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516" tabRatio="889" activeTab="11"/>
  </bookViews>
  <sheets>
    <sheet name="OE_M" sheetId="3" r:id="rId1"/>
    <sheet name="SW_M" sheetId="10" r:id="rId2"/>
    <sheet name="EB_M" sheetId="8" r:id="rId3"/>
    <sheet name="PF_M" sheetId="6" r:id="rId4"/>
    <sheet name="SE_M" sheetId="4" r:id="rId5"/>
    <sheet name="PS_M" sheetId="12" r:id="rId6"/>
    <sheet name="DRL_M" sheetId="14" r:id="rId7"/>
    <sheet name="ODE_M" sheetId="16" r:id="rId8"/>
    <sheet name="SW_FTE" sheetId="18" r:id="rId9"/>
    <sheet name="EB_FTE" sheetId="20" r:id="rId10"/>
    <sheet name="PH_M" sheetId="22" r:id="rId11"/>
    <sheet name="Dietary-Cafeteria" sheetId="24" r:id="rId12"/>
  </sheets>
  <definedNames>
    <definedName name="\a">#REF!</definedName>
    <definedName name="\q">#REF!</definedName>
    <definedName name="BK4.001">#REF!</definedName>
    <definedName name="BK4.002">#REF!</definedName>
    <definedName name="BK4.003">#REF!</definedName>
    <definedName name="BK4.004">#REF!</definedName>
    <definedName name="BK4.005">#REF!</definedName>
    <definedName name="BK4.006">#REF!</definedName>
    <definedName name="BK4.007">#REF!</definedName>
    <definedName name="BK4.008">#REF!</definedName>
    <definedName name="BK4.009">#REF!</definedName>
    <definedName name="BK4.010">#REF!</definedName>
    <definedName name="BK4.011">#REF!</definedName>
    <definedName name="BK4.012">#REF!</definedName>
    <definedName name="BK4.013">#REF!</definedName>
    <definedName name="BK4.014">#REF!</definedName>
    <definedName name="BK4.015">#REF!</definedName>
    <definedName name="BK4.016">#REF!</definedName>
    <definedName name="BK4.017">#REF!</definedName>
    <definedName name="BK4.018">#REF!</definedName>
    <definedName name="BK4.019">#REF!</definedName>
    <definedName name="BK4.020">#REF!</definedName>
    <definedName name="BK4.021">#REF!</definedName>
    <definedName name="BK4.02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22" l="1"/>
  <c r="G108" i="22"/>
  <c r="I108" i="22" s="1"/>
  <c r="E108" i="22"/>
  <c r="D108" i="22"/>
  <c r="K108" i="22" s="1"/>
  <c r="C108" i="22"/>
  <c r="B108" i="22"/>
  <c r="H107" i="22"/>
  <c r="G107" i="22"/>
  <c r="I107" i="22" s="1"/>
  <c r="E107" i="22"/>
  <c r="D107" i="22"/>
  <c r="C107" i="22"/>
  <c r="B107" i="22"/>
  <c r="H106" i="22"/>
  <c r="G106" i="22"/>
  <c r="I106" i="22" s="1"/>
  <c r="E106" i="22"/>
  <c r="D106" i="22"/>
  <c r="K106" i="22" s="1"/>
  <c r="C106" i="22"/>
  <c r="B106" i="22"/>
  <c r="I105" i="22"/>
  <c r="H105" i="22"/>
  <c r="G105" i="22"/>
  <c r="E105" i="22"/>
  <c r="D105" i="22"/>
  <c r="C105" i="22"/>
  <c r="B105" i="22"/>
  <c r="H104" i="22"/>
  <c r="G104" i="22"/>
  <c r="E104" i="22"/>
  <c r="D104" i="22"/>
  <c r="C104" i="22"/>
  <c r="B104" i="22"/>
  <c r="H103" i="22"/>
  <c r="G103" i="22"/>
  <c r="I103" i="22" s="1"/>
  <c r="E103" i="22"/>
  <c r="D103" i="22"/>
  <c r="K103" i="22" s="1"/>
  <c r="C103" i="22"/>
  <c r="B103" i="22"/>
  <c r="I102" i="22"/>
  <c r="H102" i="22"/>
  <c r="G102" i="22"/>
  <c r="E102" i="22"/>
  <c r="D102" i="22"/>
  <c r="C102" i="22"/>
  <c r="B102" i="22"/>
  <c r="H101" i="22"/>
  <c r="G101" i="22"/>
  <c r="I101" i="22" s="1"/>
  <c r="F101" i="22"/>
  <c r="E101" i="22"/>
  <c r="D101" i="22"/>
  <c r="C101" i="22"/>
  <c r="B101" i="22"/>
  <c r="H100" i="22"/>
  <c r="G100" i="22"/>
  <c r="I100" i="22" s="1"/>
  <c r="E100" i="22"/>
  <c r="D100" i="22"/>
  <c r="C100" i="22"/>
  <c r="B100" i="22"/>
  <c r="H99" i="22"/>
  <c r="G99" i="22"/>
  <c r="E99" i="22"/>
  <c r="D99" i="22"/>
  <c r="C99" i="22"/>
  <c r="B99" i="22"/>
  <c r="H98" i="22"/>
  <c r="G98" i="22"/>
  <c r="I98" i="22" s="1"/>
  <c r="E98" i="22"/>
  <c r="D98" i="22"/>
  <c r="C98" i="22"/>
  <c r="B98" i="22"/>
  <c r="H97" i="22"/>
  <c r="G97" i="22"/>
  <c r="E97" i="22"/>
  <c r="D97" i="22"/>
  <c r="C97" i="22"/>
  <c r="B97" i="22"/>
  <c r="H96" i="22"/>
  <c r="G96" i="22"/>
  <c r="I96" i="22" s="1"/>
  <c r="E96" i="22"/>
  <c r="D96" i="22"/>
  <c r="C96" i="22"/>
  <c r="B96" i="22"/>
  <c r="H95" i="22"/>
  <c r="G95" i="22"/>
  <c r="I95" i="22" s="1"/>
  <c r="E95" i="22"/>
  <c r="D95" i="22"/>
  <c r="C95" i="22"/>
  <c r="B95" i="22"/>
  <c r="H94" i="22"/>
  <c r="G94" i="22"/>
  <c r="E94" i="22"/>
  <c r="D94" i="22"/>
  <c r="C94" i="22"/>
  <c r="B94" i="22"/>
  <c r="H93" i="22"/>
  <c r="G93" i="22"/>
  <c r="F93" i="22"/>
  <c r="E93" i="22"/>
  <c r="D93" i="22"/>
  <c r="K93" i="22" s="1"/>
  <c r="C93" i="22"/>
  <c r="B93" i="22"/>
  <c r="H92" i="22"/>
  <c r="G92" i="22"/>
  <c r="E92" i="22"/>
  <c r="D92" i="22"/>
  <c r="C92" i="22"/>
  <c r="B92" i="22"/>
  <c r="H91" i="22"/>
  <c r="G91" i="22"/>
  <c r="E91" i="22"/>
  <c r="D91" i="22"/>
  <c r="C91" i="22"/>
  <c r="B91" i="22"/>
  <c r="H90" i="22"/>
  <c r="G90" i="22"/>
  <c r="I90" i="22" s="1"/>
  <c r="E90" i="22"/>
  <c r="D90" i="22"/>
  <c r="C90" i="22"/>
  <c r="B90" i="22"/>
  <c r="I89" i="22"/>
  <c r="H89" i="22"/>
  <c r="G89" i="22"/>
  <c r="F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D87" i="22"/>
  <c r="C87" i="22"/>
  <c r="B87" i="22"/>
  <c r="H86" i="22"/>
  <c r="G86" i="22"/>
  <c r="I86" i="22" s="1"/>
  <c r="E86" i="22"/>
  <c r="D86" i="22"/>
  <c r="C86" i="22"/>
  <c r="B86" i="22"/>
  <c r="H85" i="22"/>
  <c r="G85" i="22"/>
  <c r="I85" i="22" s="1"/>
  <c r="E85" i="22"/>
  <c r="F85" i="22" s="1"/>
  <c r="D85" i="22"/>
  <c r="C85" i="22"/>
  <c r="B85" i="22"/>
  <c r="H84" i="22"/>
  <c r="G84" i="22"/>
  <c r="I84" i="22" s="1"/>
  <c r="E84" i="22"/>
  <c r="D84" i="22"/>
  <c r="C84" i="22"/>
  <c r="B84" i="22"/>
  <c r="I83" i="22"/>
  <c r="H83" i="22"/>
  <c r="G83" i="22"/>
  <c r="E83" i="22"/>
  <c r="D83" i="22"/>
  <c r="K83" i="22" s="1"/>
  <c r="C83" i="22"/>
  <c r="B83" i="22"/>
  <c r="H82" i="22"/>
  <c r="G82" i="22"/>
  <c r="I82" i="22" s="1"/>
  <c r="E82" i="22"/>
  <c r="D82" i="22"/>
  <c r="C82" i="22"/>
  <c r="B82" i="22"/>
  <c r="H81" i="22"/>
  <c r="G81" i="22"/>
  <c r="I81" i="22" s="1"/>
  <c r="F81" i="22"/>
  <c r="E81" i="22"/>
  <c r="D81" i="22"/>
  <c r="C81" i="22"/>
  <c r="B81" i="22"/>
  <c r="H80" i="22"/>
  <c r="G80" i="22"/>
  <c r="E80" i="22"/>
  <c r="D80" i="22"/>
  <c r="C80" i="22"/>
  <c r="B80" i="22"/>
  <c r="H79" i="22"/>
  <c r="I79" i="22" s="1"/>
  <c r="G79" i="22"/>
  <c r="E79" i="22"/>
  <c r="D79" i="22"/>
  <c r="C79" i="22"/>
  <c r="B79" i="22"/>
  <c r="H78" i="22"/>
  <c r="G78" i="22"/>
  <c r="I78" i="22" s="1"/>
  <c r="E78" i="22"/>
  <c r="D78" i="22"/>
  <c r="C78" i="22"/>
  <c r="B78" i="22"/>
  <c r="H77" i="22"/>
  <c r="G77" i="22"/>
  <c r="I77" i="22" s="1"/>
  <c r="F77" i="22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G75" i="22"/>
  <c r="E75" i="22"/>
  <c r="D75" i="22"/>
  <c r="C75" i="22"/>
  <c r="B75" i="22"/>
  <c r="H74" i="22"/>
  <c r="G74" i="22"/>
  <c r="I74" i="22" s="1"/>
  <c r="E74" i="22"/>
  <c r="D74" i="22"/>
  <c r="C74" i="22"/>
  <c r="B74" i="22"/>
  <c r="H73" i="22"/>
  <c r="G73" i="22"/>
  <c r="E73" i="22"/>
  <c r="D73" i="22"/>
  <c r="F73" i="22" s="1"/>
  <c r="C73" i="22"/>
  <c r="B73" i="22"/>
  <c r="H72" i="22"/>
  <c r="G72" i="22"/>
  <c r="I72" i="22" s="1"/>
  <c r="E72" i="22"/>
  <c r="D72" i="22"/>
  <c r="C72" i="22"/>
  <c r="B72" i="22"/>
  <c r="H71" i="22"/>
  <c r="I71" i="22" s="1"/>
  <c r="G71" i="22"/>
  <c r="E71" i="22"/>
  <c r="D71" i="22"/>
  <c r="C71" i="22"/>
  <c r="B71" i="22"/>
  <c r="I70" i="22"/>
  <c r="H70" i="22"/>
  <c r="G70" i="22"/>
  <c r="E70" i="22"/>
  <c r="D70" i="22"/>
  <c r="C70" i="22"/>
  <c r="B70" i="22"/>
  <c r="K69" i="22"/>
  <c r="H69" i="22"/>
  <c r="G69" i="22"/>
  <c r="I69" i="22" s="1"/>
  <c r="F69" i="22"/>
  <c r="E69" i="22"/>
  <c r="D69" i="22"/>
  <c r="C69" i="22"/>
  <c r="B69" i="22"/>
  <c r="H68" i="22"/>
  <c r="G68" i="22"/>
  <c r="I68" i="22" s="1"/>
  <c r="E68" i="22"/>
  <c r="D68" i="22"/>
  <c r="C68" i="22"/>
  <c r="B68" i="22"/>
  <c r="H67" i="22"/>
  <c r="I67" i="22" s="1"/>
  <c r="G67" i="22"/>
  <c r="E67" i="22"/>
  <c r="D67" i="22"/>
  <c r="C67" i="22"/>
  <c r="B67" i="22"/>
  <c r="H66" i="22"/>
  <c r="G66" i="22"/>
  <c r="I66" i="22" s="1"/>
  <c r="E66" i="22"/>
  <c r="D66" i="22"/>
  <c r="C66" i="22"/>
  <c r="B66" i="22"/>
  <c r="H65" i="22"/>
  <c r="G65" i="22"/>
  <c r="E65" i="22"/>
  <c r="D65" i="22"/>
  <c r="F65" i="22" s="1"/>
  <c r="C65" i="22"/>
  <c r="B65" i="22"/>
  <c r="H64" i="22"/>
  <c r="G64" i="22"/>
  <c r="E64" i="22"/>
  <c r="D64" i="22"/>
  <c r="C64" i="22"/>
  <c r="B64" i="22"/>
  <c r="H63" i="22"/>
  <c r="G63" i="22"/>
  <c r="E63" i="22"/>
  <c r="D63" i="22"/>
  <c r="C63" i="22"/>
  <c r="B63" i="22"/>
  <c r="I62" i="22"/>
  <c r="H62" i="22"/>
  <c r="G62" i="22"/>
  <c r="E62" i="22"/>
  <c r="D62" i="22"/>
  <c r="C62" i="22"/>
  <c r="B62" i="22"/>
  <c r="H61" i="22"/>
  <c r="G61" i="22"/>
  <c r="I61" i="22" s="1"/>
  <c r="K61" i="22" s="1"/>
  <c r="E61" i="22"/>
  <c r="D61" i="22"/>
  <c r="F61" i="22" s="1"/>
  <c r="C61" i="22"/>
  <c r="B61" i="22"/>
  <c r="H60" i="22"/>
  <c r="G60" i="22"/>
  <c r="I60" i="22" s="1"/>
  <c r="E60" i="22"/>
  <c r="D60" i="22"/>
  <c r="K60" i="22" s="1"/>
  <c r="C60" i="22"/>
  <c r="B60" i="22"/>
  <c r="H59" i="22"/>
  <c r="G59" i="22"/>
  <c r="E59" i="22"/>
  <c r="D59" i="22"/>
  <c r="C59" i="22"/>
  <c r="B59" i="22"/>
  <c r="H58" i="22"/>
  <c r="G58" i="22"/>
  <c r="I58" i="22" s="1"/>
  <c r="E58" i="22"/>
  <c r="D58" i="22"/>
  <c r="C58" i="22"/>
  <c r="B58" i="22"/>
  <c r="H57" i="22"/>
  <c r="G57" i="22"/>
  <c r="I57" i="22" s="1"/>
  <c r="F57" i="22"/>
  <c r="E57" i="22"/>
  <c r="D57" i="22"/>
  <c r="C57" i="22"/>
  <c r="B57" i="22"/>
  <c r="H56" i="22"/>
  <c r="G56" i="22"/>
  <c r="E56" i="22"/>
  <c r="D56" i="22"/>
  <c r="C56" i="22"/>
  <c r="B56" i="22"/>
  <c r="H55" i="22"/>
  <c r="I55" i="22" s="1"/>
  <c r="G55" i="22"/>
  <c r="E55" i="22"/>
  <c r="D55" i="22"/>
  <c r="C55" i="22"/>
  <c r="B55" i="22"/>
  <c r="I54" i="22"/>
  <c r="H54" i="22"/>
  <c r="G54" i="22"/>
  <c r="E54" i="22"/>
  <c r="D54" i="22"/>
  <c r="C54" i="22"/>
  <c r="B54" i="22"/>
  <c r="H53" i="22"/>
  <c r="G53" i="22"/>
  <c r="F53" i="22"/>
  <c r="E53" i="22"/>
  <c r="D53" i="22"/>
  <c r="C53" i="22"/>
  <c r="B53" i="22"/>
  <c r="H52" i="22"/>
  <c r="G52" i="22"/>
  <c r="I52" i="22" s="1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H50" i="22"/>
  <c r="G50" i="22"/>
  <c r="E50" i="22"/>
  <c r="D50" i="22"/>
  <c r="C50" i="22"/>
  <c r="B50" i="22"/>
  <c r="H49" i="22"/>
  <c r="G49" i="22"/>
  <c r="F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I47" i="22"/>
  <c r="H47" i="22"/>
  <c r="G47" i="22"/>
  <c r="E47" i="22"/>
  <c r="D47" i="22"/>
  <c r="K47" i="22" s="1"/>
  <c r="C47" i="22"/>
  <c r="B47" i="22"/>
  <c r="H46" i="22"/>
  <c r="G46" i="22"/>
  <c r="I46" i="22" s="1"/>
  <c r="E46" i="22"/>
  <c r="D46" i="22"/>
  <c r="C46" i="22"/>
  <c r="B46" i="22"/>
  <c r="H45" i="22"/>
  <c r="G45" i="22"/>
  <c r="I45" i="22" s="1"/>
  <c r="F45" i="22"/>
  <c r="E45" i="22"/>
  <c r="D45" i="22"/>
  <c r="C45" i="22"/>
  <c r="B45" i="22"/>
  <c r="H44" i="22"/>
  <c r="G44" i="22"/>
  <c r="E44" i="22"/>
  <c r="D44" i="22"/>
  <c r="C44" i="22"/>
  <c r="B44" i="22"/>
  <c r="H43" i="22"/>
  <c r="G43" i="22"/>
  <c r="I43" i="22" s="1"/>
  <c r="E43" i="22"/>
  <c r="D43" i="22"/>
  <c r="K43" i="22" s="1"/>
  <c r="C43" i="22"/>
  <c r="B43" i="22"/>
  <c r="I42" i="22"/>
  <c r="H42" i="22"/>
  <c r="G42" i="22"/>
  <c r="E42" i="22"/>
  <c r="F42" i="22" s="1"/>
  <c r="D42" i="22"/>
  <c r="C42" i="22"/>
  <c r="B42" i="22"/>
  <c r="H41" i="22"/>
  <c r="G41" i="22"/>
  <c r="E41" i="22"/>
  <c r="K41" i="22" s="1"/>
  <c r="D41" i="22"/>
  <c r="F41" i="22" s="1"/>
  <c r="C41" i="22"/>
  <c r="B41" i="22"/>
  <c r="H40" i="22"/>
  <c r="G40" i="22"/>
  <c r="E40" i="22"/>
  <c r="D40" i="22"/>
  <c r="C40" i="22"/>
  <c r="B40" i="22"/>
  <c r="H39" i="22"/>
  <c r="G39" i="22"/>
  <c r="E39" i="22"/>
  <c r="D39" i="22"/>
  <c r="C39" i="22"/>
  <c r="B39" i="22"/>
  <c r="I38" i="22"/>
  <c r="H38" i="22"/>
  <c r="G38" i="22"/>
  <c r="E38" i="22"/>
  <c r="D38" i="22"/>
  <c r="C38" i="22"/>
  <c r="B38" i="22"/>
  <c r="H37" i="22"/>
  <c r="G37" i="22"/>
  <c r="I37" i="22" s="1"/>
  <c r="K37" i="22" s="1"/>
  <c r="E37" i="22"/>
  <c r="D37" i="22"/>
  <c r="F37" i="22" s="1"/>
  <c r="C37" i="22"/>
  <c r="B37" i="22"/>
  <c r="H36" i="22"/>
  <c r="G36" i="22"/>
  <c r="E36" i="22"/>
  <c r="D36" i="22"/>
  <c r="C36" i="22"/>
  <c r="B36" i="22"/>
  <c r="H35" i="22"/>
  <c r="G35" i="22"/>
  <c r="I35" i="22" s="1"/>
  <c r="E35" i="22"/>
  <c r="D35" i="22"/>
  <c r="C35" i="22"/>
  <c r="B35" i="22"/>
  <c r="I34" i="22"/>
  <c r="H34" i="22"/>
  <c r="G34" i="22"/>
  <c r="E34" i="22"/>
  <c r="D34" i="22"/>
  <c r="C34" i="22"/>
  <c r="B34" i="22"/>
  <c r="H33" i="22"/>
  <c r="G33" i="22"/>
  <c r="I33" i="22" s="1"/>
  <c r="K33" i="22" s="1"/>
  <c r="F33" i="22"/>
  <c r="E33" i="22"/>
  <c r="D33" i="22"/>
  <c r="C33" i="22"/>
  <c r="B33" i="22"/>
  <c r="H32" i="22"/>
  <c r="G32" i="22"/>
  <c r="I32" i="22" s="1"/>
  <c r="E32" i="22"/>
  <c r="D32" i="22"/>
  <c r="C32" i="22"/>
  <c r="B32" i="22"/>
  <c r="H31" i="22"/>
  <c r="G31" i="22"/>
  <c r="E31" i="22"/>
  <c r="D31" i="22"/>
  <c r="C31" i="22"/>
  <c r="B31" i="22"/>
  <c r="H30" i="22"/>
  <c r="G30" i="22"/>
  <c r="I30" i="22" s="1"/>
  <c r="E30" i="22"/>
  <c r="D30" i="22"/>
  <c r="C30" i="22"/>
  <c r="B30" i="22"/>
  <c r="H29" i="22"/>
  <c r="G29" i="22"/>
  <c r="F29" i="22"/>
  <c r="E29" i="22"/>
  <c r="D29" i="22"/>
  <c r="C29" i="22"/>
  <c r="B29" i="22"/>
  <c r="H28" i="22"/>
  <c r="G28" i="22"/>
  <c r="I28" i="22" s="1"/>
  <c r="E28" i="22"/>
  <c r="D28" i="22"/>
  <c r="K28" i="22" s="1"/>
  <c r="C28" i="22"/>
  <c r="B28" i="22"/>
  <c r="H27" i="22"/>
  <c r="I27" i="22" s="1"/>
  <c r="G27" i="22"/>
  <c r="E27" i="22"/>
  <c r="D27" i="22"/>
  <c r="C27" i="22"/>
  <c r="B27" i="22"/>
  <c r="H26" i="22"/>
  <c r="G26" i="22"/>
  <c r="I26" i="22" s="1"/>
  <c r="E26" i="22"/>
  <c r="D26" i="22"/>
  <c r="K26" i="22" s="1"/>
  <c r="C26" i="22"/>
  <c r="B26" i="22"/>
  <c r="H25" i="22"/>
  <c r="G25" i="22"/>
  <c r="I25" i="22" s="1"/>
  <c r="K25" i="22" s="1"/>
  <c r="F25" i="22"/>
  <c r="E25" i="22"/>
  <c r="D25" i="22"/>
  <c r="C25" i="22"/>
  <c r="B25" i="22"/>
  <c r="H24" i="22"/>
  <c r="G24" i="22"/>
  <c r="I24" i="22" s="1"/>
  <c r="E24" i="22"/>
  <c r="D24" i="22"/>
  <c r="C24" i="22"/>
  <c r="B24" i="22"/>
  <c r="H23" i="22"/>
  <c r="G23" i="22"/>
  <c r="E23" i="22"/>
  <c r="D23" i="22"/>
  <c r="C23" i="22"/>
  <c r="B23" i="22"/>
  <c r="H22" i="22"/>
  <c r="G22" i="22"/>
  <c r="I22" i="22" s="1"/>
  <c r="E22" i="22"/>
  <c r="D22" i="22"/>
  <c r="C22" i="22"/>
  <c r="B22" i="22"/>
  <c r="H21" i="22"/>
  <c r="G21" i="22"/>
  <c r="E21" i="22"/>
  <c r="D21" i="22"/>
  <c r="F21" i="22" s="1"/>
  <c r="C21" i="22"/>
  <c r="B21" i="22"/>
  <c r="H20" i="22"/>
  <c r="G20" i="22"/>
  <c r="E20" i="22"/>
  <c r="D20" i="22"/>
  <c r="C20" i="22"/>
  <c r="B20" i="22"/>
  <c r="H19" i="22"/>
  <c r="G19" i="22"/>
  <c r="E19" i="22"/>
  <c r="D19" i="22"/>
  <c r="C19" i="22"/>
  <c r="B19" i="22"/>
  <c r="H18" i="22"/>
  <c r="I18" i="22" s="1"/>
  <c r="G18" i="22"/>
  <c r="E18" i="22"/>
  <c r="D18" i="22"/>
  <c r="C18" i="22"/>
  <c r="B18" i="22"/>
  <c r="H17" i="22"/>
  <c r="G17" i="22"/>
  <c r="I17" i="22" s="1"/>
  <c r="F17" i="22"/>
  <c r="E17" i="22"/>
  <c r="D17" i="22"/>
  <c r="C17" i="22"/>
  <c r="B17" i="22"/>
  <c r="H16" i="22"/>
  <c r="G16" i="22"/>
  <c r="E16" i="22"/>
  <c r="D16" i="22"/>
  <c r="C16" i="22"/>
  <c r="B16" i="22"/>
  <c r="H15" i="22"/>
  <c r="I15" i="22" s="1"/>
  <c r="G15" i="22"/>
  <c r="E15" i="22"/>
  <c r="D15" i="22"/>
  <c r="K15" i="22" s="1"/>
  <c r="C15" i="22"/>
  <c r="B15" i="22"/>
  <c r="H14" i="22"/>
  <c r="G14" i="22"/>
  <c r="I14" i="22" s="1"/>
  <c r="E14" i="22"/>
  <c r="D14" i="22"/>
  <c r="C14" i="22"/>
  <c r="B14" i="22"/>
  <c r="H13" i="22"/>
  <c r="G13" i="22"/>
  <c r="E13" i="22"/>
  <c r="D13" i="22"/>
  <c r="F13" i="22" s="1"/>
  <c r="C13" i="22"/>
  <c r="B13" i="22"/>
  <c r="H12" i="22"/>
  <c r="G12" i="22"/>
  <c r="I12" i="22" s="1"/>
  <c r="E12" i="22"/>
  <c r="D12" i="22"/>
  <c r="C12" i="22"/>
  <c r="B12" i="22"/>
  <c r="H11" i="22"/>
  <c r="I11" i="22" s="1"/>
  <c r="G11" i="22"/>
  <c r="E11" i="22"/>
  <c r="D11" i="22"/>
  <c r="C11" i="22"/>
  <c r="B11" i="22"/>
  <c r="B10" i="22"/>
  <c r="C10" i="22"/>
  <c r="D10" i="22"/>
  <c r="F10" i="22" s="1"/>
  <c r="E10" i="22"/>
  <c r="G10" i="22"/>
  <c r="I10" i="22" s="1"/>
  <c r="H10" i="22"/>
  <c r="H108" i="20"/>
  <c r="G108" i="20"/>
  <c r="I108" i="20" s="1"/>
  <c r="E108" i="20"/>
  <c r="D108" i="20"/>
  <c r="K108" i="20" s="1"/>
  <c r="C108" i="20"/>
  <c r="B108" i="20"/>
  <c r="H107" i="20"/>
  <c r="G107" i="20"/>
  <c r="I107" i="20" s="1"/>
  <c r="E107" i="20"/>
  <c r="F107" i="20" s="1"/>
  <c r="D107" i="20"/>
  <c r="C107" i="20"/>
  <c r="B107" i="20"/>
  <c r="H106" i="20"/>
  <c r="G106" i="20"/>
  <c r="I106" i="20" s="1"/>
  <c r="F106" i="20"/>
  <c r="E106" i="20"/>
  <c r="D106" i="20"/>
  <c r="K106" i="20" s="1"/>
  <c r="C106" i="20"/>
  <c r="B106" i="20"/>
  <c r="H105" i="20"/>
  <c r="G105" i="20"/>
  <c r="I105" i="20" s="1"/>
  <c r="E105" i="20"/>
  <c r="D105" i="20"/>
  <c r="C105" i="20"/>
  <c r="B105" i="20"/>
  <c r="H104" i="20"/>
  <c r="I104" i="20" s="1"/>
  <c r="G104" i="20"/>
  <c r="E104" i="20"/>
  <c r="D104" i="20"/>
  <c r="C104" i="20"/>
  <c r="B104" i="20"/>
  <c r="I103" i="20"/>
  <c r="H103" i="20"/>
  <c r="G103" i="20"/>
  <c r="E103" i="20"/>
  <c r="D103" i="20"/>
  <c r="F103" i="20" s="1"/>
  <c r="C103" i="20"/>
  <c r="B103" i="20"/>
  <c r="H102" i="20"/>
  <c r="G102" i="20"/>
  <c r="E102" i="20"/>
  <c r="D102" i="20"/>
  <c r="F102" i="20" s="1"/>
  <c r="C102" i="20"/>
  <c r="B102" i="20"/>
  <c r="H101" i="20"/>
  <c r="G101" i="20"/>
  <c r="I101" i="20" s="1"/>
  <c r="E101" i="20"/>
  <c r="D101" i="20"/>
  <c r="C101" i="20"/>
  <c r="B101" i="20"/>
  <c r="H100" i="20"/>
  <c r="I100" i="20" s="1"/>
  <c r="G100" i="20"/>
  <c r="E100" i="20"/>
  <c r="D100" i="20"/>
  <c r="C100" i="20"/>
  <c r="B100" i="20"/>
  <c r="I99" i="20"/>
  <c r="H99" i="20"/>
  <c r="G99" i="20"/>
  <c r="E99" i="20"/>
  <c r="D99" i="20"/>
  <c r="F99" i="20" s="1"/>
  <c r="K99" i="20" s="1"/>
  <c r="C99" i="20"/>
  <c r="B99" i="20"/>
  <c r="H98" i="20"/>
  <c r="G98" i="20"/>
  <c r="E98" i="20"/>
  <c r="D98" i="20"/>
  <c r="F98" i="20" s="1"/>
  <c r="C98" i="20"/>
  <c r="B98" i="20"/>
  <c r="H97" i="20"/>
  <c r="G97" i="20"/>
  <c r="E97" i="20"/>
  <c r="D97" i="20"/>
  <c r="C97" i="20"/>
  <c r="B97" i="20"/>
  <c r="I96" i="20"/>
  <c r="H96" i="20"/>
  <c r="G96" i="20"/>
  <c r="E96" i="20"/>
  <c r="D96" i="20"/>
  <c r="C96" i="20"/>
  <c r="B96" i="20"/>
  <c r="H95" i="20"/>
  <c r="I95" i="20" s="1"/>
  <c r="G95" i="20"/>
  <c r="E95" i="20"/>
  <c r="D95" i="20"/>
  <c r="F95" i="20" s="1"/>
  <c r="C95" i="20"/>
  <c r="B95" i="20"/>
  <c r="H94" i="20"/>
  <c r="G94" i="20"/>
  <c r="E94" i="20"/>
  <c r="D94" i="20"/>
  <c r="F94" i="20" s="1"/>
  <c r="C94" i="20"/>
  <c r="B94" i="20"/>
  <c r="H93" i="20"/>
  <c r="G93" i="20"/>
  <c r="I93" i="20" s="1"/>
  <c r="E93" i="20"/>
  <c r="D93" i="20"/>
  <c r="C93" i="20"/>
  <c r="B93" i="20"/>
  <c r="H92" i="20"/>
  <c r="I92" i="20" s="1"/>
  <c r="G92" i="20"/>
  <c r="E92" i="20"/>
  <c r="D92" i="20"/>
  <c r="C92" i="20"/>
  <c r="B92" i="20"/>
  <c r="H91" i="20"/>
  <c r="I91" i="20" s="1"/>
  <c r="G91" i="20"/>
  <c r="E91" i="20"/>
  <c r="D91" i="20"/>
  <c r="F91" i="20" s="1"/>
  <c r="C91" i="20"/>
  <c r="B91" i="20"/>
  <c r="H90" i="20"/>
  <c r="G90" i="20"/>
  <c r="E90" i="20"/>
  <c r="D90" i="20"/>
  <c r="F90" i="20" s="1"/>
  <c r="C90" i="20"/>
  <c r="B90" i="20"/>
  <c r="H89" i="20"/>
  <c r="G89" i="20"/>
  <c r="I89" i="20" s="1"/>
  <c r="E89" i="20"/>
  <c r="D89" i="20"/>
  <c r="C89" i="20"/>
  <c r="B89" i="20"/>
  <c r="I88" i="20"/>
  <c r="H88" i="20"/>
  <c r="G88" i="20"/>
  <c r="E88" i="20"/>
  <c r="D88" i="20"/>
  <c r="C88" i="20"/>
  <c r="B88" i="20"/>
  <c r="H87" i="20"/>
  <c r="I87" i="20" s="1"/>
  <c r="G87" i="20"/>
  <c r="E87" i="20"/>
  <c r="D87" i="20"/>
  <c r="F87" i="20" s="1"/>
  <c r="K87" i="20" s="1"/>
  <c r="C87" i="20"/>
  <c r="B87" i="20"/>
  <c r="H86" i="20"/>
  <c r="G86" i="20"/>
  <c r="E86" i="20"/>
  <c r="D86" i="20"/>
  <c r="F86" i="20" s="1"/>
  <c r="C86" i="20"/>
  <c r="B86" i="20"/>
  <c r="H85" i="20"/>
  <c r="G85" i="20"/>
  <c r="I85" i="20" s="1"/>
  <c r="E85" i="20"/>
  <c r="D85" i="20"/>
  <c r="C85" i="20"/>
  <c r="B85" i="20"/>
  <c r="I84" i="20"/>
  <c r="H84" i="20"/>
  <c r="G84" i="20"/>
  <c r="E84" i="20"/>
  <c r="D84" i="20"/>
  <c r="C84" i="20"/>
  <c r="B84" i="20"/>
  <c r="I83" i="20"/>
  <c r="H83" i="20"/>
  <c r="G83" i="20"/>
  <c r="E83" i="20"/>
  <c r="D83" i="20"/>
  <c r="C83" i="20"/>
  <c r="B83" i="20"/>
  <c r="K82" i="20"/>
  <c r="H82" i="20"/>
  <c r="G82" i="20"/>
  <c r="I82" i="20" s="1"/>
  <c r="F82" i="20"/>
  <c r="E82" i="20"/>
  <c r="D82" i="20"/>
  <c r="C82" i="20"/>
  <c r="B82" i="20"/>
  <c r="H81" i="20"/>
  <c r="G81" i="20"/>
  <c r="E81" i="20"/>
  <c r="D81" i="20"/>
  <c r="C81" i="20"/>
  <c r="B81" i="20"/>
  <c r="H80" i="20"/>
  <c r="G80" i="20"/>
  <c r="I80" i="20" s="1"/>
  <c r="E80" i="20"/>
  <c r="D80" i="20"/>
  <c r="C80" i="20"/>
  <c r="B80" i="20"/>
  <c r="H79" i="20"/>
  <c r="G79" i="20"/>
  <c r="I79" i="20" s="1"/>
  <c r="F79" i="20"/>
  <c r="E79" i="20"/>
  <c r="D79" i="20"/>
  <c r="C79" i="20"/>
  <c r="B79" i="20"/>
  <c r="H78" i="20"/>
  <c r="G78" i="20"/>
  <c r="E78" i="20"/>
  <c r="F78" i="20" s="1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C76" i="20"/>
  <c r="B76" i="20"/>
  <c r="H75" i="20"/>
  <c r="G75" i="20"/>
  <c r="I75" i="20" s="1"/>
  <c r="E75" i="20"/>
  <c r="D75" i="20"/>
  <c r="C75" i="20"/>
  <c r="B75" i="20"/>
  <c r="H74" i="20"/>
  <c r="G74" i="20"/>
  <c r="E74" i="20"/>
  <c r="D74" i="20"/>
  <c r="F74" i="20" s="1"/>
  <c r="C74" i="20"/>
  <c r="B74" i="20"/>
  <c r="H73" i="20"/>
  <c r="G73" i="20"/>
  <c r="I73" i="20" s="1"/>
  <c r="E73" i="20"/>
  <c r="D73" i="20"/>
  <c r="C73" i="20"/>
  <c r="B73" i="20"/>
  <c r="H72" i="20"/>
  <c r="G72" i="20"/>
  <c r="E72" i="20"/>
  <c r="D72" i="20"/>
  <c r="C72" i="20"/>
  <c r="B72" i="20"/>
  <c r="H71" i="20"/>
  <c r="I71" i="20" s="1"/>
  <c r="G71" i="20"/>
  <c r="E71" i="20"/>
  <c r="D71" i="20"/>
  <c r="C71" i="20"/>
  <c r="B71" i="20"/>
  <c r="H70" i="20"/>
  <c r="G70" i="20"/>
  <c r="I70" i="20" s="1"/>
  <c r="F70" i="20"/>
  <c r="E70" i="20"/>
  <c r="D70" i="20"/>
  <c r="C70" i="20"/>
  <c r="B70" i="20"/>
  <c r="H69" i="20"/>
  <c r="G69" i="20"/>
  <c r="E69" i="20"/>
  <c r="D69" i="20"/>
  <c r="K69" i="20" s="1"/>
  <c r="C69" i="20"/>
  <c r="B69" i="20"/>
  <c r="H68" i="20"/>
  <c r="G68" i="20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G66" i="20"/>
  <c r="E66" i="20"/>
  <c r="D66" i="20"/>
  <c r="F66" i="20" s="1"/>
  <c r="C66" i="20"/>
  <c r="B66" i="20"/>
  <c r="H65" i="20"/>
  <c r="G65" i="20"/>
  <c r="I65" i="20" s="1"/>
  <c r="E65" i="20"/>
  <c r="D65" i="20"/>
  <c r="C65" i="20"/>
  <c r="B65" i="20"/>
  <c r="H64" i="20"/>
  <c r="I64" i="20" s="1"/>
  <c r="G64" i="20"/>
  <c r="E64" i="20"/>
  <c r="D64" i="20"/>
  <c r="C64" i="20"/>
  <c r="B64" i="20"/>
  <c r="H63" i="20"/>
  <c r="I63" i="20" s="1"/>
  <c r="G63" i="20"/>
  <c r="E63" i="20"/>
  <c r="D63" i="20"/>
  <c r="C63" i="20"/>
  <c r="B63" i="20"/>
  <c r="H62" i="20"/>
  <c r="G62" i="20"/>
  <c r="I62" i="20" s="1"/>
  <c r="K62" i="20" s="1"/>
  <c r="F62" i="20"/>
  <c r="E62" i="20"/>
  <c r="D62" i="20"/>
  <c r="C62" i="20"/>
  <c r="B62" i="20"/>
  <c r="H61" i="20"/>
  <c r="G61" i="20"/>
  <c r="I61" i="20" s="1"/>
  <c r="E61" i="20"/>
  <c r="D61" i="20"/>
  <c r="C61" i="20"/>
  <c r="B61" i="20"/>
  <c r="I60" i="20"/>
  <c r="H60" i="20"/>
  <c r="G60" i="20"/>
  <c r="E60" i="20"/>
  <c r="D60" i="20"/>
  <c r="K60" i="20" s="1"/>
  <c r="C60" i="20"/>
  <c r="B60" i="20"/>
  <c r="H59" i="20"/>
  <c r="G59" i="20"/>
  <c r="I59" i="20" s="1"/>
  <c r="E59" i="20"/>
  <c r="D59" i="20"/>
  <c r="C59" i="20"/>
  <c r="B59" i="20"/>
  <c r="H58" i="20"/>
  <c r="G58" i="20"/>
  <c r="E58" i="20"/>
  <c r="F58" i="20" s="1"/>
  <c r="D58" i="20"/>
  <c r="C58" i="20"/>
  <c r="B58" i="20"/>
  <c r="H57" i="20"/>
  <c r="G57" i="20"/>
  <c r="E57" i="20"/>
  <c r="D57" i="20"/>
  <c r="C57" i="20"/>
  <c r="B57" i="20"/>
  <c r="H56" i="20"/>
  <c r="G56" i="20"/>
  <c r="E56" i="20"/>
  <c r="D56" i="20"/>
  <c r="C56" i="20"/>
  <c r="B56" i="20"/>
  <c r="I55" i="20"/>
  <c r="H55" i="20"/>
  <c r="G55" i="20"/>
  <c r="E55" i="20"/>
  <c r="D55" i="20"/>
  <c r="C55" i="20"/>
  <c r="B55" i="20"/>
  <c r="H54" i="20"/>
  <c r="G54" i="20"/>
  <c r="I54" i="20" s="1"/>
  <c r="K54" i="20" s="1"/>
  <c r="E54" i="20"/>
  <c r="D54" i="20"/>
  <c r="F54" i="20" s="1"/>
  <c r="C54" i="20"/>
  <c r="B54" i="20"/>
  <c r="H53" i="20"/>
  <c r="G53" i="20"/>
  <c r="I53" i="20" s="1"/>
  <c r="E53" i="20"/>
  <c r="D53" i="20"/>
  <c r="C53" i="20"/>
  <c r="B53" i="20"/>
  <c r="H52" i="20"/>
  <c r="I52" i="20" s="1"/>
  <c r="G52" i="20"/>
  <c r="E52" i="20"/>
  <c r="D52" i="20"/>
  <c r="C52" i="20"/>
  <c r="B52" i="20"/>
  <c r="I51" i="20"/>
  <c r="H51" i="20"/>
  <c r="G51" i="20"/>
  <c r="E51" i="20"/>
  <c r="D51" i="20"/>
  <c r="C51" i="20"/>
  <c r="B51" i="20"/>
  <c r="H50" i="20"/>
  <c r="G50" i="20"/>
  <c r="E50" i="20"/>
  <c r="D50" i="20"/>
  <c r="F50" i="20" s="1"/>
  <c r="C50" i="20"/>
  <c r="B50" i="20"/>
  <c r="H49" i="20"/>
  <c r="G49" i="20"/>
  <c r="I49" i="20" s="1"/>
  <c r="E49" i="20"/>
  <c r="D49" i="20"/>
  <c r="C49" i="20"/>
  <c r="B49" i="20"/>
  <c r="I48" i="20"/>
  <c r="H48" i="20"/>
  <c r="G48" i="20"/>
  <c r="E48" i="20"/>
  <c r="D48" i="20"/>
  <c r="K48" i="20" s="1"/>
  <c r="C48" i="20"/>
  <c r="B48" i="20"/>
  <c r="K47" i="20"/>
  <c r="I47" i="20"/>
  <c r="H47" i="20"/>
  <c r="G47" i="20"/>
  <c r="F47" i="20"/>
  <c r="E47" i="20"/>
  <c r="D47" i="20"/>
  <c r="C47" i="20"/>
  <c r="B47" i="20"/>
  <c r="H46" i="20"/>
  <c r="G46" i="20"/>
  <c r="E46" i="20"/>
  <c r="D46" i="20"/>
  <c r="F46" i="20" s="1"/>
  <c r="C46" i="20"/>
  <c r="B46" i="20"/>
  <c r="H45" i="20"/>
  <c r="G45" i="20"/>
  <c r="I45" i="20" s="1"/>
  <c r="E45" i="20"/>
  <c r="D45" i="20"/>
  <c r="C45" i="20"/>
  <c r="B45" i="20"/>
  <c r="H44" i="20"/>
  <c r="I44" i="20" s="1"/>
  <c r="G44" i="20"/>
  <c r="E44" i="20"/>
  <c r="D44" i="20"/>
  <c r="C44" i="20"/>
  <c r="B44" i="20"/>
  <c r="K43" i="20"/>
  <c r="I43" i="20"/>
  <c r="H43" i="20"/>
  <c r="G43" i="20"/>
  <c r="F43" i="20"/>
  <c r="E43" i="20"/>
  <c r="D43" i="20"/>
  <c r="C43" i="20"/>
  <c r="B43" i="20"/>
  <c r="H42" i="20"/>
  <c r="G42" i="20"/>
  <c r="E42" i="20"/>
  <c r="D42" i="20"/>
  <c r="F42" i="20" s="1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H39" i="20"/>
  <c r="I39" i="20" s="1"/>
  <c r="G39" i="20"/>
  <c r="E39" i="20"/>
  <c r="D39" i="20"/>
  <c r="C39" i="20"/>
  <c r="B39" i="20"/>
  <c r="H38" i="20"/>
  <c r="G38" i="20"/>
  <c r="I38" i="20" s="1"/>
  <c r="F38" i="20"/>
  <c r="E38" i="20"/>
  <c r="D38" i="20"/>
  <c r="C38" i="20"/>
  <c r="B38" i="20"/>
  <c r="H37" i="20"/>
  <c r="G37" i="20"/>
  <c r="E37" i="20"/>
  <c r="D37" i="20"/>
  <c r="C37" i="20"/>
  <c r="B37" i="20"/>
  <c r="H36" i="20"/>
  <c r="I36" i="20" s="1"/>
  <c r="G36" i="20"/>
  <c r="E36" i="20"/>
  <c r="D36" i="20"/>
  <c r="C36" i="20"/>
  <c r="B36" i="20"/>
  <c r="H35" i="20"/>
  <c r="G35" i="20"/>
  <c r="I35" i="20" s="1"/>
  <c r="E35" i="20"/>
  <c r="D35" i="20"/>
  <c r="C35" i="20"/>
  <c r="B35" i="20"/>
  <c r="H34" i="20"/>
  <c r="G34" i="20"/>
  <c r="E34" i="20"/>
  <c r="D34" i="20"/>
  <c r="F34" i="20" s="1"/>
  <c r="C34" i="20"/>
  <c r="B34" i="20"/>
  <c r="H33" i="20"/>
  <c r="G33" i="20"/>
  <c r="I33" i="20" s="1"/>
  <c r="E33" i="20"/>
  <c r="D33" i="20"/>
  <c r="C33" i="20"/>
  <c r="B33" i="20"/>
  <c r="H32" i="20"/>
  <c r="I32" i="20" s="1"/>
  <c r="G32" i="20"/>
  <c r="E32" i="20"/>
  <c r="D32" i="20"/>
  <c r="C32" i="20"/>
  <c r="B32" i="20"/>
  <c r="I31" i="20"/>
  <c r="H31" i="20"/>
  <c r="G31" i="20"/>
  <c r="E31" i="20"/>
  <c r="D31" i="20"/>
  <c r="C31" i="20"/>
  <c r="B31" i="20"/>
  <c r="H30" i="20"/>
  <c r="G30" i="20"/>
  <c r="E30" i="20"/>
  <c r="D30" i="20"/>
  <c r="C30" i="20"/>
  <c r="B30" i="20"/>
  <c r="H29" i="20"/>
  <c r="G29" i="20"/>
  <c r="I29" i="20" s="1"/>
  <c r="E29" i="20"/>
  <c r="D29" i="20"/>
  <c r="C29" i="20"/>
  <c r="B29" i="20"/>
  <c r="I28" i="20"/>
  <c r="H28" i="20"/>
  <c r="G28" i="20"/>
  <c r="E28" i="20"/>
  <c r="D28" i="20"/>
  <c r="C28" i="20"/>
  <c r="B28" i="20"/>
  <c r="H27" i="20"/>
  <c r="I27" i="20" s="1"/>
  <c r="G27" i="20"/>
  <c r="E27" i="20"/>
  <c r="D27" i="20"/>
  <c r="C27" i="20"/>
  <c r="B27" i="20"/>
  <c r="H26" i="20"/>
  <c r="G26" i="20"/>
  <c r="I26" i="20" s="1"/>
  <c r="E26" i="20"/>
  <c r="D26" i="20"/>
  <c r="F26" i="20" s="1"/>
  <c r="C26" i="20"/>
  <c r="B26" i="20"/>
  <c r="H25" i="20"/>
  <c r="G25" i="20"/>
  <c r="I25" i="20" s="1"/>
  <c r="E25" i="20"/>
  <c r="D25" i="20"/>
  <c r="C25" i="20"/>
  <c r="B25" i="20"/>
  <c r="H24" i="20"/>
  <c r="I24" i="20" s="1"/>
  <c r="G24" i="20"/>
  <c r="E24" i="20"/>
  <c r="D24" i="20"/>
  <c r="C24" i="20"/>
  <c r="B24" i="20"/>
  <c r="H23" i="20"/>
  <c r="G23" i="20"/>
  <c r="I23" i="20" s="1"/>
  <c r="E23" i="20"/>
  <c r="D23" i="20"/>
  <c r="C23" i="20"/>
  <c r="B23" i="20"/>
  <c r="H22" i="20"/>
  <c r="G22" i="20"/>
  <c r="I22" i="20" s="1"/>
  <c r="F22" i="20"/>
  <c r="E22" i="20"/>
  <c r="D22" i="20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I19" i="20"/>
  <c r="H19" i="20"/>
  <c r="G19" i="20"/>
  <c r="E19" i="20"/>
  <c r="D19" i="20"/>
  <c r="C19" i="20"/>
  <c r="B19" i="20"/>
  <c r="H18" i="20"/>
  <c r="G18" i="20"/>
  <c r="E18" i="20"/>
  <c r="D18" i="20"/>
  <c r="F18" i="20" s="1"/>
  <c r="C18" i="20"/>
  <c r="B18" i="20"/>
  <c r="H17" i="20"/>
  <c r="G17" i="20"/>
  <c r="I17" i="20" s="1"/>
  <c r="E17" i="20"/>
  <c r="D17" i="20"/>
  <c r="C17" i="20"/>
  <c r="B17" i="20"/>
  <c r="H16" i="20"/>
  <c r="I16" i="20" s="1"/>
  <c r="G16" i="20"/>
  <c r="E16" i="20"/>
  <c r="D16" i="20"/>
  <c r="C16" i="20"/>
  <c r="B16" i="20"/>
  <c r="H15" i="20"/>
  <c r="I15" i="20" s="1"/>
  <c r="G15" i="20"/>
  <c r="E15" i="20"/>
  <c r="D15" i="20"/>
  <c r="F15" i="20" s="1"/>
  <c r="C15" i="20"/>
  <c r="B15" i="20"/>
  <c r="H14" i="20"/>
  <c r="G14" i="20"/>
  <c r="I14" i="20" s="1"/>
  <c r="K14" i="20" s="1"/>
  <c r="E14" i="20"/>
  <c r="D14" i="20"/>
  <c r="F14" i="20" s="1"/>
  <c r="C14" i="20"/>
  <c r="B14" i="20"/>
  <c r="H13" i="20"/>
  <c r="G13" i="20"/>
  <c r="I13" i="20" s="1"/>
  <c r="E13" i="20"/>
  <c r="D13" i="20"/>
  <c r="C13" i="20"/>
  <c r="B13" i="20"/>
  <c r="H12" i="20"/>
  <c r="I12" i="20" s="1"/>
  <c r="G12" i="20"/>
  <c r="E12" i="20"/>
  <c r="D12" i="20"/>
  <c r="C12" i="20"/>
  <c r="B12" i="20"/>
  <c r="H11" i="20"/>
  <c r="G11" i="20"/>
  <c r="I11" i="20" s="1"/>
  <c r="E11" i="20"/>
  <c r="D11" i="20"/>
  <c r="C11" i="20"/>
  <c r="B11" i="20"/>
  <c r="H108" i="18"/>
  <c r="G108" i="18"/>
  <c r="I108" i="18" s="1"/>
  <c r="E108" i="18"/>
  <c r="D108" i="18"/>
  <c r="K108" i="18" s="1"/>
  <c r="C108" i="18"/>
  <c r="B108" i="18"/>
  <c r="H107" i="18"/>
  <c r="G107" i="18"/>
  <c r="E107" i="18"/>
  <c r="D107" i="18"/>
  <c r="F107" i="18" s="1"/>
  <c r="C107" i="18"/>
  <c r="B107" i="18"/>
  <c r="H106" i="18"/>
  <c r="G106" i="18"/>
  <c r="I106" i="18" s="1"/>
  <c r="E106" i="18"/>
  <c r="D106" i="18"/>
  <c r="K106" i="18" s="1"/>
  <c r="C106" i="18"/>
  <c r="B106" i="18"/>
  <c r="H105" i="18"/>
  <c r="I105" i="18" s="1"/>
  <c r="G105" i="18"/>
  <c r="E105" i="18"/>
  <c r="D105" i="18"/>
  <c r="C105" i="18"/>
  <c r="B105" i="18"/>
  <c r="H104" i="18"/>
  <c r="I104" i="18" s="1"/>
  <c r="G104" i="18"/>
  <c r="E104" i="18"/>
  <c r="D104" i="18"/>
  <c r="C104" i="18"/>
  <c r="B104" i="18"/>
  <c r="H103" i="18"/>
  <c r="G103" i="18"/>
  <c r="I103" i="18" s="1"/>
  <c r="E103" i="18"/>
  <c r="D103" i="18"/>
  <c r="K103" i="18" s="1"/>
  <c r="C103" i="18"/>
  <c r="B103" i="18"/>
  <c r="H102" i="18"/>
  <c r="G102" i="18"/>
  <c r="I102" i="18" s="1"/>
  <c r="E102" i="18"/>
  <c r="D102" i="18"/>
  <c r="C102" i="18"/>
  <c r="B102" i="18"/>
  <c r="H101" i="18"/>
  <c r="I101" i="18" s="1"/>
  <c r="G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H99" i="18"/>
  <c r="G99" i="18"/>
  <c r="E99" i="18"/>
  <c r="F99" i="18" s="1"/>
  <c r="D99" i="18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C96" i="18"/>
  <c r="B96" i="18"/>
  <c r="H95" i="18"/>
  <c r="G95" i="18"/>
  <c r="E95" i="18"/>
  <c r="D95" i="18"/>
  <c r="F95" i="18" s="1"/>
  <c r="C95" i="18"/>
  <c r="B95" i="18"/>
  <c r="H94" i="18"/>
  <c r="G94" i="18"/>
  <c r="I94" i="18" s="1"/>
  <c r="E94" i="18"/>
  <c r="D94" i="18"/>
  <c r="C94" i="18"/>
  <c r="B94" i="18"/>
  <c r="H93" i="18"/>
  <c r="I93" i="18" s="1"/>
  <c r="G93" i="18"/>
  <c r="E93" i="18"/>
  <c r="D93" i="18"/>
  <c r="C93" i="18"/>
  <c r="B93" i="18"/>
  <c r="H92" i="18"/>
  <c r="G92" i="18"/>
  <c r="I92" i="18" s="1"/>
  <c r="E92" i="18"/>
  <c r="D92" i="18"/>
  <c r="F92" i="18" s="1"/>
  <c r="C92" i="18"/>
  <c r="B92" i="18"/>
  <c r="H91" i="18"/>
  <c r="G91" i="18"/>
  <c r="E91" i="18"/>
  <c r="D91" i="18"/>
  <c r="F91" i="18" s="1"/>
  <c r="C91" i="18"/>
  <c r="B91" i="18"/>
  <c r="H90" i="18"/>
  <c r="G90" i="18"/>
  <c r="E90" i="18"/>
  <c r="D90" i="18"/>
  <c r="C90" i="18"/>
  <c r="B90" i="18"/>
  <c r="H89" i="18"/>
  <c r="G89" i="18"/>
  <c r="E89" i="18"/>
  <c r="D89" i="18"/>
  <c r="C89" i="18"/>
  <c r="B89" i="18"/>
  <c r="H88" i="18"/>
  <c r="I88" i="18" s="1"/>
  <c r="G88" i="18"/>
  <c r="E88" i="18"/>
  <c r="D88" i="18"/>
  <c r="C88" i="18"/>
  <c r="B88" i="18"/>
  <c r="H87" i="18"/>
  <c r="G87" i="18"/>
  <c r="I87" i="18" s="1"/>
  <c r="F87" i="18"/>
  <c r="E87" i="18"/>
  <c r="D87" i="18"/>
  <c r="C87" i="18"/>
  <c r="B87" i="18"/>
  <c r="H86" i="18"/>
  <c r="G86" i="18"/>
  <c r="E86" i="18"/>
  <c r="D86" i="18"/>
  <c r="C86" i="18"/>
  <c r="B86" i="18"/>
  <c r="H85" i="18"/>
  <c r="I85" i="18" s="1"/>
  <c r="G85" i="18"/>
  <c r="E85" i="18"/>
  <c r="D85" i="18"/>
  <c r="C85" i="18"/>
  <c r="B85" i="18"/>
  <c r="H84" i="18"/>
  <c r="G84" i="18"/>
  <c r="I84" i="18" s="1"/>
  <c r="E84" i="18"/>
  <c r="D84" i="18"/>
  <c r="C84" i="18"/>
  <c r="B84" i="18"/>
  <c r="K83" i="18"/>
  <c r="H83" i="18"/>
  <c r="G83" i="18"/>
  <c r="I83" i="18" s="1"/>
  <c r="F83" i="18"/>
  <c r="E83" i="18"/>
  <c r="D83" i="18"/>
  <c r="C83" i="18"/>
  <c r="B83" i="18"/>
  <c r="H82" i="18"/>
  <c r="G82" i="18"/>
  <c r="I82" i="18" s="1"/>
  <c r="E82" i="18"/>
  <c r="D82" i="18"/>
  <c r="K82" i="18" s="1"/>
  <c r="C82" i="18"/>
  <c r="B82" i="18"/>
  <c r="H81" i="18"/>
  <c r="G81" i="18"/>
  <c r="E81" i="18"/>
  <c r="D81" i="18"/>
  <c r="C81" i="18"/>
  <c r="B81" i="18"/>
  <c r="I80" i="18"/>
  <c r="H80" i="18"/>
  <c r="G80" i="18"/>
  <c r="E80" i="18"/>
  <c r="D80" i="18"/>
  <c r="C80" i="18"/>
  <c r="B80" i="18"/>
  <c r="H79" i="18"/>
  <c r="G79" i="18"/>
  <c r="F79" i="18"/>
  <c r="E79" i="18"/>
  <c r="D79" i="18"/>
  <c r="C79" i="18"/>
  <c r="B79" i="18"/>
  <c r="H78" i="18"/>
  <c r="G78" i="18"/>
  <c r="I78" i="18" s="1"/>
  <c r="E78" i="18"/>
  <c r="D78" i="18"/>
  <c r="C78" i="18"/>
  <c r="B78" i="18"/>
  <c r="I77" i="18"/>
  <c r="H77" i="18"/>
  <c r="G77" i="18"/>
  <c r="E77" i="18"/>
  <c r="D77" i="18"/>
  <c r="K77" i="18" s="1"/>
  <c r="C77" i="18"/>
  <c r="B77" i="18"/>
  <c r="H76" i="18"/>
  <c r="I76" i="18" s="1"/>
  <c r="G76" i="18"/>
  <c r="E76" i="18"/>
  <c r="D76" i="18"/>
  <c r="C76" i="18"/>
  <c r="B76" i="18"/>
  <c r="H75" i="18"/>
  <c r="G75" i="18"/>
  <c r="I75" i="18" s="1"/>
  <c r="F75" i="18"/>
  <c r="E75" i="18"/>
  <c r="D75" i="18"/>
  <c r="C75" i="18"/>
  <c r="B75" i="18"/>
  <c r="H74" i="18"/>
  <c r="G74" i="18"/>
  <c r="E74" i="18"/>
  <c r="D74" i="18"/>
  <c r="C74" i="18"/>
  <c r="B74" i="18"/>
  <c r="H73" i="18"/>
  <c r="I73" i="18" s="1"/>
  <c r="G73" i="18"/>
  <c r="E73" i="18"/>
  <c r="D73" i="18"/>
  <c r="C73" i="18"/>
  <c r="B73" i="18"/>
  <c r="H72" i="18"/>
  <c r="G72" i="18"/>
  <c r="I72" i="18" s="1"/>
  <c r="E72" i="18"/>
  <c r="D72" i="18"/>
  <c r="C72" i="18"/>
  <c r="B72" i="18"/>
  <c r="H71" i="18"/>
  <c r="G71" i="18"/>
  <c r="E71" i="18"/>
  <c r="D71" i="18"/>
  <c r="F71" i="18" s="1"/>
  <c r="C71" i="18"/>
  <c r="B71" i="18"/>
  <c r="H70" i="18"/>
  <c r="G70" i="18"/>
  <c r="I70" i="18" s="1"/>
  <c r="E70" i="18"/>
  <c r="D70" i="18"/>
  <c r="C70" i="18"/>
  <c r="B70" i="18"/>
  <c r="I69" i="18"/>
  <c r="H69" i="18"/>
  <c r="G69" i="18"/>
  <c r="E69" i="18"/>
  <c r="D69" i="18"/>
  <c r="K69" i="18" s="1"/>
  <c r="C69" i="18"/>
  <c r="B69" i="18"/>
  <c r="I68" i="18"/>
  <c r="H68" i="18"/>
  <c r="G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I66" i="18" s="1"/>
  <c r="E66" i="18"/>
  <c r="D66" i="18"/>
  <c r="C66" i="18"/>
  <c r="B66" i="18"/>
  <c r="H65" i="18"/>
  <c r="I65" i="18" s="1"/>
  <c r="G65" i="18"/>
  <c r="E65" i="18"/>
  <c r="D65" i="18"/>
  <c r="C65" i="18"/>
  <c r="B65" i="18"/>
  <c r="H64" i="18"/>
  <c r="G64" i="18"/>
  <c r="I64" i="18" s="1"/>
  <c r="E64" i="18"/>
  <c r="D64" i="18"/>
  <c r="C64" i="18"/>
  <c r="B64" i="18"/>
  <c r="H63" i="18"/>
  <c r="G63" i="18"/>
  <c r="E63" i="18"/>
  <c r="F63" i="18" s="1"/>
  <c r="D63" i="18"/>
  <c r="C63" i="18"/>
  <c r="B63" i="18"/>
  <c r="H62" i="18"/>
  <c r="G62" i="18"/>
  <c r="E62" i="18"/>
  <c r="D62" i="18"/>
  <c r="C62" i="18"/>
  <c r="B62" i="18"/>
  <c r="H61" i="18"/>
  <c r="G61" i="18"/>
  <c r="E61" i="18"/>
  <c r="D61" i="18"/>
  <c r="C61" i="18"/>
  <c r="B61" i="18"/>
  <c r="K60" i="18"/>
  <c r="H60" i="18"/>
  <c r="G60" i="18"/>
  <c r="I60" i="18" s="1"/>
  <c r="F60" i="18"/>
  <c r="E60" i="18"/>
  <c r="D60" i="18"/>
  <c r="C60" i="18"/>
  <c r="B60" i="18"/>
  <c r="H59" i="18"/>
  <c r="G59" i="18"/>
  <c r="I59" i="18" s="1"/>
  <c r="F59" i="18"/>
  <c r="E59" i="18"/>
  <c r="D59" i="18"/>
  <c r="C59" i="18"/>
  <c r="B59" i="18"/>
  <c r="H58" i="18"/>
  <c r="G58" i="18"/>
  <c r="E58" i="18"/>
  <c r="D58" i="18"/>
  <c r="C58" i="18"/>
  <c r="B58" i="18"/>
  <c r="H57" i="18"/>
  <c r="I57" i="18" s="1"/>
  <c r="G57" i="18"/>
  <c r="E57" i="18"/>
  <c r="D57" i="18"/>
  <c r="C57" i="18"/>
  <c r="B57" i="18"/>
  <c r="I56" i="18"/>
  <c r="H56" i="18"/>
  <c r="G56" i="18"/>
  <c r="E56" i="18"/>
  <c r="D56" i="18"/>
  <c r="C56" i="18"/>
  <c r="B56" i="18"/>
  <c r="H55" i="18"/>
  <c r="G55" i="18"/>
  <c r="F55" i="18"/>
  <c r="E55" i="18"/>
  <c r="D55" i="18"/>
  <c r="C55" i="18"/>
  <c r="B55" i="18"/>
  <c r="H54" i="18"/>
  <c r="G54" i="18"/>
  <c r="I54" i="18" s="1"/>
  <c r="E54" i="18"/>
  <c r="D54" i="18"/>
  <c r="C54" i="18"/>
  <c r="B54" i="18"/>
  <c r="H53" i="18"/>
  <c r="I53" i="18" s="1"/>
  <c r="G53" i="18"/>
  <c r="E53" i="18"/>
  <c r="D53" i="18"/>
  <c r="C53" i="18"/>
  <c r="B53" i="18"/>
  <c r="H52" i="18"/>
  <c r="G52" i="18"/>
  <c r="I52" i="18" s="1"/>
  <c r="E52" i="18"/>
  <c r="D52" i="18"/>
  <c r="C52" i="18"/>
  <c r="B52" i="18"/>
  <c r="K51" i="18"/>
  <c r="H51" i="18"/>
  <c r="G51" i="18"/>
  <c r="I51" i="18" s="1"/>
  <c r="F51" i="18"/>
  <c r="E51" i="18"/>
  <c r="D51" i="18"/>
  <c r="C51" i="18"/>
  <c r="B51" i="18"/>
  <c r="H50" i="18"/>
  <c r="G50" i="18"/>
  <c r="E50" i="18"/>
  <c r="D50" i="18"/>
  <c r="C50" i="18"/>
  <c r="B50" i="18"/>
  <c r="H49" i="18"/>
  <c r="I49" i="18" s="1"/>
  <c r="G49" i="18"/>
  <c r="E49" i="18"/>
  <c r="D49" i="18"/>
  <c r="C49" i="18"/>
  <c r="B49" i="18"/>
  <c r="H48" i="18"/>
  <c r="G48" i="18"/>
  <c r="I48" i="18" s="1"/>
  <c r="F48" i="18"/>
  <c r="E48" i="18"/>
  <c r="D48" i="18"/>
  <c r="K48" i="18" s="1"/>
  <c r="C48" i="18"/>
  <c r="B48" i="18"/>
  <c r="H47" i="18"/>
  <c r="G47" i="18"/>
  <c r="F47" i="18"/>
  <c r="E47" i="18"/>
  <c r="D47" i="18"/>
  <c r="K47" i="18" s="1"/>
  <c r="C47" i="18"/>
  <c r="B47" i="18"/>
  <c r="H46" i="18"/>
  <c r="G46" i="18"/>
  <c r="I46" i="18" s="1"/>
  <c r="E46" i="18"/>
  <c r="D46" i="18"/>
  <c r="C46" i="18"/>
  <c r="B46" i="18"/>
  <c r="H45" i="18"/>
  <c r="I45" i="18" s="1"/>
  <c r="G45" i="18"/>
  <c r="E45" i="18"/>
  <c r="D45" i="18"/>
  <c r="C45" i="18"/>
  <c r="B45" i="18"/>
  <c r="H44" i="18"/>
  <c r="G44" i="18"/>
  <c r="I44" i="18" s="1"/>
  <c r="E44" i="18"/>
  <c r="D44" i="18"/>
  <c r="C44" i="18"/>
  <c r="B44" i="18"/>
  <c r="K43" i="18"/>
  <c r="H43" i="18"/>
  <c r="G43" i="18"/>
  <c r="I43" i="18" s="1"/>
  <c r="F43" i="18"/>
  <c r="E43" i="18"/>
  <c r="D43" i="18"/>
  <c r="C43" i="18"/>
  <c r="B43" i="18"/>
  <c r="H42" i="18"/>
  <c r="G42" i="18"/>
  <c r="E42" i="18"/>
  <c r="D42" i="18"/>
  <c r="C42" i="18"/>
  <c r="B42" i="18"/>
  <c r="H41" i="18"/>
  <c r="I41" i="18" s="1"/>
  <c r="G41" i="18"/>
  <c r="E41" i="18"/>
  <c r="D41" i="18"/>
  <c r="C41" i="18"/>
  <c r="B41" i="18"/>
  <c r="H40" i="18"/>
  <c r="G40" i="18"/>
  <c r="I40" i="18" s="1"/>
  <c r="E40" i="18"/>
  <c r="D40" i="18"/>
  <c r="C40" i="18"/>
  <c r="B40" i="18"/>
  <c r="H39" i="18"/>
  <c r="G39" i="18"/>
  <c r="E39" i="18"/>
  <c r="D39" i="18"/>
  <c r="F39" i="18" s="1"/>
  <c r="C39" i="18"/>
  <c r="B39" i="18"/>
  <c r="H38" i="18"/>
  <c r="G38" i="18"/>
  <c r="I38" i="18" s="1"/>
  <c r="E38" i="18"/>
  <c r="D38" i="18"/>
  <c r="C38" i="18"/>
  <c r="B38" i="18"/>
  <c r="H37" i="18"/>
  <c r="I37" i="18" s="1"/>
  <c r="G37" i="18"/>
  <c r="E37" i="18"/>
  <c r="D37" i="18"/>
  <c r="C37" i="18"/>
  <c r="B37" i="18"/>
  <c r="I36" i="18"/>
  <c r="H36" i="18"/>
  <c r="G36" i="18"/>
  <c r="E36" i="18"/>
  <c r="D36" i="18"/>
  <c r="C36" i="18"/>
  <c r="B36" i="18"/>
  <c r="H35" i="18"/>
  <c r="G35" i="18"/>
  <c r="F35" i="18"/>
  <c r="E35" i="18"/>
  <c r="D35" i="18"/>
  <c r="C35" i="18"/>
  <c r="B35" i="18"/>
  <c r="H34" i="18"/>
  <c r="G34" i="18"/>
  <c r="I34" i="18" s="1"/>
  <c r="E34" i="18"/>
  <c r="D34" i="18"/>
  <c r="C34" i="18"/>
  <c r="B34" i="18"/>
  <c r="H33" i="18"/>
  <c r="I33" i="18" s="1"/>
  <c r="G33" i="18"/>
  <c r="E33" i="18"/>
  <c r="D33" i="18"/>
  <c r="C33" i="18"/>
  <c r="B33" i="18"/>
  <c r="H32" i="18"/>
  <c r="G32" i="18"/>
  <c r="I32" i="18" s="1"/>
  <c r="E32" i="18"/>
  <c r="D32" i="18"/>
  <c r="C32" i="18"/>
  <c r="B32" i="18"/>
  <c r="H31" i="18"/>
  <c r="G31" i="18"/>
  <c r="E31" i="18"/>
  <c r="F31" i="18" s="1"/>
  <c r="D31" i="18"/>
  <c r="C31" i="18"/>
  <c r="B31" i="18"/>
  <c r="H30" i="18"/>
  <c r="G30" i="18"/>
  <c r="I30" i="18" s="1"/>
  <c r="E30" i="18"/>
  <c r="D30" i="18"/>
  <c r="C30" i="18"/>
  <c r="B30" i="18"/>
  <c r="H29" i="18"/>
  <c r="G29" i="18"/>
  <c r="E29" i="18"/>
  <c r="D29" i="18"/>
  <c r="C29" i="18"/>
  <c r="B29" i="18"/>
  <c r="I28" i="18"/>
  <c r="H28" i="18"/>
  <c r="G28" i="18"/>
  <c r="E28" i="18"/>
  <c r="K28" i="18" s="1"/>
  <c r="D28" i="18"/>
  <c r="C28" i="18"/>
  <c r="B28" i="18"/>
  <c r="H27" i="18"/>
  <c r="G27" i="18"/>
  <c r="I27" i="18" s="1"/>
  <c r="K27" i="18" s="1"/>
  <c r="E27" i="18"/>
  <c r="D27" i="18"/>
  <c r="F27" i="18" s="1"/>
  <c r="C27" i="18"/>
  <c r="B27" i="18"/>
  <c r="H26" i="18"/>
  <c r="G26" i="18"/>
  <c r="I26" i="18" s="1"/>
  <c r="E26" i="18"/>
  <c r="D26" i="18"/>
  <c r="K26" i="18" s="1"/>
  <c r="C26" i="18"/>
  <c r="B26" i="18"/>
  <c r="H25" i="18"/>
  <c r="I25" i="18" s="1"/>
  <c r="G25" i="18"/>
  <c r="E25" i="18"/>
  <c r="D25" i="18"/>
  <c r="C25" i="18"/>
  <c r="B25" i="18"/>
  <c r="H24" i="18"/>
  <c r="G24" i="18"/>
  <c r="I24" i="18" s="1"/>
  <c r="E24" i="18"/>
  <c r="D24" i="18"/>
  <c r="C24" i="18"/>
  <c r="B24" i="18"/>
  <c r="H23" i="18"/>
  <c r="G23" i="18"/>
  <c r="I23" i="18" s="1"/>
  <c r="F23" i="18"/>
  <c r="E23" i="18"/>
  <c r="D23" i="18"/>
  <c r="C23" i="18"/>
  <c r="B23" i="18"/>
  <c r="H22" i="18"/>
  <c r="G22" i="18"/>
  <c r="E22" i="18"/>
  <c r="D22" i="18"/>
  <c r="C22" i="18"/>
  <c r="B22" i="18"/>
  <c r="H21" i="18"/>
  <c r="G21" i="18"/>
  <c r="E21" i="18"/>
  <c r="D21" i="18"/>
  <c r="C21" i="18"/>
  <c r="B21" i="18"/>
  <c r="I20" i="18"/>
  <c r="H20" i="18"/>
  <c r="G20" i="18"/>
  <c r="E20" i="18"/>
  <c r="D20" i="18"/>
  <c r="C20" i="18"/>
  <c r="B20" i="18"/>
  <c r="H19" i="18"/>
  <c r="G19" i="18"/>
  <c r="F19" i="18"/>
  <c r="E19" i="18"/>
  <c r="D19" i="18"/>
  <c r="C19" i="18"/>
  <c r="B19" i="18"/>
  <c r="H18" i="18"/>
  <c r="G18" i="18"/>
  <c r="I18" i="18" s="1"/>
  <c r="E18" i="18"/>
  <c r="D18" i="18"/>
  <c r="C18" i="18"/>
  <c r="B18" i="18"/>
  <c r="H17" i="18"/>
  <c r="I17" i="18" s="1"/>
  <c r="G17" i="18"/>
  <c r="E17" i="18"/>
  <c r="D17" i="18"/>
  <c r="C17" i="18"/>
  <c r="B17" i="18"/>
  <c r="H16" i="18"/>
  <c r="G16" i="18"/>
  <c r="I16" i="18" s="1"/>
  <c r="E16" i="18"/>
  <c r="D16" i="18"/>
  <c r="C16" i="18"/>
  <c r="B16" i="18"/>
  <c r="K15" i="18"/>
  <c r="H15" i="18"/>
  <c r="G15" i="18"/>
  <c r="I15" i="18" s="1"/>
  <c r="F15" i="18"/>
  <c r="E15" i="18"/>
  <c r="D15" i="18"/>
  <c r="C15" i="18"/>
  <c r="B15" i="18"/>
  <c r="H14" i="18"/>
  <c r="G14" i="18"/>
  <c r="E14" i="18"/>
  <c r="D14" i="18"/>
  <c r="C14" i="18"/>
  <c r="B14" i="18"/>
  <c r="H13" i="18"/>
  <c r="I13" i="18" s="1"/>
  <c r="G13" i="18"/>
  <c r="E13" i="18"/>
  <c r="D13" i="18"/>
  <c r="C13" i="18"/>
  <c r="B13" i="18"/>
  <c r="H12" i="18"/>
  <c r="G12" i="18"/>
  <c r="I12" i="18" s="1"/>
  <c r="E12" i="18"/>
  <c r="D12" i="18"/>
  <c r="C12" i="18"/>
  <c r="B12" i="18"/>
  <c r="H11" i="18"/>
  <c r="G11" i="18"/>
  <c r="E11" i="18"/>
  <c r="D11" i="18"/>
  <c r="F11" i="18" s="1"/>
  <c r="C11" i="18"/>
  <c r="B11" i="18"/>
  <c r="I108" i="16"/>
  <c r="H108" i="16"/>
  <c r="G108" i="16"/>
  <c r="E108" i="16"/>
  <c r="D108" i="16"/>
  <c r="K108" i="16" s="1"/>
  <c r="C108" i="16"/>
  <c r="B108" i="16"/>
  <c r="H107" i="16"/>
  <c r="I107" i="16" s="1"/>
  <c r="G107" i="16"/>
  <c r="E107" i="16"/>
  <c r="D107" i="16"/>
  <c r="F107" i="16" s="1"/>
  <c r="C107" i="16"/>
  <c r="B107" i="16"/>
  <c r="H106" i="16"/>
  <c r="G106" i="16"/>
  <c r="I106" i="16" s="1"/>
  <c r="E106" i="16"/>
  <c r="D106" i="16"/>
  <c r="F106" i="16" s="1"/>
  <c r="C106" i="16"/>
  <c r="B106" i="16"/>
  <c r="H105" i="16"/>
  <c r="G105" i="16"/>
  <c r="I105" i="16" s="1"/>
  <c r="E105" i="16"/>
  <c r="D105" i="16"/>
  <c r="C105" i="16"/>
  <c r="B105" i="16"/>
  <c r="H104" i="16"/>
  <c r="I104" i="16" s="1"/>
  <c r="G104" i="16"/>
  <c r="E104" i="16"/>
  <c r="D104" i="16"/>
  <c r="C104" i="16"/>
  <c r="B104" i="16"/>
  <c r="K103" i="16"/>
  <c r="I103" i="16"/>
  <c r="H103" i="16"/>
  <c r="G103" i="16"/>
  <c r="F103" i="16"/>
  <c r="E103" i="16"/>
  <c r="D103" i="16"/>
  <c r="C103" i="16"/>
  <c r="B103" i="16"/>
  <c r="H102" i="16"/>
  <c r="G102" i="16"/>
  <c r="E102" i="16"/>
  <c r="D102" i="16"/>
  <c r="F102" i="16" s="1"/>
  <c r="C102" i="16"/>
  <c r="B102" i="16"/>
  <c r="H101" i="16"/>
  <c r="G101" i="16"/>
  <c r="E101" i="16"/>
  <c r="D101" i="16"/>
  <c r="C101" i="16"/>
  <c r="B101" i="16"/>
  <c r="H100" i="16"/>
  <c r="I100" i="16" s="1"/>
  <c r="G100" i="16"/>
  <c r="E100" i="16"/>
  <c r="D100" i="16"/>
  <c r="C100" i="16"/>
  <c r="B100" i="16"/>
  <c r="H99" i="16"/>
  <c r="G99" i="16"/>
  <c r="I99" i="16" s="1"/>
  <c r="E99" i="16"/>
  <c r="D99" i="16"/>
  <c r="C99" i="16"/>
  <c r="B99" i="16"/>
  <c r="H98" i="16"/>
  <c r="G98" i="16"/>
  <c r="I98" i="16" s="1"/>
  <c r="F98" i="16"/>
  <c r="E98" i="16"/>
  <c r="D98" i="16"/>
  <c r="C98" i="16"/>
  <c r="B98" i="16"/>
  <c r="H97" i="16"/>
  <c r="G97" i="16"/>
  <c r="I97" i="16" s="1"/>
  <c r="E97" i="16"/>
  <c r="D97" i="16"/>
  <c r="K97" i="16" s="1"/>
  <c r="C97" i="16"/>
  <c r="B97" i="16"/>
  <c r="H96" i="16"/>
  <c r="I96" i="16" s="1"/>
  <c r="G96" i="16"/>
  <c r="E96" i="16"/>
  <c r="D96" i="16"/>
  <c r="C96" i="16"/>
  <c r="B96" i="16"/>
  <c r="H95" i="16"/>
  <c r="G95" i="16"/>
  <c r="I95" i="16" s="1"/>
  <c r="F95" i="16"/>
  <c r="E95" i="16"/>
  <c r="D95" i="16"/>
  <c r="K95" i="16" s="1"/>
  <c r="C95" i="16"/>
  <c r="B95" i="16"/>
  <c r="H94" i="16"/>
  <c r="G94" i="16"/>
  <c r="I94" i="16" s="1"/>
  <c r="K94" i="16" s="1"/>
  <c r="F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E91" i="16"/>
  <c r="D91" i="16"/>
  <c r="C91" i="16"/>
  <c r="B91" i="16"/>
  <c r="K90" i="16"/>
  <c r="H90" i="16"/>
  <c r="G90" i="16"/>
  <c r="I90" i="16" s="1"/>
  <c r="F90" i="16"/>
  <c r="E90" i="16"/>
  <c r="D90" i="16"/>
  <c r="C90" i="16"/>
  <c r="B90" i="16"/>
  <c r="H89" i="16"/>
  <c r="G89" i="16"/>
  <c r="E89" i="16"/>
  <c r="D89" i="16"/>
  <c r="C89" i="16"/>
  <c r="B89" i="16"/>
  <c r="H88" i="16"/>
  <c r="I88" i="16" s="1"/>
  <c r="G88" i="16"/>
  <c r="E88" i="16"/>
  <c r="D88" i="16"/>
  <c r="C88" i="16"/>
  <c r="B88" i="16"/>
  <c r="H87" i="16"/>
  <c r="G87" i="16"/>
  <c r="I87" i="16" s="1"/>
  <c r="E87" i="16"/>
  <c r="D87" i="16"/>
  <c r="C87" i="16"/>
  <c r="B87" i="16"/>
  <c r="K86" i="16"/>
  <c r="H86" i="16"/>
  <c r="G86" i="16"/>
  <c r="I86" i="16" s="1"/>
  <c r="F86" i="16"/>
  <c r="E86" i="16"/>
  <c r="D86" i="16"/>
  <c r="C86" i="16"/>
  <c r="B86" i="16"/>
  <c r="H85" i="16"/>
  <c r="G85" i="16"/>
  <c r="E85" i="16"/>
  <c r="D85" i="16"/>
  <c r="C85" i="16"/>
  <c r="B85" i="16"/>
  <c r="H84" i="16"/>
  <c r="G84" i="16"/>
  <c r="E84" i="16"/>
  <c r="D84" i="16"/>
  <c r="C84" i="16"/>
  <c r="B84" i="16"/>
  <c r="I83" i="16"/>
  <c r="H83" i="16"/>
  <c r="G83" i="16"/>
  <c r="E83" i="16"/>
  <c r="D83" i="16"/>
  <c r="C83" i="16"/>
  <c r="B83" i="16"/>
  <c r="H82" i="16"/>
  <c r="G82" i="16"/>
  <c r="I82" i="16" s="1"/>
  <c r="E82" i="16"/>
  <c r="D82" i="16"/>
  <c r="C82" i="16"/>
  <c r="B82" i="16"/>
  <c r="H81" i="16"/>
  <c r="G81" i="16"/>
  <c r="E81" i="16"/>
  <c r="D81" i="16"/>
  <c r="C81" i="16"/>
  <c r="B81" i="16"/>
  <c r="H80" i="16"/>
  <c r="I80" i="16" s="1"/>
  <c r="G80" i="16"/>
  <c r="E80" i="16"/>
  <c r="D80" i="16"/>
  <c r="C80" i="16"/>
  <c r="B80" i="16"/>
  <c r="H79" i="16"/>
  <c r="G79" i="16"/>
  <c r="E79" i="16"/>
  <c r="D79" i="16"/>
  <c r="C79" i="16"/>
  <c r="B79" i="16"/>
  <c r="H78" i="16"/>
  <c r="G78" i="16"/>
  <c r="I78" i="16" s="1"/>
  <c r="F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I76" i="16" s="1"/>
  <c r="G76" i="16"/>
  <c r="E76" i="16"/>
  <c r="D76" i="16"/>
  <c r="C76" i="16"/>
  <c r="B76" i="16"/>
  <c r="H75" i="16"/>
  <c r="G75" i="16"/>
  <c r="I75" i="16" s="1"/>
  <c r="E75" i="16"/>
  <c r="D75" i="16"/>
  <c r="C75" i="16"/>
  <c r="B75" i="16"/>
  <c r="H74" i="16"/>
  <c r="G74" i="16"/>
  <c r="E74" i="16"/>
  <c r="D74" i="16"/>
  <c r="F74" i="16" s="1"/>
  <c r="C74" i="16"/>
  <c r="B74" i="16"/>
  <c r="H73" i="16"/>
  <c r="G73" i="16"/>
  <c r="I73" i="16" s="1"/>
  <c r="E73" i="16"/>
  <c r="D73" i="16"/>
  <c r="C73" i="16"/>
  <c r="B73" i="16"/>
  <c r="H72" i="16"/>
  <c r="I72" i="16" s="1"/>
  <c r="G72" i="16"/>
  <c r="E72" i="16"/>
  <c r="D72" i="16"/>
  <c r="C72" i="16"/>
  <c r="B72" i="16"/>
  <c r="I71" i="16"/>
  <c r="H71" i="16"/>
  <c r="G71" i="16"/>
  <c r="E71" i="16"/>
  <c r="D71" i="16"/>
  <c r="C71" i="16"/>
  <c r="B71" i="16"/>
  <c r="H70" i="16"/>
  <c r="G70" i="16"/>
  <c r="I70" i="16" s="1"/>
  <c r="K70" i="16" s="1"/>
  <c r="F70" i="16"/>
  <c r="E70" i="16"/>
  <c r="D70" i="16"/>
  <c r="C70" i="16"/>
  <c r="B70" i="16"/>
  <c r="H69" i="16"/>
  <c r="G69" i="16"/>
  <c r="I69" i="16" s="1"/>
  <c r="E69" i="16"/>
  <c r="D69" i="16"/>
  <c r="K69" i="16" s="1"/>
  <c r="C69" i="16"/>
  <c r="B69" i="16"/>
  <c r="H68" i="16"/>
  <c r="G68" i="16"/>
  <c r="E68" i="16"/>
  <c r="D68" i="16"/>
  <c r="C68" i="16"/>
  <c r="B68" i="16"/>
  <c r="I67" i="16"/>
  <c r="H67" i="16"/>
  <c r="G67" i="16"/>
  <c r="E67" i="16"/>
  <c r="D67" i="16"/>
  <c r="C67" i="16"/>
  <c r="B67" i="16"/>
  <c r="H66" i="16"/>
  <c r="G66" i="16"/>
  <c r="E66" i="16"/>
  <c r="D66" i="16"/>
  <c r="F66" i="16" s="1"/>
  <c r="C66" i="16"/>
  <c r="B66" i="16"/>
  <c r="H65" i="16"/>
  <c r="G65" i="16"/>
  <c r="I65" i="16" s="1"/>
  <c r="E65" i="16"/>
  <c r="D65" i="16"/>
  <c r="C65" i="16"/>
  <c r="B65" i="16"/>
  <c r="H64" i="16"/>
  <c r="I64" i="16" s="1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I62" i="16" s="1"/>
  <c r="F62" i="16"/>
  <c r="E62" i="16"/>
  <c r="D62" i="16"/>
  <c r="C62" i="16"/>
  <c r="B62" i="16"/>
  <c r="H61" i="16"/>
  <c r="G61" i="16"/>
  <c r="E61" i="16"/>
  <c r="D61" i="16"/>
  <c r="C61" i="16"/>
  <c r="B61" i="16"/>
  <c r="I60" i="16"/>
  <c r="H60" i="16"/>
  <c r="G60" i="16"/>
  <c r="E60" i="16"/>
  <c r="D60" i="16"/>
  <c r="K60" i="16" s="1"/>
  <c r="C60" i="16"/>
  <c r="B60" i="16"/>
  <c r="H59" i="16"/>
  <c r="G59" i="16"/>
  <c r="I59" i="16" s="1"/>
  <c r="E59" i="16"/>
  <c r="D59" i="16"/>
  <c r="C59" i="16"/>
  <c r="B59" i="16"/>
  <c r="H58" i="16"/>
  <c r="G58" i="16"/>
  <c r="I58" i="16" s="1"/>
  <c r="F58" i="16"/>
  <c r="E58" i="16"/>
  <c r="K58" i="16" s="1"/>
  <c r="D58" i="16"/>
  <c r="C58" i="16"/>
  <c r="B58" i="16"/>
  <c r="H57" i="16"/>
  <c r="G57" i="16"/>
  <c r="E57" i="16"/>
  <c r="D57" i="16"/>
  <c r="C57" i="16"/>
  <c r="B57" i="16"/>
  <c r="H56" i="16"/>
  <c r="G56" i="16"/>
  <c r="E56" i="16"/>
  <c r="D56" i="16"/>
  <c r="C56" i="16"/>
  <c r="B56" i="16"/>
  <c r="I55" i="16"/>
  <c r="H55" i="16"/>
  <c r="G55" i="16"/>
  <c r="E55" i="16"/>
  <c r="D55" i="16"/>
  <c r="C55" i="16"/>
  <c r="B55" i="16"/>
  <c r="H54" i="16"/>
  <c r="G54" i="16"/>
  <c r="E54" i="16"/>
  <c r="D54" i="16"/>
  <c r="F54" i="16" s="1"/>
  <c r="C54" i="16"/>
  <c r="B54" i="16"/>
  <c r="H53" i="16"/>
  <c r="G53" i="16"/>
  <c r="E53" i="16"/>
  <c r="D53" i="16"/>
  <c r="C53" i="16"/>
  <c r="B53" i="16"/>
  <c r="H52" i="16"/>
  <c r="I52" i="16" s="1"/>
  <c r="G52" i="16"/>
  <c r="E52" i="16"/>
  <c r="D52" i="16"/>
  <c r="C52" i="16"/>
  <c r="B52" i="16"/>
  <c r="I51" i="16"/>
  <c r="H51" i="16"/>
  <c r="G51" i="16"/>
  <c r="F51" i="16"/>
  <c r="E51" i="16"/>
  <c r="D51" i="16"/>
  <c r="K51" i="16" s="1"/>
  <c r="C51" i="16"/>
  <c r="B51" i="16"/>
  <c r="H50" i="16"/>
  <c r="G50" i="16"/>
  <c r="E50" i="16"/>
  <c r="D50" i="16"/>
  <c r="F50" i="16" s="1"/>
  <c r="C50" i="16"/>
  <c r="B50" i="16"/>
  <c r="H49" i="16"/>
  <c r="G49" i="16"/>
  <c r="I49" i="16" s="1"/>
  <c r="E49" i="16"/>
  <c r="D49" i="16"/>
  <c r="C49" i="16"/>
  <c r="B49" i="16"/>
  <c r="I48" i="16"/>
  <c r="H48" i="16"/>
  <c r="G48" i="16"/>
  <c r="E48" i="16"/>
  <c r="D48" i="16"/>
  <c r="K48" i="16" s="1"/>
  <c r="C48" i="16"/>
  <c r="B48" i="16"/>
  <c r="K47" i="16"/>
  <c r="I47" i="16"/>
  <c r="H47" i="16"/>
  <c r="G47" i="16"/>
  <c r="F47" i="16"/>
  <c r="E47" i="16"/>
  <c r="D47" i="16"/>
  <c r="C47" i="16"/>
  <c r="B47" i="16"/>
  <c r="H46" i="16"/>
  <c r="G46" i="16"/>
  <c r="E46" i="16"/>
  <c r="D46" i="16"/>
  <c r="C46" i="16"/>
  <c r="B46" i="16"/>
  <c r="H45" i="16"/>
  <c r="G45" i="16"/>
  <c r="E45" i="16"/>
  <c r="D45" i="16"/>
  <c r="C45" i="16"/>
  <c r="B45" i="16"/>
  <c r="H44" i="16"/>
  <c r="G44" i="16"/>
  <c r="E44" i="16"/>
  <c r="D44" i="16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F42" i="16"/>
  <c r="E42" i="16"/>
  <c r="D42" i="16"/>
  <c r="C42" i="16"/>
  <c r="B42" i="16"/>
  <c r="H41" i="16"/>
  <c r="G41" i="16"/>
  <c r="E41" i="16"/>
  <c r="D41" i="16"/>
  <c r="C41" i="16"/>
  <c r="B41" i="16"/>
  <c r="H40" i="16"/>
  <c r="G40" i="16"/>
  <c r="E40" i="16"/>
  <c r="D40" i="16"/>
  <c r="C40" i="16"/>
  <c r="B40" i="16"/>
  <c r="I39" i="16"/>
  <c r="H39" i="16"/>
  <c r="G39" i="16"/>
  <c r="E39" i="16"/>
  <c r="D39" i="16"/>
  <c r="C39" i="16"/>
  <c r="B39" i="16"/>
  <c r="H38" i="16"/>
  <c r="G38" i="16"/>
  <c r="F38" i="16"/>
  <c r="E38" i="16"/>
  <c r="D38" i="16"/>
  <c r="C38" i="16"/>
  <c r="B38" i="16"/>
  <c r="H37" i="16"/>
  <c r="G37" i="16"/>
  <c r="I37" i="16" s="1"/>
  <c r="E37" i="16"/>
  <c r="D37" i="16"/>
  <c r="C37" i="16"/>
  <c r="B37" i="16"/>
  <c r="H36" i="16"/>
  <c r="I36" i="16" s="1"/>
  <c r="G36" i="16"/>
  <c r="E36" i="16"/>
  <c r="D36" i="16"/>
  <c r="C36" i="16"/>
  <c r="B36" i="16"/>
  <c r="H35" i="16"/>
  <c r="G35" i="16"/>
  <c r="I35" i="16" s="1"/>
  <c r="E35" i="16"/>
  <c r="D35" i="16"/>
  <c r="C35" i="16"/>
  <c r="B35" i="16"/>
  <c r="H34" i="16"/>
  <c r="G34" i="16"/>
  <c r="E34" i="16"/>
  <c r="D34" i="16"/>
  <c r="F34" i="16" s="1"/>
  <c r="C34" i="16"/>
  <c r="B34" i="16"/>
  <c r="H33" i="16"/>
  <c r="G33" i="16"/>
  <c r="E33" i="16"/>
  <c r="D33" i="16"/>
  <c r="C33" i="16"/>
  <c r="B33" i="16"/>
  <c r="H32" i="16"/>
  <c r="G32" i="16"/>
  <c r="E32" i="16"/>
  <c r="D32" i="16"/>
  <c r="C32" i="16"/>
  <c r="B32" i="16"/>
  <c r="I31" i="16"/>
  <c r="H31" i="16"/>
  <c r="G31" i="16"/>
  <c r="E31" i="16"/>
  <c r="D31" i="16"/>
  <c r="C31" i="16"/>
  <c r="B31" i="16"/>
  <c r="H30" i="16"/>
  <c r="G30" i="16"/>
  <c r="I30" i="16" s="1"/>
  <c r="E30" i="16"/>
  <c r="D30" i="16"/>
  <c r="C30" i="16"/>
  <c r="B30" i="16"/>
  <c r="H29" i="16"/>
  <c r="G29" i="16"/>
  <c r="I29" i="16" s="1"/>
  <c r="E29" i="16"/>
  <c r="D29" i="16"/>
  <c r="C29" i="16"/>
  <c r="B29" i="16"/>
  <c r="I28" i="16"/>
  <c r="H28" i="16"/>
  <c r="G28" i="16"/>
  <c r="E28" i="16"/>
  <c r="D28" i="16"/>
  <c r="C28" i="16"/>
  <c r="B28" i="16"/>
  <c r="I27" i="16"/>
  <c r="H27" i="16"/>
  <c r="G27" i="16"/>
  <c r="E27" i="16"/>
  <c r="D27" i="16"/>
  <c r="C27" i="16"/>
  <c r="B27" i="16"/>
  <c r="H26" i="16"/>
  <c r="G26" i="16"/>
  <c r="E26" i="16"/>
  <c r="D26" i="16"/>
  <c r="C26" i="16"/>
  <c r="B26" i="16"/>
  <c r="H25" i="16"/>
  <c r="G25" i="16"/>
  <c r="E25" i="16"/>
  <c r="D25" i="16"/>
  <c r="C25" i="16"/>
  <c r="B25" i="16"/>
  <c r="H24" i="16"/>
  <c r="I24" i="16" s="1"/>
  <c r="G24" i="16"/>
  <c r="E24" i="16"/>
  <c r="D24" i="16"/>
  <c r="C24" i="16"/>
  <c r="B24" i="16"/>
  <c r="H23" i="16"/>
  <c r="G23" i="16"/>
  <c r="E23" i="16"/>
  <c r="D23" i="16"/>
  <c r="C23" i="16"/>
  <c r="B23" i="16"/>
  <c r="H22" i="16"/>
  <c r="G22" i="16"/>
  <c r="I22" i="16" s="1"/>
  <c r="F22" i="16"/>
  <c r="E22" i="16"/>
  <c r="D22" i="16"/>
  <c r="C22" i="16"/>
  <c r="B22" i="16"/>
  <c r="H21" i="16"/>
  <c r="G21" i="16"/>
  <c r="E21" i="16"/>
  <c r="D21" i="16"/>
  <c r="C21" i="16"/>
  <c r="B21" i="16"/>
  <c r="H20" i="16"/>
  <c r="I20" i="16" s="1"/>
  <c r="G20" i="16"/>
  <c r="E20" i="16"/>
  <c r="D20" i="16"/>
  <c r="C20" i="16"/>
  <c r="B20" i="16"/>
  <c r="H19" i="16"/>
  <c r="G19" i="16"/>
  <c r="I19" i="16" s="1"/>
  <c r="E19" i="16"/>
  <c r="D19" i="16"/>
  <c r="C19" i="16"/>
  <c r="B19" i="16"/>
  <c r="H18" i="16"/>
  <c r="G18" i="16"/>
  <c r="E18" i="16"/>
  <c r="D18" i="16"/>
  <c r="F18" i="16" s="1"/>
  <c r="C18" i="16"/>
  <c r="B18" i="16"/>
  <c r="H17" i="16"/>
  <c r="G17" i="16"/>
  <c r="I17" i="16" s="1"/>
  <c r="E17" i="16"/>
  <c r="D17" i="16"/>
  <c r="C17" i="16"/>
  <c r="B17" i="16"/>
  <c r="H16" i="16"/>
  <c r="I16" i="16" s="1"/>
  <c r="G16" i="16"/>
  <c r="E16" i="16"/>
  <c r="D16" i="16"/>
  <c r="C16" i="16"/>
  <c r="B16" i="16"/>
  <c r="K15" i="16"/>
  <c r="I15" i="16"/>
  <c r="H15" i="16"/>
  <c r="G15" i="16"/>
  <c r="E15" i="16"/>
  <c r="D15" i="16"/>
  <c r="F15" i="16" s="1"/>
  <c r="C15" i="16"/>
  <c r="B15" i="16"/>
  <c r="H14" i="16"/>
  <c r="G14" i="16"/>
  <c r="E14" i="16"/>
  <c r="D14" i="16"/>
  <c r="F14" i="16" s="1"/>
  <c r="C14" i="16"/>
  <c r="B14" i="16"/>
  <c r="H13" i="16"/>
  <c r="G13" i="16"/>
  <c r="E13" i="16"/>
  <c r="D13" i="16"/>
  <c r="C13" i="16"/>
  <c r="B13" i="16"/>
  <c r="H12" i="16"/>
  <c r="I12" i="16" s="1"/>
  <c r="G12" i="16"/>
  <c r="E12" i="16"/>
  <c r="D12" i="16"/>
  <c r="C12" i="16"/>
  <c r="B12" i="16"/>
  <c r="H11" i="16"/>
  <c r="G11" i="16"/>
  <c r="I11" i="16" s="1"/>
  <c r="E11" i="16"/>
  <c r="D11" i="16"/>
  <c r="C11" i="16"/>
  <c r="B11" i="16"/>
  <c r="H108" i="14"/>
  <c r="G108" i="14"/>
  <c r="I108" i="14" s="1"/>
  <c r="E108" i="14"/>
  <c r="D108" i="14"/>
  <c r="K108" i="14" s="1"/>
  <c r="C108" i="14"/>
  <c r="B108" i="14"/>
  <c r="H107" i="14"/>
  <c r="G107" i="14"/>
  <c r="E107" i="14"/>
  <c r="D107" i="14"/>
  <c r="F107" i="14" s="1"/>
  <c r="C107" i="14"/>
  <c r="B107" i="14"/>
  <c r="H106" i="14"/>
  <c r="G106" i="14"/>
  <c r="I106" i="14" s="1"/>
  <c r="E106" i="14"/>
  <c r="D106" i="14"/>
  <c r="K106" i="14" s="1"/>
  <c r="C106" i="14"/>
  <c r="B106" i="14"/>
  <c r="H105" i="14"/>
  <c r="G105" i="14"/>
  <c r="E105" i="14"/>
  <c r="D105" i="14"/>
  <c r="C105" i="14"/>
  <c r="B105" i="14"/>
  <c r="I104" i="14"/>
  <c r="H104" i="14"/>
  <c r="G104" i="14"/>
  <c r="E104" i="14"/>
  <c r="D104" i="14"/>
  <c r="C104" i="14"/>
  <c r="B104" i="14"/>
  <c r="H103" i="14"/>
  <c r="G103" i="14"/>
  <c r="I103" i="14" s="1"/>
  <c r="E103" i="14"/>
  <c r="D103" i="14"/>
  <c r="F103" i="14" s="1"/>
  <c r="C103" i="14"/>
  <c r="B103" i="14"/>
  <c r="H102" i="14"/>
  <c r="G102" i="14"/>
  <c r="I102" i="14" s="1"/>
  <c r="E102" i="14"/>
  <c r="D102" i="14"/>
  <c r="C102" i="14"/>
  <c r="B102" i="14"/>
  <c r="H101" i="14"/>
  <c r="I101" i="14" s="1"/>
  <c r="G101" i="14"/>
  <c r="E101" i="14"/>
  <c r="D101" i="14"/>
  <c r="C101" i="14"/>
  <c r="B101" i="14"/>
  <c r="I100" i="14"/>
  <c r="H100" i="14"/>
  <c r="G100" i="14"/>
  <c r="E100" i="14"/>
  <c r="D100" i="14"/>
  <c r="C100" i="14"/>
  <c r="B100" i="14"/>
  <c r="H99" i="14"/>
  <c r="G99" i="14"/>
  <c r="I99" i="14" s="1"/>
  <c r="E99" i="14"/>
  <c r="F99" i="14" s="1"/>
  <c r="D99" i="14"/>
  <c r="C99" i="14"/>
  <c r="B99" i="14"/>
  <c r="H98" i="14"/>
  <c r="G98" i="14"/>
  <c r="I98" i="14" s="1"/>
  <c r="E98" i="14"/>
  <c r="D98" i="14"/>
  <c r="C98" i="14"/>
  <c r="B98" i="14"/>
  <c r="H97" i="14"/>
  <c r="G97" i="14"/>
  <c r="I97" i="14" s="1"/>
  <c r="E97" i="14"/>
  <c r="D97" i="14"/>
  <c r="K97" i="14" s="1"/>
  <c r="C97" i="14"/>
  <c r="B97" i="14"/>
  <c r="H96" i="14"/>
  <c r="G96" i="14"/>
  <c r="I96" i="14" s="1"/>
  <c r="E96" i="14"/>
  <c r="D96" i="14"/>
  <c r="C96" i="14"/>
  <c r="B96" i="14"/>
  <c r="K95" i="14"/>
  <c r="H95" i="14"/>
  <c r="G95" i="14"/>
  <c r="I95" i="14" s="1"/>
  <c r="F95" i="14"/>
  <c r="E95" i="14"/>
  <c r="D95" i="14"/>
  <c r="C95" i="14"/>
  <c r="B95" i="14"/>
  <c r="H94" i="14"/>
  <c r="G94" i="14"/>
  <c r="E94" i="14"/>
  <c r="D94" i="14"/>
  <c r="C94" i="14"/>
  <c r="B94" i="14"/>
  <c r="H93" i="14"/>
  <c r="I93" i="14" s="1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I91" i="14"/>
  <c r="H91" i="14"/>
  <c r="G91" i="14"/>
  <c r="F91" i="14"/>
  <c r="E91" i="14"/>
  <c r="D91" i="14"/>
  <c r="C91" i="14"/>
  <c r="B91" i="14"/>
  <c r="K90" i="14"/>
  <c r="H90" i="14"/>
  <c r="G90" i="14"/>
  <c r="F90" i="14"/>
  <c r="E90" i="14"/>
  <c r="D90" i="14"/>
  <c r="C90" i="14"/>
  <c r="B90" i="14"/>
  <c r="H89" i="14"/>
  <c r="G89" i="14"/>
  <c r="E89" i="14"/>
  <c r="D89" i="14"/>
  <c r="C89" i="14"/>
  <c r="B89" i="14"/>
  <c r="H88" i="14"/>
  <c r="G88" i="14"/>
  <c r="I88" i="14" s="1"/>
  <c r="E88" i="14"/>
  <c r="D88" i="14"/>
  <c r="C88" i="14"/>
  <c r="B88" i="14"/>
  <c r="I87" i="14"/>
  <c r="H87" i="14"/>
  <c r="G87" i="14"/>
  <c r="F87" i="14"/>
  <c r="K87" i="14" s="1"/>
  <c r="E87" i="14"/>
  <c r="D87" i="14"/>
  <c r="C87" i="14"/>
  <c r="B87" i="14"/>
  <c r="H86" i="14"/>
  <c r="G86" i="14"/>
  <c r="E86" i="14"/>
  <c r="D86" i="14"/>
  <c r="F86" i="14" s="1"/>
  <c r="C86" i="14"/>
  <c r="B86" i="14"/>
  <c r="H85" i="14"/>
  <c r="G85" i="14"/>
  <c r="I85" i="14" s="1"/>
  <c r="E85" i="14"/>
  <c r="D85" i="14"/>
  <c r="C85" i="14"/>
  <c r="B85" i="14"/>
  <c r="H84" i="14"/>
  <c r="G84" i="14"/>
  <c r="I84" i="14" s="1"/>
  <c r="E84" i="14"/>
  <c r="D84" i="14"/>
  <c r="C84" i="14"/>
  <c r="B84" i="14"/>
  <c r="H83" i="14"/>
  <c r="G83" i="14"/>
  <c r="I83" i="14" s="1"/>
  <c r="E83" i="14"/>
  <c r="F83" i="14" s="1"/>
  <c r="D83" i="14"/>
  <c r="C83" i="14"/>
  <c r="B83" i="14"/>
  <c r="K82" i="14"/>
  <c r="H82" i="14"/>
  <c r="G82" i="14"/>
  <c r="I82" i="14" s="1"/>
  <c r="F82" i="14"/>
  <c r="E82" i="14"/>
  <c r="D82" i="14"/>
  <c r="C82" i="14"/>
  <c r="B82" i="14"/>
  <c r="H81" i="14"/>
  <c r="G81" i="14"/>
  <c r="E81" i="14"/>
  <c r="D81" i="14"/>
  <c r="C81" i="14"/>
  <c r="B81" i="14"/>
  <c r="H80" i="14"/>
  <c r="G80" i="14"/>
  <c r="I80" i="14" s="1"/>
  <c r="E80" i="14"/>
  <c r="D80" i="14"/>
  <c r="C80" i="14"/>
  <c r="B80" i="14"/>
  <c r="H79" i="14"/>
  <c r="G79" i="14"/>
  <c r="I79" i="14" s="1"/>
  <c r="E79" i="14"/>
  <c r="D79" i="14"/>
  <c r="F79" i="14" s="1"/>
  <c r="C79" i="14"/>
  <c r="B79" i="14"/>
  <c r="H78" i="14"/>
  <c r="G78" i="14"/>
  <c r="F78" i="14"/>
  <c r="E78" i="14"/>
  <c r="D78" i="14"/>
  <c r="C78" i="14"/>
  <c r="B78" i="14"/>
  <c r="H77" i="14"/>
  <c r="G77" i="14"/>
  <c r="I77" i="14" s="1"/>
  <c r="E77" i="14"/>
  <c r="D77" i="14"/>
  <c r="K77" i="14" s="1"/>
  <c r="C77" i="14"/>
  <c r="B77" i="14"/>
  <c r="I76" i="14"/>
  <c r="H76" i="14"/>
  <c r="G76" i="14"/>
  <c r="E76" i="14"/>
  <c r="D76" i="14"/>
  <c r="C76" i="14"/>
  <c r="B76" i="14"/>
  <c r="H75" i="14"/>
  <c r="G75" i="14"/>
  <c r="I75" i="14" s="1"/>
  <c r="F75" i="14"/>
  <c r="E75" i="14"/>
  <c r="D75" i="14"/>
  <c r="C75" i="14"/>
  <c r="B75" i="14"/>
  <c r="H74" i="14"/>
  <c r="G74" i="14"/>
  <c r="E74" i="14"/>
  <c r="F74" i="14" s="1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H71" i="14"/>
  <c r="G71" i="14"/>
  <c r="I71" i="14" s="1"/>
  <c r="E71" i="14"/>
  <c r="D71" i="14"/>
  <c r="F71" i="14" s="1"/>
  <c r="C71" i="14"/>
  <c r="B71" i="14"/>
  <c r="H70" i="14"/>
  <c r="G70" i="14"/>
  <c r="F70" i="14"/>
  <c r="E70" i="14"/>
  <c r="D70" i="14"/>
  <c r="C70" i="14"/>
  <c r="B70" i="14"/>
  <c r="H69" i="14"/>
  <c r="G69" i="14"/>
  <c r="E69" i="14"/>
  <c r="D69" i="14"/>
  <c r="K69" i="14" s="1"/>
  <c r="C69" i="14"/>
  <c r="B69" i="14"/>
  <c r="H68" i="14"/>
  <c r="I68" i="14" s="1"/>
  <c r="G68" i="14"/>
  <c r="E68" i="14"/>
  <c r="D68" i="14"/>
  <c r="C68" i="14"/>
  <c r="B68" i="14"/>
  <c r="H67" i="14"/>
  <c r="G67" i="14"/>
  <c r="I67" i="14" s="1"/>
  <c r="E67" i="14"/>
  <c r="D67" i="14"/>
  <c r="C67" i="14"/>
  <c r="B67" i="14"/>
  <c r="H66" i="14"/>
  <c r="G66" i="14"/>
  <c r="E66" i="14"/>
  <c r="D66" i="14"/>
  <c r="F66" i="14" s="1"/>
  <c r="C66" i="14"/>
  <c r="B66" i="14"/>
  <c r="H65" i="14"/>
  <c r="G65" i="14"/>
  <c r="I65" i="14" s="1"/>
  <c r="E65" i="14"/>
  <c r="D65" i="14"/>
  <c r="C65" i="14"/>
  <c r="B65" i="14"/>
  <c r="H64" i="14"/>
  <c r="I64" i="14" s="1"/>
  <c r="G64" i="14"/>
  <c r="E64" i="14"/>
  <c r="D64" i="14"/>
  <c r="C64" i="14"/>
  <c r="B64" i="14"/>
  <c r="I63" i="14"/>
  <c r="H63" i="14"/>
  <c r="G63" i="14"/>
  <c r="E63" i="14"/>
  <c r="D63" i="14"/>
  <c r="C63" i="14"/>
  <c r="B63" i="14"/>
  <c r="H62" i="14"/>
  <c r="G62" i="14"/>
  <c r="I62" i="14" s="1"/>
  <c r="E62" i="14"/>
  <c r="F62" i="14" s="1"/>
  <c r="D62" i="14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K60" i="14" s="1"/>
  <c r="C60" i="14"/>
  <c r="B60" i="14"/>
  <c r="H59" i="14"/>
  <c r="G59" i="14"/>
  <c r="I59" i="14" s="1"/>
  <c r="E59" i="14"/>
  <c r="D59" i="14"/>
  <c r="C59" i="14"/>
  <c r="B59" i="14"/>
  <c r="K58" i="14"/>
  <c r="H58" i="14"/>
  <c r="G58" i="14"/>
  <c r="I58" i="14" s="1"/>
  <c r="F58" i="14"/>
  <c r="E58" i="14"/>
  <c r="D58" i="14"/>
  <c r="C58" i="14"/>
  <c r="B58" i="14"/>
  <c r="H57" i="14"/>
  <c r="G57" i="14"/>
  <c r="E57" i="14"/>
  <c r="D57" i="14"/>
  <c r="C57" i="14"/>
  <c r="B57" i="14"/>
  <c r="H56" i="14"/>
  <c r="I56" i="14" s="1"/>
  <c r="G56" i="14"/>
  <c r="E56" i="14"/>
  <c r="D56" i="14"/>
  <c r="C56" i="14"/>
  <c r="B56" i="14"/>
  <c r="H55" i="14"/>
  <c r="G55" i="14"/>
  <c r="I55" i="14" s="1"/>
  <c r="E55" i="14"/>
  <c r="D55" i="14"/>
  <c r="C55" i="14"/>
  <c r="B55" i="14"/>
  <c r="H54" i="14"/>
  <c r="G54" i="14"/>
  <c r="E54" i="14"/>
  <c r="D54" i="14"/>
  <c r="C54" i="14"/>
  <c r="B54" i="14"/>
  <c r="H53" i="14"/>
  <c r="G53" i="14"/>
  <c r="I53" i="14" s="1"/>
  <c r="E53" i="14"/>
  <c r="D53" i="14"/>
  <c r="C53" i="14"/>
  <c r="B53" i="14"/>
  <c r="H52" i="14"/>
  <c r="I52" i="14" s="1"/>
  <c r="G52" i="14"/>
  <c r="E52" i="14"/>
  <c r="D52" i="14"/>
  <c r="C52" i="14"/>
  <c r="B52" i="14"/>
  <c r="K51" i="14"/>
  <c r="I51" i="14"/>
  <c r="H51" i="14"/>
  <c r="G51" i="14"/>
  <c r="E51" i="14"/>
  <c r="D51" i="14"/>
  <c r="F51" i="14" s="1"/>
  <c r="C51" i="14"/>
  <c r="B51" i="14"/>
  <c r="H50" i="14"/>
  <c r="G50" i="14"/>
  <c r="I50" i="14" s="1"/>
  <c r="E50" i="14"/>
  <c r="D50" i="14"/>
  <c r="F50" i="14" s="1"/>
  <c r="C50" i="14"/>
  <c r="B50" i="14"/>
  <c r="H49" i="14"/>
  <c r="G49" i="14"/>
  <c r="E49" i="14"/>
  <c r="D49" i="14"/>
  <c r="C49" i="14"/>
  <c r="B49" i="14"/>
  <c r="H48" i="14"/>
  <c r="G48" i="14"/>
  <c r="I48" i="14" s="1"/>
  <c r="E48" i="14"/>
  <c r="D48" i="14"/>
  <c r="K48" i="14" s="1"/>
  <c r="C48" i="14"/>
  <c r="B48" i="14"/>
  <c r="I47" i="14"/>
  <c r="H47" i="14"/>
  <c r="G47" i="14"/>
  <c r="E47" i="14"/>
  <c r="D47" i="14"/>
  <c r="C47" i="14"/>
  <c r="B47" i="14"/>
  <c r="H46" i="14"/>
  <c r="G46" i="14"/>
  <c r="I46" i="14" s="1"/>
  <c r="K46" i="14" s="1"/>
  <c r="E46" i="14"/>
  <c r="D46" i="14"/>
  <c r="F46" i="14" s="1"/>
  <c r="C46" i="14"/>
  <c r="B46" i="14"/>
  <c r="H45" i="14"/>
  <c r="G45" i="14"/>
  <c r="I45" i="14" s="1"/>
  <c r="E45" i="14"/>
  <c r="D45" i="14"/>
  <c r="C45" i="14"/>
  <c r="B45" i="14"/>
  <c r="H44" i="14"/>
  <c r="G44" i="14"/>
  <c r="E44" i="14"/>
  <c r="D44" i="14"/>
  <c r="C44" i="14"/>
  <c r="B44" i="14"/>
  <c r="I43" i="14"/>
  <c r="H43" i="14"/>
  <c r="G43" i="14"/>
  <c r="E43" i="14"/>
  <c r="D43" i="14"/>
  <c r="C43" i="14"/>
  <c r="B43" i="14"/>
  <c r="H42" i="14"/>
  <c r="G42" i="14"/>
  <c r="F42" i="14"/>
  <c r="E42" i="14"/>
  <c r="D42" i="14"/>
  <c r="C42" i="14"/>
  <c r="B42" i="14"/>
  <c r="H41" i="14"/>
  <c r="G41" i="14"/>
  <c r="I41" i="14" s="1"/>
  <c r="E41" i="14"/>
  <c r="D41" i="14"/>
  <c r="C41" i="14"/>
  <c r="B41" i="14"/>
  <c r="H40" i="14"/>
  <c r="I40" i="14" s="1"/>
  <c r="G40" i="14"/>
  <c r="E40" i="14"/>
  <c r="D40" i="14"/>
  <c r="C40" i="14"/>
  <c r="B40" i="14"/>
  <c r="H39" i="14"/>
  <c r="G39" i="14"/>
  <c r="I39" i="14" s="1"/>
  <c r="E39" i="14"/>
  <c r="D39" i="14"/>
  <c r="C39" i="14"/>
  <c r="B39" i="14"/>
  <c r="H38" i="14"/>
  <c r="G38" i="14"/>
  <c r="E38" i="14"/>
  <c r="D38" i="14"/>
  <c r="F38" i="14" s="1"/>
  <c r="C38" i="14"/>
  <c r="B38" i="14"/>
  <c r="H37" i="14"/>
  <c r="G37" i="14"/>
  <c r="I37" i="14" s="1"/>
  <c r="E37" i="14"/>
  <c r="D37" i="14"/>
  <c r="C37" i="14"/>
  <c r="B37" i="14"/>
  <c r="H36" i="14"/>
  <c r="G36" i="14"/>
  <c r="E36" i="14"/>
  <c r="D36" i="14"/>
  <c r="C36" i="14"/>
  <c r="B36" i="14"/>
  <c r="H35" i="14"/>
  <c r="G35" i="14"/>
  <c r="I35" i="14" s="1"/>
  <c r="E35" i="14"/>
  <c r="D35" i="14"/>
  <c r="C35" i="14"/>
  <c r="B35" i="14"/>
  <c r="H34" i="14"/>
  <c r="G34" i="14"/>
  <c r="I34" i="14" s="1"/>
  <c r="E34" i="14"/>
  <c r="D34" i="14"/>
  <c r="F34" i="14" s="1"/>
  <c r="C34" i="14"/>
  <c r="B34" i="14"/>
  <c r="H33" i="14"/>
  <c r="G33" i="14"/>
  <c r="I33" i="14" s="1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D31" i="14"/>
  <c r="C31" i="14"/>
  <c r="B31" i="14"/>
  <c r="K30" i="14"/>
  <c r="H30" i="14"/>
  <c r="G30" i="14"/>
  <c r="I30" i="14" s="1"/>
  <c r="E30" i="14"/>
  <c r="D30" i="14"/>
  <c r="F30" i="14" s="1"/>
  <c r="C30" i="14"/>
  <c r="B30" i="14"/>
  <c r="H29" i="14"/>
  <c r="G29" i="14"/>
  <c r="I29" i="14" s="1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C27" i="14"/>
  <c r="B27" i="14"/>
  <c r="K26" i="14"/>
  <c r="H26" i="14"/>
  <c r="G26" i="14"/>
  <c r="I26" i="14" s="1"/>
  <c r="F26" i="14"/>
  <c r="E26" i="14"/>
  <c r="D26" i="14"/>
  <c r="C26" i="14"/>
  <c r="B26" i="14"/>
  <c r="H25" i="14"/>
  <c r="G25" i="14"/>
  <c r="E25" i="14"/>
  <c r="D25" i="14"/>
  <c r="C25" i="14"/>
  <c r="B25" i="14"/>
  <c r="H24" i="14"/>
  <c r="I24" i="14" s="1"/>
  <c r="G24" i="14"/>
  <c r="E24" i="14"/>
  <c r="D24" i="14"/>
  <c r="C24" i="14"/>
  <c r="B24" i="14"/>
  <c r="H23" i="14"/>
  <c r="G23" i="14"/>
  <c r="I23" i="14" s="1"/>
  <c r="E23" i="14"/>
  <c r="D23" i="14"/>
  <c r="C23" i="14"/>
  <c r="B23" i="14"/>
  <c r="H22" i="14"/>
  <c r="G22" i="14"/>
  <c r="E22" i="14"/>
  <c r="D22" i="14"/>
  <c r="C22" i="14"/>
  <c r="B22" i="14"/>
  <c r="H21" i="14"/>
  <c r="G21" i="14"/>
  <c r="I21" i="14" s="1"/>
  <c r="E21" i="14"/>
  <c r="D21" i="14"/>
  <c r="C21" i="14"/>
  <c r="B21" i="14"/>
  <c r="H20" i="14"/>
  <c r="I20" i="14" s="1"/>
  <c r="G20" i="14"/>
  <c r="E20" i="14"/>
  <c r="D20" i="14"/>
  <c r="C20" i="14"/>
  <c r="B20" i="14"/>
  <c r="I19" i="14"/>
  <c r="H19" i="14"/>
  <c r="G19" i="14"/>
  <c r="E19" i="14"/>
  <c r="D19" i="14"/>
  <c r="C19" i="14"/>
  <c r="B19" i="14"/>
  <c r="H18" i="14"/>
  <c r="G18" i="14"/>
  <c r="I18" i="14" s="1"/>
  <c r="K18" i="14" s="1"/>
  <c r="E18" i="14"/>
  <c r="F18" i="14" s="1"/>
  <c r="D18" i="14"/>
  <c r="C18" i="14"/>
  <c r="B18" i="14"/>
  <c r="H17" i="14"/>
  <c r="G17" i="14"/>
  <c r="I17" i="14" s="1"/>
  <c r="E17" i="14"/>
  <c r="D17" i="14"/>
  <c r="C17" i="14"/>
  <c r="B17" i="14"/>
  <c r="H16" i="14"/>
  <c r="G16" i="14"/>
  <c r="E16" i="14"/>
  <c r="D16" i="14"/>
  <c r="C16" i="14"/>
  <c r="B16" i="14"/>
  <c r="H15" i="14"/>
  <c r="G15" i="14"/>
  <c r="I15" i="14" s="1"/>
  <c r="E15" i="14"/>
  <c r="D15" i="14"/>
  <c r="F15" i="14" s="1"/>
  <c r="C15" i="14"/>
  <c r="B15" i="14"/>
  <c r="H14" i="14"/>
  <c r="G14" i="14"/>
  <c r="I14" i="14" s="1"/>
  <c r="F14" i="14"/>
  <c r="E14" i="14"/>
  <c r="D14" i="14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I11" i="14" s="1"/>
  <c r="E11" i="14"/>
  <c r="D11" i="14"/>
  <c r="C11" i="14"/>
  <c r="B11" i="14"/>
  <c r="H108" i="12"/>
  <c r="G108" i="12"/>
  <c r="E108" i="12"/>
  <c r="D108" i="12"/>
  <c r="K108" i="12" s="1"/>
  <c r="C108" i="12"/>
  <c r="B108" i="12"/>
  <c r="H107" i="12"/>
  <c r="G107" i="12"/>
  <c r="E107" i="12"/>
  <c r="D107" i="12"/>
  <c r="C107" i="12"/>
  <c r="B107" i="12"/>
  <c r="H106" i="12"/>
  <c r="G106" i="12"/>
  <c r="I106" i="12" s="1"/>
  <c r="E106" i="12"/>
  <c r="D106" i="12"/>
  <c r="K106" i="12" s="1"/>
  <c r="C106" i="12"/>
  <c r="B106" i="12"/>
  <c r="I105" i="12"/>
  <c r="H105" i="12"/>
  <c r="G105" i="12"/>
  <c r="E105" i="12"/>
  <c r="D105" i="12"/>
  <c r="C105" i="12"/>
  <c r="B105" i="12"/>
  <c r="H104" i="12"/>
  <c r="I104" i="12" s="1"/>
  <c r="G104" i="12"/>
  <c r="E104" i="12"/>
  <c r="D104" i="12"/>
  <c r="C104" i="12"/>
  <c r="B104" i="12"/>
  <c r="K103" i="12"/>
  <c r="H103" i="12"/>
  <c r="G103" i="12"/>
  <c r="I103" i="12" s="1"/>
  <c r="F103" i="12"/>
  <c r="E103" i="12"/>
  <c r="D103" i="12"/>
  <c r="C103" i="12"/>
  <c r="B103" i="12"/>
  <c r="H102" i="12"/>
  <c r="G102" i="12"/>
  <c r="E102" i="12"/>
  <c r="D102" i="12"/>
  <c r="C102" i="12"/>
  <c r="B102" i="12"/>
  <c r="I101" i="12"/>
  <c r="H101" i="12"/>
  <c r="G101" i="12"/>
  <c r="E101" i="12"/>
  <c r="D101" i="12"/>
  <c r="C101" i="12"/>
  <c r="B101" i="12"/>
  <c r="H100" i="12"/>
  <c r="G100" i="12"/>
  <c r="E100" i="12"/>
  <c r="D100" i="12"/>
  <c r="F100" i="12" s="1"/>
  <c r="C100" i="12"/>
  <c r="B100" i="12"/>
  <c r="H99" i="12"/>
  <c r="G99" i="12"/>
  <c r="E99" i="12"/>
  <c r="D99" i="12"/>
  <c r="C99" i="12"/>
  <c r="B99" i="12"/>
  <c r="H98" i="12"/>
  <c r="G98" i="12"/>
  <c r="I98" i="12" s="1"/>
  <c r="E98" i="12"/>
  <c r="D98" i="12"/>
  <c r="C98" i="12"/>
  <c r="B98" i="12"/>
  <c r="H97" i="12"/>
  <c r="G97" i="12"/>
  <c r="E97" i="12"/>
  <c r="D97" i="12"/>
  <c r="C97" i="12"/>
  <c r="B97" i="12"/>
  <c r="H96" i="12"/>
  <c r="G96" i="12"/>
  <c r="I96" i="12" s="1"/>
  <c r="E96" i="12"/>
  <c r="D96" i="12"/>
  <c r="F96" i="12" s="1"/>
  <c r="K96" i="12" s="1"/>
  <c r="C96" i="12"/>
  <c r="B96" i="12"/>
  <c r="H95" i="12"/>
  <c r="G95" i="12"/>
  <c r="I95" i="12" s="1"/>
  <c r="E95" i="12"/>
  <c r="D95" i="12"/>
  <c r="K95" i="12" s="1"/>
  <c r="C95" i="12"/>
  <c r="B95" i="12"/>
  <c r="H94" i="12"/>
  <c r="G94" i="12"/>
  <c r="I94" i="12" s="1"/>
  <c r="E94" i="12"/>
  <c r="D94" i="12"/>
  <c r="C94" i="12"/>
  <c r="B94" i="12"/>
  <c r="I93" i="12"/>
  <c r="H93" i="12"/>
  <c r="G93" i="12"/>
  <c r="E93" i="12"/>
  <c r="D93" i="12"/>
  <c r="K93" i="12" s="1"/>
  <c r="C93" i="12"/>
  <c r="B93" i="12"/>
  <c r="I92" i="12"/>
  <c r="H92" i="12"/>
  <c r="G92" i="12"/>
  <c r="E92" i="12"/>
  <c r="D92" i="12"/>
  <c r="C92" i="12"/>
  <c r="B92" i="12"/>
  <c r="H91" i="12"/>
  <c r="G91" i="12"/>
  <c r="E91" i="12"/>
  <c r="D91" i="12"/>
  <c r="F91" i="12" s="1"/>
  <c r="C91" i="12"/>
  <c r="B91" i="12"/>
  <c r="H90" i="12"/>
  <c r="G90" i="12"/>
  <c r="E90" i="12"/>
  <c r="D90" i="12"/>
  <c r="K90" i="12" s="1"/>
  <c r="C90" i="12"/>
  <c r="B90" i="12"/>
  <c r="H89" i="12"/>
  <c r="G89" i="12"/>
  <c r="I89" i="12" s="1"/>
  <c r="E89" i="12"/>
  <c r="D89" i="12"/>
  <c r="C89" i="12"/>
  <c r="B89" i="12"/>
  <c r="H88" i="12"/>
  <c r="G88" i="12"/>
  <c r="I88" i="12" s="1"/>
  <c r="F88" i="12"/>
  <c r="E88" i="12"/>
  <c r="D88" i="12"/>
  <c r="C88" i="12"/>
  <c r="B88" i="12"/>
  <c r="H87" i="12"/>
  <c r="G87" i="12"/>
  <c r="E87" i="12"/>
  <c r="F87" i="12" s="1"/>
  <c r="D87" i="12"/>
  <c r="C87" i="12"/>
  <c r="B87" i="12"/>
  <c r="H86" i="12"/>
  <c r="G86" i="12"/>
  <c r="E86" i="12"/>
  <c r="D86" i="12"/>
  <c r="C86" i="12"/>
  <c r="B86" i="12"/>
  <c r="I85" i="12"/>
  <c r="H85" i="12"/>
  <c r="G85" i="12"/>
  <c r="E85" i="12"/>
  <c r="D85" i="12"/>
  <c r="C85" i="12"/>
  <c r="B85" i="12"/>
  <c r="H84" i="12"/>
  <c r="I84" i="12" s="1"/>
  <c r="G84" i="12"/>
  <c r="E84" i="12"/>
  <c r="D84" i="12"/>
  <c r="F84" i="12" s="1"/>
  <c r="K84" i="12" s="1"/>
  <c r="C84" i="12"/>
  <c r="B84" i="12"/>
  <c r="H83" i="12"/>
  <c r="G83" i="12"/>
  <c r="E83" i="12"/>
  <c r="D83" i="12"/>
  <c r="F83" i="12" s="1"/>
  <c r="C83" i="12"/>
  <c r="B83" i="12"/>
  <c r="H82" i="12"/>
  <c r="G82" i="12"/>
  <c r="I82" i="12" s="1"/>
  <c r="E82" i="12"/>
  <c r="D82" i="12"/>
  <c r="K82" i="12" s="1"/>
  <c r="C82" i="12"/>
  <c r="B82" i="12"/>
  <c r="H81" i="12"/>
  <c r="G81" i="12"/>
  <c r="I81" i="12" s="1"/>
  <c r="E81" i="12"/>
  <c r="D81" i="12"/>
  <c r="C81" i="12"/>
  <c r="B81" i="12"/>
  <c r="H80" i="12"/>
  <c r="G80" i="12"/>
  <c r="I80" i="12" s="1"/>
  <c r="F80" i="12"/>
  <c r="K80" i="12" s="1"/>
  <c r="E80" i="12"/>
  <c r="D80" i="12"/>
  <c r="C80" i="12"/>
  <c r="B80" i="12"/>
  <c r="H79" i="12"/>
  <c r="G79" i="12"/>
  <c r="E79" i="12"/>
  <c r="F79" i="12" s="1"/>
  <c r="D79" i="12"/>
  <c r="C79" i="12"/>
  <c r="B79" i="12"/>
  <c r="H78" i="12"/>
  <c r="G78" i="12"/>
  <c r="E78" i="12"/>
  <c r="D78" i="12"/>
  <c r="C78" i="12"/>
  <c r="B78" i="12"/>
  <c r="I77" i="12"/>
  <c r="H77" i="12"/>
  <c r="G77" i="12"/>
  <c r="E77" i="12"/>
  <c r="D77" i="12"/>
  <c r="K77" i="12" s="1"/>
  <c r="C77" i="12"/>
  <c r="B77" i="12"/>
  <c r="H76" i="12"/>
  <c r="I76" i="12" s="1"/>
  <c r="G76" i="12"/>
  <c r="E76" i="12"/>
  <c r="D76" i="12"/>
  <c r="F76" i="12" s="1"/>
  <c r="C76" i="12"/>
  <c r="B76" i="12"/>
  <c r="H75" i="12"/>
  <c r="G75" i="12"/>
  <c r="E75" i="12"/>
  <c r="D75" i="12"/>
  <c r="F75" i="12" s="1"/>
  <c r="C75" i="12"/>
  <c r="B75" i="12"/>
  <c r="H74" i="12"/>
  <c r="G74" i="12"/>
  <c r="E74" i="12"/>
  <c r="D74" i="12"/>
  <c r="C74" i="12"/>
  <c r="B74" i="12"/>
  <c r="I73" i="12"/>
  <c r="H73" i="12"/>
  <c r="G73" i="12"/>
  <c r="E73" i="12"/>
  <c r="D73" i="12"/>
  <c r="C73" i="12"/>
  <c r="B73" i="12"/>
  <c r="H72" i="12"/>
  <c r="G72" i="12"/>
  <c r="F72" i="12"/>
  <c r="E72" i="12"/>
  <c r="D72" i="12"/>
  <c r="C72" i="12"/>
  <c r="B72" i="12"/>
  <c r="H71" i="12"/>
  <c r="G71" i="12"/>
  <c r="E71" i="12"/>
  <c r="F71" i="12" s="1"/>
  <c r="D71" i="12"/>
  <c r="C71" i="12"/>
  <c r="B71" i="12"/>
  <c r="H70" i="12"/>
  <c r="G70" i="12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I68" i="12" s="1"/>
  <c r="G68" i="12"/>
  <c r="E68" i="12"/>
  <c r="D68" i="12"/>
  <c r="F68" i="12" s="1"/>
  <c r="K68" i="12" s="1"/>
  <c r="C68" i="12"/>
  <c r="B68" i="12"/>
  <c r="H67" i="12"/>
  <c r="G67" i="12"/>
  <c r="E67" i="12"/>
  <c r="D67" i="12"/>
  <c r="F67" i="12" s="1"/>
  <c r="C67" i="12"/>
  <c r="B67" i="12"/>
  <c r="H66" i="12"/>
  <c r="G66" i="12"/>
  <c r="E66" i="12"/>
  <c r="D66" i="12"/>
  <c r="C66" i="12"/>
  <c r="B66" i="12"/>
  <c r="H65" i="12"/>
  <c r="G65" i="12"/>
  <c r="I65" i="12" s="1"/>
  <c r="E65" i="12"/>
  <c r="D65" i="12"/>
  <c r="C65" i="12"/>
  <c r="B65" i="12"/>
  <c r="H64" i="12"/>
  <c r="G64" i="12"/>
  <c r="F64" i="12"/>
  <c r="E64" i="12"/>
  <c r="D64" i="12"/>
  <c r="C64" i="12"/>
  <c r="B64" i="12"/>
  <c r="H63" i="12"/>
  <c r="G63" i="12"/>
  <c r="E63" i="12"/>
  <c r="F63" i="12" s="1"/>
  <c r="D63" i="12"/>
  <c r="C63" i="12"/>
  <c r="B63" i="12"/>
  <c r="H62" i="12"/>
  <c r="G62" i="12"/>
  <c r="I62" i="12" s="1"/>
  <c r="E62" i="12"/>
  <c r="D62" i="12"/>
  <c r="C62" i="12"/>
  <c r="B62" i="12"/>
  <c r="I61" i="12"/>
  <c r="H61" i="12"/>
  <c r="G61" i="12"/>
  <c r="E61" i="12"/>
  <c r="D61" i="12"/>
  <c r="C61" i="12"/>
  <c r="B61" i="12"/>
  <c r="I60" i="12"/>
  <c r="H60" i="12"/>
  <c r="G60" i="12"/>
  <c r="E60" i="12"/>
  <c r="D60" i="12"/>
  <c r="K60" i="12" s="1"/>
  <c r="C60" i="12"/>
  <c r="B60" i="12"/>
  <c r="H59" i="12"/>
  <c r="G59" i="12"/>
  <c r="E59" i="12"/>
  <c r="D59" i="12"/>
  <c r="F59" i="12" s="1"/>
  <c r="C59" i="12"/>
  <c r="B59" i="12"/>
  <c r="H58" i="12"/>
  <c r="G58" i="12"/>
  <c r="I58" i="12" s="1"/>
  <c r="E58" i="12"/>
  <c r="D58" i="12"/>
  <c r="C58" i="12"/>
  <c r="B58" i="12"/>
  <c r="H57" i="12"/>
  <c r="G57" i="12"/>
  <c r="E57" i="12"/>
  <c r="D57" i="12"/>
  <c r="C57" i="12"/>
  <c r="B57" i="12"/>
  <c r="H56" i="12"/>
  <c r="G56" i="12"/>
  <c r="I56" i="12" s="1"/>
  <c r="E56" i="12"/>
  <c r="D56" i="12"/>
  <c r="C56" i="12"/>
  <c r="B56" i="12"/>
  <c r="H55" i="12"/>
  <c r="G55" i="12"/>
  <c r="I55" i="12" s="1"/>
  <c r="E55" i="12"/>
  <c r="D55" i="12"/>
  <c r="F55" i="12" s="1"/>
  <c r="C55" i="12"/>
  <c r="B55" i="12"/>
  <c r="H54" i="12"/>
  <c r="G54" i="12"/>
  <c r="I54" i="12" s="1"/>
  <c r="E54" i="12"/>
  <c r="D54" i="12"/>
  <c r="C54" i="12"/>
  <c r="B54" i="12"/>
  <c r="H53" i="12"/>
  <c r="G53" i="12"/>
  <c r="E53" i="12"/>
  <c r="D53" i="12"/>
  <c r="C53" i="12"/>
  <c r="B53" i="12"/>
  <c r="H52" i="12"/>
  <c r="I52" i="12" s="1"/>
  <c r="G52" i="12"/>
  <c r="E52" i="12"/>
  <c r="D52" i="12"/>
  <c r="C52" i="12"/>
  <c r="B52" i="12"/>
  <c r="K51" i="12"/>
  <c r="H51" i="12"/>
  <c r="G51" i="12"/>
  <c r="I51" i="12" s="1"/>
  <c r="F51" i="12"/>
  <c r="E51" i="12"/>
  <c r="D51" i="12"/>
  <c r="C51" i="12"/>
  <c r="B51" i="12"/>
  <c r="H50" i="12"/>
  <c r="G50" i="12"/>
  <c r="E50" i="12"/>
  <c r="D50" i="12"/>
  <c r="C50" i="12"/>
  <c r="B50" i="12"/>
  <c r="H49" i="12"/>
  <c r="I49" i="12" s="1"/>
  <c r="G49" i="12"/>
  <c r="E49" i="12"/>
  <c r="D49" i="12"/>
  <c r="C49" i="12"/>
  <c r="B49" i="12"/>
  <c r="H48" i="12"/>
  <c r="G48" i="12"/>
  <c r="I48" i="12" s="1"/>
  <c r="E48" i="12"/>
  <c r="D48" i="12"/>
  <c r="K48" i="12" s="1"/>
  <c r="C48" i="12"/>
  <c r="B48" i="12"/>
  <c r="H47" i="12"/>
  <c r="G47" i="12"/>
  <c r="I47" i="12" s="1"/>
  <c r="E47" i="12"/>
  <c r="D47" i="12"/>
  <c r="F47" i="12" s="1"/>
  <c r="C47" i="12"/>
  <c r="B47" i="12"/>
  <c r="H46" i="12"/>
  <c r="G46" i="12"/>
  <c r="E46" i="12"/>
  <c r="D46" i="12"/>
  <c r="C46" i="12"/>
  <c r="B46" i="12"/>
  <c r="H45" i="12"/>
  <c r="I45" i="12" s="1"/>
  <c r="G45" i="12"/>
  <c r="E45" i="12"/>
  <c r="D45" i="12"/>
  <c r="C45" i="12"/>
  <c r="B45" i="12"/>
  <c r="H44" i="12"/>
  <c r="G44" i="12"/>
  <c r="I44" i="12" s="1"/>
  <c r="E44" i="12"/>
  <c r="D44" i="12"/>
  <c r="C44" i="12"/>
  <c r="B44" i="12"/>
  <c r="H43" i="12"/>
  <c r="G43" i="12"/>
  <c r="I43" i="12" s="1"/>
  <c r="F43" i="12"/>
  <c r="E43" i="12"/>
  <c r="D43" i="12"/>
  <c r="K43" i="12" s="1"/>
  <c r="C43" i="12"/>
  <c r="B43" i="12"/>
  <c r="H42" i="12"/>
  <c r="G42" i="12"/>
  <c r="I42" i="12" s="1"/>
  <c r="E42" i="12"/>
  <c r="D42" i="12"/>
  <c r="C42" i="12"/>
  <c r="B42" i="12"/>
  <c r="H41" i="12"/>
  <c r="G41" i="12"/>
  <c r="E41" i="12"/>
  <c r="D41" i="12"/>
  <c r="K41" i="12" s="1"/>
  <c r="C41" i="12"/>
  <c r="B41" i="12"/>
  <c r="H40" i="12"/>
  <c r="I40" i="12" s="1"/>
  <c r="G40" i="12"/>
  <c r="E40" i="12"/>
  <c r="D40" i="12"/>
  <c r="C40" i="12"/>
  <c r="B40" i="12"/>
  <c r="H39" i="12"/>
  <c r="G39" i="12"/>
  <c r="F39" i="12"/>
  <c r="E39" i="12"/>
  <c r="D39" i="12"/>
  <c r="C39" i="12"/>
  <c r="B39" i="12"/>
  <c r="H38" i="12"/>
  <c r="G38" i="12"/>
  <c r="I38" i="12" s="1"/>
  <c r="E38" i="12"/>
  <c r="D38" i="12"/>
  <c r="K38" i="12" s="1"/>
  <c r="C38" i="12"/>
  <c r="B38" i="12"/>
  <c r="H37" i="12"/>
  <c r="G37" i="12"/>
  <c r="E37" i="12"/>
  <c r="D37" i="12"/>
  <c r="C37" i="12"/>
  <c r="B37" i="12"/>
  <c r="H36" i="12"/>
  <c r="G36" i="12"/>
  <c r="I36" i="12" s="1"/>
  <c r="E36" i="12"/>
  <c r="D36" i="12"/>
  <c r="C36" i="12"/>
  <c r="B36" i="12"/>
  <c r="H35" i="12"/>
  <c r="G35" i="12"/>
  <c r="I35" i="12" s="1"/>
  <c r="E35" i="12"/>
  <c r="D35" i="12"/>
  <c r="F35" i="12" s="1"/>
  <c r="C35" i="12"/>
  <c r="B35" i="12"/>
  <c r="H34" i="12"/>
  <c r="G34" i="12"/>
  <c r="E34" i="12"/>
  <c r="D34" i="12"/>
  <c r="C34" i="12"/>
  <c r="B34" i="12"/>
  <c r="H33" i="12"/>
  <c r="I33" i="12" s="1"/>
  <c r="G33" i="12"/>
  <c r="E33" i="12"/>
  <c r="D33" i="12"/>
  <c r="C33" i="12"/>
  <c r="B33" i="12"/>
  <c r="H32" i="12"/>
  <c r="G32" i="12"/>
  <c r="I32" i="12" s="1"/>
  <c r="E32" i="12"/>
  <c r="D32" i="12"/>
  <c r="C32" i="12"/>
  <c r="B32" i="12"/>
  <c r="H31" i="12"/>
  <c r="G31" i="12"/>
  <c r="I31" i="12" s="1"/>
  <c r="E31" i="12"/>
  <c r="F31" i="12" s="1"/>
  <c r="D31" i="12"/>
  <c r="C31" i="12"/>
  <c r="B31" i="12"/>
  <c r="H30" i="12"/>
  <c r="G30" i="12"/>
  <c r="I30" i="12" s="1"/>
  <c r="E30" i="12"/>
  <c r="D30" i="12"/>
  <c r="K30" i="12" s="1"/>
  <c r="C30" i="12"/>
  <c r="B30" i="12"/>
  <c r="H29" i="12"/>
  <c r="I29" i="12" s="1"/>
  <c r="G29" i="12"/>
  <c r="E29" i="12"/>
  <c r="D29" i="12"/>
  <c r="C29" i="12"/>
  <c r="B29" i="12"/>
  <c r="I28" i="12"/>
  <c r="H28" i="12"/>
  <c r="G28" i="12"/>
  <c r="E28" i="12"/>
  <c r="D28" i="12"/>
  <c r="C28" i="12"/>
  <c r="B28" i="12"/>
  <c r="H27" i="12"/>
  <c r="G27" i="12"/>
  <c r="I27" i="12" s="1"/>
  <c r="E27" i="12"/>
  <c r="F27" i="12" s="1"/>
  <c r="D27" i="12"/>
  <c r="C27" i="12"/>
  <c r="B27" i="12"/>
  <c r="H26" i="12"/>
  <c r="G26" i="12"/>
  <c r="E26" i="12"/>
  <c r="D26" i="12"/>
  <c r="K26" i="12" s="1"/>
  <c r="C26" i="12"/>
  <c r="B26" i="12"/>
  <c r="H25" i="12"/>
  <c r="I25" i="12" s="1"/>
  <c r="G25" i="12"/>
  <c r="E25" i="12"/>
  <c r="D25" i="12"/>
  <c r="C25" i="12"/>
  <c r="B25" i="12"/>
  <c r="I24" i="12"/>
  <c r="H24" i="12"/>
  <c r="G24" i="12"/>
  <c r="E24" i="12"/>
  <c r="D24" i="12"/>
  <c r="C24" i="12"/>
  <c r="B24" i="12"/>
  <c r="H23" i="12"/>
  <c r="G23" i="12"/>
  <c r="I23" i="12" s="1"/>
  <c r="E23" i="12"/>
  <c r="D23" i="12"/>
  <c r="F23" i="12" s="1"/>
  <c r="C23" i="12"/>
  <c r="B23" i="12"/>
  <c r="H22" i="12"/>
  <c r="G22" i="12"/>
  <c r="E22" i="12"/>
  <c r="D22" i="12"/>
  <c r="C22" i="12"/>
  <c r="B22" i="12"/>
  <c r="H21" i="12"/>
  <c r="I21" i="12" s="1"/>
  <c r="G21" i="12"/>
  <c r="E21" i="12"/>
  <c r="D21" i="12"/>
  <c r="C21" i="12"/>
  <c r="B21" i="12"/>
  <c r="H20" i="12"/>
  <c r="G20" i="12"/>
  <c r="I20" i="12" s="1"/>
  <c r="E20" i="12"/>
  <c r="D20" i="12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E18" i="12"/>
  <c r="D18" i="12"/>
  <c r="K18" i="12" s="1"/>
  <c r="C18" i="12"/>
  <c r="B18" i="12"/>
  <c r="H17" i="12"/>
  <c r="I17" i="12" s="1"/>
  <c r="G17" i="12"/>
  <c r="E17" i="12"/>
  <c r="D17" i="12"/>
  <c r="C17" i="12"/>
  <c r="B17" i="12"/>
  <c r="I16" i="12"/>
  <c r="H16" i="12"/>
  <c r="G16" i="12"/>
  <c r="E16" i="12"/>
  <c r="D16" i="12"/>
  <c r="C16" i="12"/>
  <c r="B16" i="12"/>
  <c r="H15" i="12"/>
  <c r="G15" i="12"/>
  <c r="I15" i="12" s="1"/>
  <c r="F15" i="12"/>
  <c r="E15" i="12"/>
  <c r="D15" i="12"/>
  <c r="K15" i="12" s="1"/>
  <c r="C15" i="12"/>
  <c r="B15" i="12"/>
  <c r="H14" i="12"/>
  <c r="G14" i="12"/>
  <c r="I14" i="12" s="1"/>
  <c r="E14" i="12"/>
  <c r="D14" i="12"/>
  <c r="C14" i="12"/>
  <c r="B14" i="12"/>
  <c r="H13" i="12"/>
  <c r="G13" i="12"/>
  <c r="E13" i="12"/>
  <c r="D13" i="12"/>
  <c r="C13" i="12"/>
  <c r="B13" i="12"/>
  <c r="H12" i="12"/>
  <c r="I12" i="12" s="1"/>
  <c r="G12" i="12"/>
  <c r="E12" i="12"/>
  <c r="D12" i="12"/>
  <c r="C12" i="12"/>
  <c r="B12" i="12"/>
  <c r="H11" i="12"/>
  <c r="G11" i="12"/>
  <c r="F11" i="12"/>
  <c r="E11" i="12"/>
  <c r="D11" i="12"/>
  <c r="C11" i="12"/>
  <c r="B11" i="12"/>
  <c r="H108" i="4"/>
  <c r="I108" i="4" s="1"/>
  <c r="G108" i="4"/>
  <c r="E108" i="4"/>
  <c r="D108" i="4"/>
  <c r="K108" i="4" s="1"/>
  <c r="C108" i="4"/>
  <c r="B108" i="4"/>
  <c r="H107" i="4"/>
  <c r="I107" i="4" s="1"/>
  <c r="G107" i="4"/>
  <c r="F107" i="4"/>
  <c r="E107" i="4"/>
  <c r="D107" i="4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I104" i="4" s="1"/>
  <c r="G104" i="4"/>
  <c r="E104" i="4"/>
  <c r="D104" i="4"/>
  <c r="C104" i="4"/>
  <c r="B104" i="4"/>
  <c r="K103" i="4"/>
  <c r="I103" i="4"/>
  <c r="H103" i="4"/>
  <c r="G103" i="4"/>
  <c r="E103" i="4"/>
  <c r="D103" i="4"/>
  <c r="F103" i="4" s="1"/>
  <c r="C103" i="4"/>
  <c r="B103" i="4"/>
  <c r="H102" i="4"/>
  <c r="G102" i="4"/>
  <c r="E102" i="4"/>
  <c r="D102" i="4"/>
  <c r="F102" i="4" s="1"/>
  <c r="C102" i="4"/>
  <c r="B102" i="4"/>
  <c r="H101" i="4"/>
  <c r="G101" i="4"/>
  <c r="E101" i="4"/>
  <c r="D101" i="4"/>
  <c r="C101" i="4"/>
  <c r="B101" i="4"/>
  <c r="H100" i="4"/>
  <c r="G100" i="4"/>
  <c r="I100" i="4" s="1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E98" i="4"/>
  <c r="D98" i="4"/>
  <c r="F98" i="4" s="1"/>
  <c r="C98" i="4"/>
  <c r="B98" i="4"/>
  <c r="H97" i="4"/>
  <c r="G97" i="4"/>
  <c r="E97" i="4"/>
  <c r="D97" i="4"/>
  <c r="C97" i="4"/>
  <c r="B97" i="4"/>
  <c r="I96" i="4"/>
  <c r="H96" i="4"/>
  <c r="G96" i="4"/>
  <c r="E96" i="4"/>
  <c r="D96" i="4"/>
  <c r="C96" i="4"/>
  <c r="B96" i="4"/>
  <c r="I95" i="4"/>
  <c r="H95" i="4"/>
  <c r="G95" i="4"/>
  <c r="E95" i="4"/>
  <c r="D95" i="4"/>
  <c r="K95" i="4" s="1"/>
  <c r="C95" i="4"/>
  <c r="B95" i="4"/>
  <c r="H94" i="4"/>
  <c r="G94" i="4"/>
  <c r="E94" i="4"/>
  <c r="D94" i="4"/>
  <c r="F94" i="4" s="1"/>
  <c r="C94" i="4"/>
  <c r="B94" i="4"/>
  <c r="H93" i="4"/>
  <c r="G93" i="4"/>
  <c r="I93" i="4" s="1"/>
  <c r="E93" i="4"/>
  <c r="D93" i="4"/>
  <c r="K93" i="4" s="1"/>
  <c r="C93" i="4"/>
  <c r="B93" i="4"/>
  <c r="H92" i="4"/>
  <c r="G92" i="4"/>
  <c r="I92" i="4" s="1"/>
  <c r="E92" i="4"/>
  <c r="D92" i="4"/>
  <c r="C92" i="4"/>
  <c r="B92" i="4"/>
  <c r="H91" i="4"/>
  <c r="G91" i="4"/>
  <c r="I91" i="4" s="1"/>
  <c r="E91" i="4"/>
  <c r="F91" i="4" s="1"/>
  <c r="D91" i="4"/>
  <c r="C91" i="4"/>
  <c r="B91" i="4"/>
  <c r="K90" i="4"/>
  <c r="H90" i="4"/>
  <c r="G90" i="4"/>
  <c r="I90" i="4" s="1"/>
  <c r="E90" i="4"/>
  <c r="F90" i="4" s="1"/>
  <c r="D90" i="4"/>
  <c r="C90" i="4"/>
  <c r="B90" i="4"/>
  <c r="H89" i="4"/>
  <c r="G89" i="4"/>
  <c r="E89" i="4"/>
  <c r="D89" i="4"/>
  <c r="C89" i="4"/>
  <c r="B89" i="4"/>
  <c r="H88" i="4"/>
  <c r="G88" i="4"/>
  <c r="I88" i="4" s="1"/>
  <c r="E88" i="4"/>
  <c r="D88" i="4"/>
  <c r="C88" i="4"/>
  <c r="B88" i="4"/>
  <c r="H87" i="4"/>
  <c r="G87" i="4"/>
  <c r="I87" i="4" s="1"/>
  <c r="F87" i="4"/>
  <c r="E87" i="4"/>
  <c r="D87" i="4"/>
  <c r="C87" i="4"/>
  <c r="B87" i="4"/>
  <c r="H86" i="4"/>
  <c r="G86" i="4"/>
  <c r="E86" i="4"/>
  <c r="D86" i="4"/>
  <c r="C86" i="4"/>
  <c r="B86" i="4"/>
  <c r="H85" i="4"/>
  <c r="G85" i="4"/>
  <c r="E85" i="4"/>
  <c r="D85" i="4"/>
  <c r="C85" i="4"/>
  <c r="B85" i="4"/>
  <c r="I84" i="4"/>
  <c r="H84" i="4"/>
  <c r="G84" i="4"/>
  <c r="E84" i="4"/>
  <c r="D84" i="4"/>
  <c r="C84" i="4"/>
  <c r="B84" i="4"/>
  <c r="H83" i="4"/>
  <c r="I83" i="4" s="1"/>
  <c r="G83" i="4"/>
  <c r="F83" i="4"/>
  <c r="E83" i="4"/>
  <c r="D83" i="4"/>
  <c r="C83" i="4"/>
  <c r="B83" i="4"/>
  <c r="H82" i="4"/>
  <c r="G82" i="4"/>
  <c r="I82" i="4" s="1"/>
  <c r="F82" i="4"/>
  <c r="E82" i="4"/>
  <c r="D82" i="4"/>
  <c r="K82" i="4" s="1"/>
  <c r="C82" i="4"/>
  <c r="B82" i="4"/>
  <c r="H81" i="4"/>
  <c r="G81" i="4"/>
  <c r="I81" i="4" s="1"/>
  <c r="E81" i="4"/>
  <c r="D81" i="4"/>
  <c r="C81" i="4"/>
  <c r="B81" i="4"/>
  <c r="H80" i="4"/>
  <c r="G80" i="4"/>
  <c r="I80" i="4" s="1"/>
  <c r="E80" i="4"/>
  <c r="D80" i="4"/>
  <c r="C80" i="4"/>
  <c r="B80" i="4"/>
  <c r="H79" i="4"/>
  <c r="G79" i="4"/>
  <c r="I79" i="4" s="1"/>
  <c r="E79" i="4"/>
  <c r="D79" i="4"/>
  <c r="F79" i="4" s="1"/>
  <c r="K79" i="4" s="1"/>
  <c r="C79" i="4"/>
  <c r="B79" i="4"/>
  <c r="H78" i="4"/>
  <c r="G78" i="4"/>
  <c r="E78" i="4"/>
  <c r="D78" i="4"/>
  <c r="F78" i="4" s="1"/>
  <c r="C78" i="4"/>
  <c r="B78" i="4"/>
  <c r="H77" i="4"/>
  <c r="G77" i="4"/>
  <c r="I77" i="4" s="1"/>
  <c r="E77" i="4"/>
  <c r="D77" i="4"/>
  <c r="K77" i="4" s="1"/>
  <c r="C77" i="4"/>
  <c r="B77" i="4"/>
  <c r="H76" i="4"/>
  <c r="I76" i="4" s="1"/>
  <c r="G76" i="4"/>
  <c r="E76" i="4"/>
  <c r="D76" i="4"/>
  <c r="C76" i="4"/>
  <c r="B76" i="4"/>
  <c r="I75" i="4"/>
  <c r="H75" i="4"/>
  <c r="G75" i="4"/>
  <c r="E75" i="4"/>
  <c r="D75" i="4"/>
  <c r="F75" i="4" s="1"/>
  <c r="K75" i="4" s="1"/>
  <c r="C75" i="4"/>
  <c r="B75" i="4"/>
  <c r="H74" i="4"/>
  <c r="G74" i="4"/>
  <c r="F74" i="4"/>
  <c r="E74" i="4"/>
  <c r="D74" i="4"/>
  <c r="C74" i="4"/>
  <c r="B74" i="4"/>
  <c r="H73" i="4"/>
  <c r="G73" i="4"/>
  <c r="I73" i="4" s="1"/>
  <c r="E73" i="4"/>
  <c r="D73" i="4"/>
  <c r="C73" i="4"/>
  <c r="B73" i="4"/>
  <c r="H72" i="4"/>
  <c r="G72" i="4"/>
  <c r="E72" i="4"/>
  <c r="D72" i="4"/>
  <c r="C72" i="4"/>
  <c r="B72" i="4"/>
  <c r="H71" i="4"/>
  <c r="G71" i="4"/>
  <c r="I71" i="4" s="1"/>
  <c r="E71" i="4"/>
  <c r="D71" i="4"/>
  <c r="C71" i="4"/>
  <c r="B71" i="4"/>
  <c r="H70" i="4"/>
  <c r="G70" i="4"/>
  <c r="E70" i="4"/>
  <c r="D70" i="4"/>
  <c r="F70" i="4" s="1"/>
  <c r="C70" i="4"/>
  <c r="B70" i="4"/>
  <c r="H69" i="4"/>
  <c r="G69" i="4"/>
  <c r="E69" i="4"/>
  <c r="D69" i="4"/>
  <c r="K69" i="4" s="1"/>
  <c r="C69" i="4"/>
  <c r="B69" i="4"/>
  <c r="H68" i="4"/>
  <c r="I68" i="4" s="1"/>
  <c r="G68" i="4"/>
  <c r="E68" i="4"/>
  <c r="D68" i="4"/>
  <c r="C68" i="4"/>
  <c r="B68" i="4"/>
  <c r="I67" i="4"/>
  <c r="H67" i="4"/>
  <c r="G67" i="4"/>
  <c r="E67" i="4"/>
  <c r="D67" i="4"/>
  <c r="F67" i="4" s="1"/>
  <c r="C67" i="4"/>
  <c r="B67" i="4"/>
  <c r="H66" i="4"/>
  <c r="G66" i="4"/>
  <c r="F66" i="4"/>
  <c r="E66" i="4"/>
  <c r="D66" i="4"/>
  <c r="C66" i="4"/>
  <c r="B66" i="4"/>
  <c r="H65" i="4"/>
  <c r="G65" i="4"/>
  <c r="I65" i="4" s="1"/>
  <c r="E65" i="4"/>
  <c r="D65" i="4"/>
  <c r="C65" i="4"/>
  <c r="B65" i="4"/>
  <c r="H64" i="4"/>
  <c r="G64" i="4"/>
  <c r="E64" i="4"/>
  <c r="D64" i="4"/>
  <c r="C64" i="4"/>
  <c r="B64" i="4"/>
  <c r="H63" i="4"/>
  <c r="G63" i="4"/>
  <c r="I63" i="4" s="1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I61" i="4" s="1"/>
  <c r="E61" i="4"/>
  <c r="D61" i="4"/>
  <c r="C61" i="4"/>
  <c r="B61" i="4"/>
  <c r="I60" i="4"/>
  <c r="H60" i="4"/>
  <c r="G60" i="4"/>
  <c r="E60" i="4"/>
  <c r="D60" i="4"/>
  <c r="K60" i="4" s="1"/>
  <c r="C60" i="4"/>
  <c r="B60" i="4"/>
  <c r="I59" i="4"/>
  <c r="H59" i="4"/>
  <c r="G59" i="4"/>
  <c r="E59" i="4"/>
  <c r="D59" i="4"/>
  <c r="F59" i="4" s="1"/>
  <c r="K59" i="4" s="1"/>
  <c r="C59" i="4"/>
  <c r="B59" i="4"/>
  <c r="H58" i="4"/>
  <c r="G58" i="4"/>
  <c r="F58" i="4"/>
  <c r="E58" i="4"/>
  <c r="D58" i="4"/>
  <c r="C58" i="4"/>
  <c r="B58" i="4"/>
  <c r="H57" i="4"/>
  <c r="G57" i="4"/>
  <c r="I57" i="4" s="1"/>
  <c r="E57" i="4"/>
  <c r="D57" i="4"/>
  <c r="C57" i="4"/>
  <c r="B57" i="4"/>
  <c r="H56" i="4"/>
  <c r="I56" i="4" s="1"/>
  <c r="G56" i="4"/>
  <c r="E56" i="4"/>
  <c r="D56" i="4"/>
  <c r="C56" i="4"/>
  <c r="B56" i="4"/>
  <c r="H55" i="4"/>
  <c r="G55" i="4"/>
  <c r="I55" i="4" s="1"/>
  <c r="E55" i="4"/>
  <c r="D55" i="4"/>
  <c r="F55" i="4" s="1"/>
  <c r="K55" i="4" s="1"/>
  <c r="C55" i="4"/>
  <c r="B55" i="4"/>
  <c r="H54" i="4"/>
  <c r="G54" i="4"/>
  <c r="E54" i="4"/>
  <c r="D54" i="4"/>
  <c r="F54" i="4" s="1"/>
  <c r="C54" i="4"/>
  <c r="B54" i="4"/>
  <c r="H53" i="4"/>
  <c r="G53" i="4"/>
  <c r="I53" i="4" s="1"/>
  <c r="E53" i="4"/>
  <c r="D53" i="4"/>
  <c r="C53" i="4"/>
  <c r="B53" i="4"/>
  <c r="H52" i="4"/>
  <c r="I52" i="4" s="1"/>
  <c r="G52" i="4"/>
  <c r="E52" i="4"/>
  <c r="D52" i="4"/>
  <c r="C52" i="4"/>
  <c r="B52" i="4"/>
  <c r="K51" i="4"/>
  <c r="I51" i="4"/>
  <c r="H51" i="4"/>
  <c r="G51" i="4"/>
  <c r="E51" i="4"/>
  <c r="D51" i="4"/>
  <c r="F51" i="4" s="1"/>
  <c r="C51" i="4"/>
  <c r="B51" i="4"/>
  <c r="H50" i="4"/>
  <c r="G50" i="4"/>
  <c r="E50" i="4"/>
  <c r="D50" i="4"/>
  <c r="F50" i="4" s="1"/>
  <c r="C50" i="4"/>
  <c r="B50" i="4"/>
  <c r="H49" i="4"/>
  <c r="G49" i="4"/>
  <c r="E49" i="4"/>
  <c r="D49" i="4"/>
  <c r="C49" i="4"/>
  <c r="B49" i="4"/>
  <c r="H48" i="4"/>
  <c r="G48" i="4"/>
  <c r="I48" i="4" s="1"/>
  <c r="E48" i="4"/>
  <c r="D48" i="4"/>
  <c r="K48" i="4" s="1"/>
  <c r="C48" i="4"/>
  <c r="B48" i="4"/>
  <c r="H47" i="4"/>
  <c r="I47" i="4" s="1"/>
  <c r="G47" i="4"/>
  <c r="F47" i="4"/>
  <c r="E47" i="4"/>
  <c r="D47" i="4"/>
  <c r="C47" i="4"/>
  <c r="B47" i="4"/>
  <c r="H46" i="4"/>
  <c r="G46" i="4"/>
  <c r="E46" i="4"/>
  <c r="D46" i="4"/>
  <c r="F46" i="4" s="1"/>
  <c r="C46" i="4"/>
  <c r="B46" i="4"/>
  <c r="H45" i="4"/>
  <c r="G45" i="4"/>
  <c r="E45" i="4"/>
  <c r="D45" i="4"/>
  <c r="C45" i="4"/>
  <c r="B45" i="4"/>
  <c r="I44" i="4"/>
  <c r="H44" i="4"/>
  <c r="G44" i="4"/>
  <c r="E44" i="4"/>
  <c r="D44" i="4"/>
  <c r="C44" i="4"/>
  <c r="B44" i="4"/>
  <c r="K43" i="4"/>
  <c r="I43" i="4"/>
  <c r="H43" i="4"/>
  <c r="G43" i="4"/>
  <c r="F43" i="4"/>
  <c r="E43" i="4"/>
  <c r="D43" i="4"/>
  <c r="C43" i="4"/>
  <c r="B43" i="4"/>
  <c r="H42" i="4"/>
  <c r="G42" i="4"/>
  <c r="E42" i="4"/>
  <c r="D42" i="4"/>
  <c r="F42" i="4" s="1"/>
  <c r="C42" i="4"/>
  <c r="B42" i="4"/>
  <c r="H41" i="4"/>
  <c r="G41" i="4"/>
  <c r="I41" i="4" s="1"/>
  <c r="E41" i="4"/>
  <c r="D41" i="4"/>
  <c r="C41" i="4"/>
  <c r="B41" i="4"/>
  <c r="H40" i="4"/>
  <c r="G40" i="4"/>
  <c r="E40" i="4"/>
  <c r="D40" i="4"/>
  <c r="C40" i="4"/>
  <c r="B40" i="4"/>
  <c r="H39" i="4"/>
  <c r="G39" i="4"/>
  <c r="I39" i="4" s="1"/>
  <c r="E39" i="4"/>
  <c r="F39" i="4" s="1"/>
  <c r="D39" i="4"/>
  <c r="C39" i="4"/>
  <c r="B39" i="4"/>
  <c r="H38" i="4"/>
  <c r="G38" i="4"/>
  <c r="F38" i="4"/>
  <c r="E38" i="4"/>
  <c r="D38" i="4"/>
  <c r="C38" i="4"/>
  <c r="B38" i="4"/>
  <c r="H37" i="4"/>
  <c r="G37" i="4"/>
  <c r="I37" i="4" s="1"/>
  <c r="E37" i="4"/>
  <c r="D37" i="4"/>
  <c r="C37" i="4"/>
  <c r="B37" i="4"/>
  <c r="H36" i="4"/>
  <c r="G36" i="4"/>
  <c r="I36" i="4" s="1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E34" i="4"/>
  <c r="F34" i="4" s="1"/>
  <c r="D34" i="4"/>
  <c r="C34" i="4"/>
  <c r="B34" i="4"/>
  <c r="H33" i="4"/>
  <c r="G33" i="4"/>
  <c r="E33" i="4"/>
  <c r="D33" i="4"/>
  <c r="C33" i="4"/>
  <c r="B33" i="4"/>
  <c r="I32" i="4"/>
  <c r="H32" i="4"/>
  <c r="G32" i="4"/>
  <c r="E32" i="4"/>
  <c r="D32" i="4"/>
  <c r="C32" i="4"/>
  <c r="B32" i="4"/>
  <c r="H31" i="4"/>
  <c r="G31" i="4"/>
  <c r="I31" i="4" s="1"/>
  <c r="F31" i="4"/>
  <c r="E31" i="4"/>
  <c r="D31" i="4"/>
  <c r="C31" i="4"/>
  <c r="B31" i="4"/>
  <c r="H30" i="4"/>
  <c r="G30" i="4"/>
  <c r="I30" i="4" s="1"/>
  <c r="E30" i="4"/>
  <c r="F30" i="4" s="1"/>
  <c r="D30" i="4"/>
  <c r="C30" i="4"/>
  <c r="B30" i="4"/>
  <c r="H29" i="4"/>
  <c r="G29" i="4"/>
  <c r="I29" i="4" s="1"/>
  <c r="E29" i="4"/>
  <c r="D29" i="4"/>
  <c r="C29" i="4"/>
  <c r="B29" i="4"/>
  <c r="I28" i="4"/>
  <c r="H28" i="4"/>
  <c r="G28" i="4"/>
  <c r="E28" i="4"/>
  <c r="D28" i="4"/>
  <c r="C28" i="4"/>
  <c r="B28" i="4"/>
  <c r="H27" i="4"/>
  <c r="G27" i="4"/>
  <c r="I27" i="4" s="1"/>
  <c r="E27" i="4"/>
  <c r="D27" i="4"/>
  <c r="F27" i="4" s="1"/>
  <c r="K27" i="4" s="1"/>
  <c r="C27" i="4"/>
  <c r="B27" i="4"/>
  <c r="K26" i="4"/>
  <c r="H26" i="4"/>
  <c r="G26" i="4"/>
  <c r="I26" i="4" s="1"/>
  <c r="E26" i="4"/>
  <c r="D26" i="4"/>
  <c r="F26" i="4" s="1"/>
  <c r="C26" i="4"/>
  <c r="B26" i="4"/>
  <c r="H25" i="4"/>
  <c r="G25" i="4"/>
  <c r="E25" i="4"/>
  <c r="D25" i="4"/>
  <c r="C25" i="4"/>
  <c r="B25" i="4"/>
  <c r="I24" i="4"/>
  <c r="H24" i="4"/>
  <c r="G24" i="4"/>
  <c r="E24" i="4"/>
  <c r="D24" i="4"/>
  <c r="C24" i="4"/>
  <c r="B24" i="4"/>
  <c r="H23" i="4"/>
  <c r="I23" i="4" s="1"/>
  <c r="G23" i="4"/>
  <c r="E23" i="4"/>
  <c r="D23" i="4"/>
  <c r="F23" i="4" s="1"/>
  <c r="C23" i="4"/>
  <c r="B23" i="4"/>
  <c r="H22" i="4"/>
  <c r="G22" i="4"/>
  <c r="E22" i="4"/>
  <c r="D22" i="4"/>
  <c r="F22" i="4" s="1"/>
  <c r="C22" i="4"/>
  <c r="B22" i="4"/>
  <c r="H21" i="4"/>
  <c r="G21" i="4"/>
  <c r="E21" i="4"/>
  <c r="D21" i="4"/>
  <c r="C21" i="4"/>
  <c r="B21" i="4"/>
  <c r="I20" i="4"/>
  <c r="H20" i="4"/>
  <c r="G20" i="4"/>
  <c r="E20" i="4"/>
  <c r="D20" i="4"/>
  <c r="C20" i="4"/>
  <c r="B20" i="4"/>
  <c r="H19" i="4"/>
  <c r="I19" i="4" s="1"/>
  <c r="G19" i="4"/>
  <c r="F19" i="4"/>
  <c r="E19" i="4"/>
  <c r="D19" i="4"/>
  <c r="C19" i="4"/>
  <c r="B19" i="4"/>
  <c r="H18" i="4"/>
  <c r="G18" i="4"/>
  <c r="E18" i="4"/>
  <c r="D18" i="4"/>
  <c r="C18" i="4"/>
  <c r="B18" i="4"/>
  <c r="H17" i="4"/>
  <c r="G17" i="4"/>
  <c r="E17" i="4"/>
  <c r="D17" i="4"/>
  <c r="C17" i="4"/>
  <c r="B17" i="4"/>
  <c r="I16" i="4"/>
  <c r="H16" i="4"/>
  <c r="G16" i="4"/>
  <c r="E16" i="4"/>
  <c r="D16" i="4"/>
  <c r="C16" i="4"/>
  <c r="B16" i="4"/>
  <c r="K15" i="4"/>
  <c r="I15" i="4"/>
  <c r="H15" i="4"/>
  <c r="G15" i="4"/>
  <c r="F15" i="4"/>
  <c r="E15" i="4"/>
  <c r="D15" i="4"/>
  <c r="C15" i="4"/>
  <c r="B15" i="4"/>
  <c r="H14" i="4"/>
  <c r="G14" i="4"/>
  <c r="E14" i="4"/>
  <c r="D14" i="4"/>
  <c r="F14" i="4" s="1"/>
  <c r="C14" i="4"/>
  <c r="B14" i="4"/>
  <c r="H13" i="4"/>
  <c r="G13" i="4"/>
  <c r="I13" i="4" s="1"/>
  <c r="E13" i="4"/>
  <c r="D13" i="4"/>
  <c r="C13" i="4"/>
  <c r="B13" i="4"/>
  <c r="H12" i="4"/>
  <c r="G12" i="4"/>
  <c r="I12" i="4" s="1"/>
  <c r="E12" i="4"/>
  <c r="D12" i="4"/>
  <c r="C12" i="4"/>
  <c r="B12" i="4"/>
  <c r="H11" i="4"/>
  <c r="G11" i="4"/>
  <c r="I11" i="4" s="1"/>
  <c r="E11" i="4"/>
  <c r="F11" i="4" s="1"/>
  <c r="D11" i="4"/>
  <c r="C11" i="4"/>
  <c r="B11" i="4"/>
  <c r="H108" i="6"/>
  <c r="G108" i="6"/>
  <c r="I108" i="6" s="1"/>
  <c r="E108" i="6"/>
  <c r="D108" i="6"/>
  <c r="K108" i="6" s="1"/>
  <c r="C108" i="6"/>
  <c r="B108" i="6"/>
  <c r="H107" i="6"/>
  <c r="I107" i="6" s="1"/>
  <c r="G107" i="6"/>
  <c r="E107" i="6"/>
  <c r="D107" i="6"/>
  <c r="K107" i="6" s="1"/>
  <c r="C107" i="6"/>
  <c r="B107" i="6"/>
  <c r="I106" i="6"/>
  <c r="H106" i="6"/>
  <c r="G106" i="6"/>
  <c r="E106" i="6"/>
  <c r="D106" i="6"/>
  <c r="K106" i="6" s="1"/>
  <c r="C106" i="6"/>
  <c r="B106" i="6"/>
  <c r="H105" i="6"/>
  <c r="I105" i="6" s="1"/>
  <c r="G105" i="6"/>
  <c r="E105" i="6"/>
  <c r="D105" i="6"/>
  <c r="C105" i="6"/>
  <c r="B105" i="6"/>
  <c r="K104" i="6"/>
  <c r="H104" i="6"/>
  <c r="G104" i="6"/>
  <c r="I104" i="6" s="1"/>
  <c r="E104" i="6"/>
  <c r="D104" i="6"/>
  <c r="F104" i="6" s="1"/>
  <c r="C104" i="6"/>
  <c r="B104" i="6"/>
  <c r="H103" i="6"/>
  <c r="G103" i="6"/>
  <c r="I103" i="6" s="1"/>
  <c r="E103" i="6"/>
  <c r="D103" i="6"/>
  <c r="K103" i="6" s="1"/>
  <c r="C103" i="6"/>
  <c r="B103" i="6"/>
  <c r="I102" i="6"/>
  <c r="H102" i="6"/>
  <c r="G102" i="6"/>
  <c r="E102" i="6"/>
  <c r="D102" i="6"/>
  <c r="K102" i="6" s="1"/>
  <c r="C102" i="6"/>
  <c r="B102" i="6"/>
  <c r="K101" i="6"/>
  <c r="I101" i="6"/>
  <c r="H101" i="6"/>
  <c r="G101" i="6"/>
  <c r="F101" i="6"/>
  <c r="E101" i="6"/>
  <c r="D101" i="6"/>
  <c r="C101" i="6"/>
  <c r="B101" i="6"/>
  <c r="K100" i="6"/>
  <c r="H100" i="6"/>
  <c r="G100" i="6"/>
  <c r="I100" i="6" s="1"/>
  <c r="F100" i="6"/>
  <c r="E100" i="6"/>
  <c r="D100" i="6"/>
  <c r="C100" i="6"/>
  <c r="B100" i="6"/>
  <c r="H99" i="6"/>
  <c r="G99" i="6"/>
  <c r="I99" i="6" s="1"/>
  <c r="E99" i="6"/>
  <c r="D99" i="6"/>
  <c r="K99" i="6" s="1"/>
  <c r="C99" i="6"/>
  <c r="B99" i="6"/>
  <c r="H98" i="6"/>
  <c r="G98" i="6"/>
  <c r="I98" i="6" s="1"/>
  <c r="E98" i="6"/>
  <c r="D98" i="6"/>
  <c r="K98" i="6" s="1"/>
  <c r="C98" i="6"/>
  <c r="B98" i="6"/>
  <c r="H97" i="6"/>
  <c r="G97" i="6"/>
  <c r="I97" i="6" s="1"/>
  <c r="E97" i="6"/>
  <c r="D97" i="6"/>
  <c r="K97" i="6" s="1"/>
  <c r="C97" i="6"/>
  <c r="B97" i="6"/>
  <c r="H96" i="6"/>
  <c r="G96" i="6"/>
  <c r="E96" i="6"/>
  <c r="D96" i="6"/>
  <c r="F96" i="6" s="1"/>
  <c r="C96" i="6"/>
  <c r="B96" i="6"/>
  <c r="H95" i="6"/>
  <c r="G95" i="6"/>
  <c r="I95" i="6" s="1"/>
  <c r="E95" i="6"/>
  <c r="D95" i="6"/>
  <c r="K95" i="6" s="1"/>
  <c r="C95" i="6"/>
  <c r="B95" i="6"/>
  <c r="I94" i="6"/>
  <c r="H94" i="6"/>
  <c r="G94" i="6"/>
  <c r="E94" i="6"/>
  <c r="D94" i="6"/>
  <c r="K94" i="6" s="1"/>
  <c r="C94" i="6"/>
  <c r="B94" i="6"/>
  <c r="K93" i="6"/>
  <c r="I93" i="6"/>
  <c r="H93" i="6"/>
  <c r="G93" i="6"/>
  <c r="E93" i="6"/>
  <c r="D93" i="6"/>
  <c r="F93" i="6" s="1"/>
  <c r="C93" i="6"/>
  <c r="B93" i="6"/>
  <c r="H92" i="6"/>
  <c r="G92" i="6"/>
  <c r="I92" i="6" s="1"/>
  <c r="E92" i="6"/>
  <c r="D92" i="6"/>
  <c r="C92" i="6"/>
  <c r="B92" i="6"/>
  <c r="H91" i="6"/>
  <c r="G91" i="6"/>
  <c r="I91" i="6" s="1"/>
  <c r="E91" i="6"/>
  <c r="D91" i="6"/>
  <c r="K91" i="6" s="1"/>
  <c r="C91" i="6"/>
  <c r="B91" i="6"/>
  <c r="H90" i="6"/>
  <c r="G90" i="6"/>
  <c r="I90" i="6" s="1"/>
  <c r="E90" i="6"/>
  <c r="D90" i="6"/>
  <c r="K90" i="6" s="1"/>
  <c r="C90" i="6"/>
  <c r="B90" i="6"/>
  <c r="K89" i="6"/>
  <c r="H89" i="6"/>
  <c r="G89" i="6"/>
  <c r="I89" i="6" s="1"/>
  <c r="F89" i="6"/>
  <c r="E89" i="6"/>
  <c r="D89" i="6"/>
  <c r="C89" i="6"/>
  <c r="B89" i="6"/>
  <c r="H88" i="6"/>
  <c r="G88" i="6"/>
  <c r="I88" i="6" s="1"/>
  <c r="F88" i="6"/>
  <c r="E88" i="6"/>
  <c r="D88" i="6"/>
  <c r="K88" i="6" s="1"/>
  <c r="C88" i="6"/>
  <c r="B88" i="6"/>
  <c r="H87" i="6"/>
  <c r="G87" i="6"/>
  <c r="I87" i="6" s="1"/>
  <c r="E87" i="6"/>
  <c r="D87" i="6"/>
  <c r="K87" i="6" s="1"/>
  <c r="C87" i="6"/>
  <c r="B87" i="6"/>
  <c r="I86" i="6"/>
  <c r="H86" i="6"/>
  <c r="G86" i="6"/>
  <c r="E86" i="6"/>
  <c r="D86" i="6"/>
  <c r="K86" i="6" s="1"/>
  <c r="C86" i="6"/>
  <c r="B86" i="6"/>
  <c r="I85" i="6"/>
  <c r="H85" i="6"/>
  <c r="G85" i="6"/>
  <c r="F85" i="6"/>
  <c r="E85" i="6"/>
  <c r="D85" i="6"/>
  <c r="K85" i="6" s="1"/>
  <c r="C85" i="6"/>
  <c r="B85" i="6"/>
  <c r="H84" i="6"/>
  <c r="G84" i="6"/>
  <c r="I84" i="6" s="1"/>
  <c r="F84" i="6"/>
  <c r="E84" i="6"/>
  <c r="D84" i="6"/>
  <c r="K84" i="6" s="1"/>
  <c r="C84" i="6"/>
  <c r="B84" i="6"/>
  <c r="H83" i="6"/>
  <c r="G83" i="6"/>
  <c r="I83" i="6" s="1"/>
  <c r="E83" i="6"/>
  <c r="D83" i="6"/>
  <c r="K83" i="6" s="1"/>
  <c r="C83" i="6"/>
  <c r="B83" i="6"/>
  <c r="H82" i="6"/>
  <c r="G82" i="6"/>
  <c r="I82" i="6" s="1"/>
  <c r="E82" i="6"/>
  <c r="D82" i="6"/>
  <c r="K82" i="6" s="1"/>
  <c r="C82" i="6"/>
  <c r="B82" i="6"/>
  <c r="H81" i="6"/>
  <c r="G81" i="6"/>
  <c r="I81" i="6" s="1"/>
  <c r="E81" i="6"/>
  <c r="D81" i="6"/>
  <c r="K81" i="6" s="1"/>
  <c r="C81" i="6"/>
  <c r="B81" i="6"/>
  <c r="H80" i="6"/>
  <c r="G80" i="6"/>
  <c r="E80" i="6"/>
  <c r="F80" i="6" s="1"/>
  <c r="D80" i="6"/>
  <c r="C80" i="6"/>
  <c r="B80" i="6"/>
  <c r="H79" i="6"/>
  <c r="G79" i="6"/>
  <c r="E79" i="6"/>
  <c r="D79" i="6"/>
  <c r="K79" i="6" s="1"/>
  <c r="C79" i="6"/>
  <c r="B79" i="6"/>
  <c r="I78" i="6"/>
  <c r="H78" i="6"/>
  <c r="G78" i="6"/>
  <c r="E78" i="6"/>
  <c r="D78" i="6"/>
  <c r="K78" i="6" s="1"/>
  <c r="C78" i="6"/>
  <c r="B78" i="6"/>
  <c r="I77" i="6"/>
  <c r="H77" i="6"/>
  <c r="G77" i="6"/>
  <c r="E77" i="6"/>
  <c r="D77" i="6"/>
  <c r="F77" i="6" s="1"/>
  <c r="C77" i="6"/>
  <c r="B77" i="6"/>
  <c r="K76" i="6"/>
  <c r="H76" i="6"/>
  <c r="G76" i="6"/>
  <c r="I76" i="6" s="1"/>
  <c r="E76" i="6"/>
  <c r="D76" i="6"/>
  <c r="F76" i="6" s="1"/>
  <c r="C76" i="6"/>
  <c r="B76" i="6"/>
  <c r="H75" i="6"/>
  <c r="G75" i="6"/>
  <c r="I75" i="6" s="1"/>
  <c r="E75" i="6"/>
  <c r="D75" i="6"/>
  <c r="K75" i="6" s="1"/>
  <c r="C75" i="6"/>
  <c r="B75" i="6"/>
  <c r="I74" i="6"/>
  <c r="H74" i="6"/>
  <c r="G74" i="6"/>
  <c r="E74" i="6"/>
  <c r="D74" i="6"/>
  <c r="K74" i="6" s="1"/>
  <c r="C74" i="6"/>
  <c r="B74" i="6"/>
  <c r="K73" i="6"/>
  <c r="I73" i="6"/>
  <c r="H73" i="6"/>
  <c r="G73" i="6"/>
  <c r="F73" i="6"/>
  <c r="E73" i="6"/>
  <c r="D73" i="6"/>
  <c r="C73" i="6"/>
  <c r="B73" i="6"/>
  <c r="K72" i="6"/>
  <c r="H72" i="6"/>
  <c r="G72" i="6"/>
  <c r="I72" i="6" s="1"/>
  <c r="F72" i="6"/>
  <c r="E72" i="6"/>
  <c r="D72" i="6"/>
  <c r="C72" i="6"/>
  <c r="B72" i="6"/>
  <c r="H71" i="6"/>
  <c r="G71" i="6"/>
  <c r="I71" i="6" s="1"/>
  <c r="E71" i="6"/>
  <c r="D71" i="6"/>
  <c r="K71" i="6" s="1"/>
  <c r="C71" i="6"/>
  <c r="B71" i="6"/>
  <c r="H70" i="6"/>
  <c r="G70" i="6"/>
  <c r="I70" i="6" s="1"/>
  <c r="E70" i="6"/>
  <c r="D70" i="6"/>
  <c r="K70" i="6" s="1"/>
  <c r="C70" i="6"/>
  <c r="B70" i="6"/>
  <c r="H69" i="6"/>
  <c r="G69" i="6"/>
  <c r="I69" i="6" s="1"/>
  <c r="E69" i="6"/>
  <c r="D69" i="6"/>
  <c r="K69" i="6" s="1"/>
  <c r="C69" i="6"/>
  <c r="B69" i="6"/>
  <c r="H68" i="6"/>
  <c r="G68" i="6"/>
  <c r="I68" i="6" s="1"/>
  <c r="E68" i="6"/>
  <c r="D68" i="6"/>
  <c r="K68" i="6" s="1"/>
  <c r="C68" i="6"/>
  <c r="B68" i="6"/>
  <c r="H67" i="6"/>
  <c r="G67" i="6"/>
  <c r="I67" i="6" s="1"/>
  <c r="E67" i="6"/>
  <c r="D67" i="6"/>
  <c r="K67" i="6" s="1"/>
  <c r="C67" i="6"/>
  <c r="B67" i="6"/>
  <c r="I66" i="6"/>
  <c r="H66" i="6"/>
  <c r="G66" i="6"/>
  <c r="E66" i="6"/>
  <c r="D66" i="6"/>
  <c r="K66" i="6" s="1"/>
  <c r="C66" i="6"/>
  <c r="B66" i="6"/>
  <c r="K65" i="6"/>
  <c r="I65" i="6"/>
  <c r="H65" i="6"/>
  <c r="G65" i="6"/>
  <c r="F65" i="6"/>
  <c r="E65" i="6"/>
  <c r="D65" i="6"/>
  <c r="C65" i="6"/>
  <c r="B65" i="6"/>
  <c r="K64" i="6"/>
  <c r="H64" i="6"/>
  <c r="G64" i="6"/>
  <c r="I64" i="6" s="1"/>
  <c r="F64" i="6"/>
  <c r="E64" i="6"/>
  <c r="D64" i="6"/>
  <c r="C64" i="6"/>
  <c r="B64" i="6"/>
  <c r="H63" i="6"/>
  <c r="G63" i="6"/>
  <c r="I63" i="6" s="1"/>
  <c r="E63" i="6"/>
  <c r="D63" i="6"/>
  <c r="K63" i="6" s="1"/>
  <c r="C63" i="6"/>
  <c r="B63" i="6"/>
  <c r="I62" i="6"/>
  <c r="H62" i="6"/>
  <c r="G62" i="6"/>
  <c r="E62" i="6"/>
  <c r="D62" i="6"/>
  <c r="K62" i="6" s="1"/>
  <c r="C62" i="6"/>
  <c r="B62" i="6"/>
  <c r="H61" i="6"/>
  <c r="G61" i="6"/>
  <c r="I61" i="6" s="1"/>
  <c r="E61" i="6"/>
  <c r="K61" i="6" s="1"/>
  <c r="D61" i="6"/>
  <c r="C61" i="6"/>
  <c r="B61" i="6"/>
  <c r="K60" i="6"/>
  <c r="H60" i="6"/>
  <c r="G60" i="6"/>
  <c r="I60" i="6" s="1"/>
  <c r="F60" i="6"/>
  <c r="E60" i="6"/>
  <c r="D60" i="6"/>
  <c r="C60" i="6"/>
  <c r="B60" i="6"/>
  <c r="H59" i="6"/>
  <c r="G59" i="6"/>
  <c r="I59" i="6" s="1"/>
  <c r="E59" i="6"/>
  <c r="D59" i="6"/>
  <c r="K59" i="6" s="1"/>
  <c r="C59" i="6"/>
  <c r="B59" i="6"/>
  <c r="H58" i="6"/>
  <c r="G58" i="6"/>
  <c r="I58" i="6" s="1"/>
  <c r="E58" i="6"/>
  <c r="D58" i="6"/>
  <c r="K58" i="6" s="1"/>
  <c r="C58" i="6"/>
  <c r="B58" i="6"/>
  <c r="H57" i="6"/>
  <c r="G57" i="6"/>
  <c r="I57" i="6" s="1"/>
  <c r="E57" i="6"/>
  <c r="D57" i="6"/>
  <c r="K57" i="6" s="1"/>
  <c r="C57" i="6"/>
  <c r="B57" i="6"/>
  <c r="H56" i="6"/>
  <c r="G56" i="6"/>
  <c r="I56" i="6" s="1"/>
  <c r="E56" i="6"/>
  <c r="D56" i="6"/>
  <c r="K56" i="6" s="1"/>
  <c r="C56" i="6"/>
  <c r="B56" i="6"/>
  <c r="H55" i="6"/>
  <c r="G55" i="6"/>
  <c r="I55" i="6" s="1"/>
  <c r="E55" i="6"/>
  <c r="D55" i="6"/>
  <c r="C55" i="6"/>
  <c r="B55" i="6"/>
  <c r="I54" i="6"/>
  <c r="H54" i="6"/>
  <c r="G54" i="6"/>
  <c r="E54" i="6"/>
  <c r="D54" i="6"/>
  <c r="K54" i="6" s="1"/>
  <c r="C54" i="6"/>
  <c r="B54" i="6"/>
  <c r="K53" i="6"/>
  <c r="I53" i="6"/>
  <c r="H53" i="6"/>
  <c r="G53" i="6"/>
  <c r="F53" i="6"/>
  <c r="E53" i="6"/>
  <c r="D53" i="6"/>
  <c r="C53" i="6"/>
  <c r="B53" i="6"/>
  <c r="K52" i="6"/>
  <c r="H52" i="6"/>
  <c r="G52" i="6"/>
  <c r="I52" i="6" s="1"/>
  <c r="F52" i="6"/>
  <c r="E52" i="6"/>
  <c r="D52" i="6"/>
  <c r="C52" i="6"/>
  <c r="B52" i="6"/>
  <c r="H51" i="6"/>
  <c r="G51" i="6"/>
  <c r="I51" i="6" s="1"/>
  <c r="E51" i="6"/>
  <c r="D51" i="6"/>
  <c r="K51" i="6" s="1"/>
  <c r="C51" i="6"/>
  <c r="B51" i="6"/>
  <c r="I50" i="6"/>
  <c r="H50" i="6"/>
  <c r="G50" i="6"/>
  <c r="E50" i="6"/>
  <c r="D50" i="6"/>
  <c r="K50" i="6" s="1"/>
  <c r="C50" i="6"/>
  <c r="B50" i="6"/>
  <c r="I49" i="6"/>
  <c r="H49" i="6"/>
  <c r="G49" i="6"/>
  <c r="E49" i="6"/>
  <c r="D49" i="6"/>
  <c r="F49" i="6" s="1"/>
  <c r="C49" i="6"/>
  <c r="B49" i="6"/>
  <c r="K48" i="6"/>
  <c r="H48" i="6"/>
  <c r="G48" i="6"/>
  <c r="I48" i="6" s="1"/>
  <c r="E48" i="6"/>
  <c r="D48" i="6"/>
  <c r="F48" i="6" s="1"/>
  <c r="C48" i="6"/>
  <c r="B48" i="6"/>
  <c r="H47" i="6"/>
  <c r="G47" i="6"/>
  <c r="I47" i="6" s="1"/>
  <c r="E47" i="6"/>
  <c r="D47" i="6"/>
  <c r="K47" i="6" s="1"/>
  <c r="C47" i="6"/>
  <c r="B47" i="6"/>
  <c r="I46" i="6"/>
  <c r="H46" i="6"/>
  <c r="G46" i="6"/>
  <c r="E46" i="6"/>
  <c r="D46" i="6"/>
  <c r="C46" i="6"/>
  <c r="B46" i="6"/>
  <c r="I45" i="6"/>
  <c r="H45" i="6"/>
  <c r="G45" i="6"/>
  <c r="E45" i="6"/>
  <c r="K45" i="6" s="1"/>
  <c r="D45" i="6"/>
  <c r="C45" i="6"/>
  <c r="B45" i="6"/>
  <c r="K44" i="6"/>
  <c r="H44" i="6"/>
  <c r="G44" i="6"/>
  <c r="I44" i="6" s="1"/>
  <c r="E44" i="6"/>
  <c r="D44" i="6"/>
  <c r="F44" i="6" s="1"/>
  <c r="C44" i="6"/>
  <c r="B44" i="6"/>
  <c r="H43" i="6"/>
  <c r="G43" i="6"/>
  <c r="I43" i="6" s="1"/>
  <c r="E43" i="6"/>
  <c r="D43" i="6"/>
  <c r="K43" i="6" s="1"/>
  <c r="C43" i="6"/>
  <c r="B43" i="6"/>
  <c r="I42" i="6"/>
  <c r="H42" i="6"/>
  <c r="G42" i="6"/>
  <c r="E42" i="6"/>
  <c r="D42" i="6"/>
  <c r="K42" i="6" s="1"/>
  <c r="C42" i="6"/>
  <c r="B42" i="6"/>
  <c r="I41" i="6"/>
  <c r="H41" i="6"/>
  <c r="G41" i="6"/>
  <c r="E41" i="6"/>
  <c r="D41" i="6"/>
  <c r="C41" i="6"/>
  <c r="B41" i="6"/>
  <c r="K40" i="6"/>
  <c r="H40" i="6"/>
  <c r="G40" i="6"/>
  <c r="I40" i="6" s="1"/>
  <c r="E40" i="6"/>
  <c r="D40" i="6"/>
  <c r="F40" i="6" s="1"/>
  <c r="C40" i="6"/>
  <c r="B40" i="6"/>
  <c r="H39" i="6"/>
  <c r="G39" i="6"/>
  <c r="I39" i="6" s="1"/>
  <c r="E39" i="6"/>
  <c r="D39" i="6"/>
  <c r="K39" i="6" s="1"/>
  <c r="C39" i="6"/>
  <c r="B39" i="6"/>
  <c r="H38" i="6"/>
  <c r="I38" i="6" s="1"/>
  <c r="G38" i="6"/>
  <c r="E38" i="6"/>
  <c r="D38" i="6"/>
  <c r="C38" i="6"/>
  <c r="B38" i="6"/>
  <c r="I37" i="6"/>
  <c r="H37" i="6"/>
  <c r="G37" i="6"/>
  <c r="F37" i="6"/>
  <c r="E37" i="6"/>
  <c r="D37" i="6"/>
  <c r="K37" i="6" s="1"/>
  <c r="C37" i="6"/>
  <c r="B37" i="6"/>
  <c r="H36" i="6"/>
  <c r="G36" i="6"/>
  <c r="I36" i="6" s="1"/>
  <c r="E36" i="6"/>
  <c r="D36" i="6"/>
  <c r="F36" i="6" s="1"/>
  <c r="C36" i="6"/>
  <c r="B36" i="6"/>
  <c r="H35" i="6"/>
  <c r="G35" i="6"/>
  <c r="I35" i="6" s="1"/>
  <c r="E35" i="6"/>
  <c r="D35" i="6"/>
  <c r="K35" i="6" s="1"/>
  <c r="C35" i="6"/>
  <c r="B35" i="6"/>
  <c r="I34" i="6"/>
  <c r="H34" i="6"/>
  <c r="G34" i="6"/>
  <c r="E34" i="6"/>
  <c r="D34" i="6"/>
  <c r="K34" i="6" s="1"/>
  <c r="C34" i="6"/>
  <c r="B34" i="6"/>
  <c r="K33" i="6"/>
  <c r="I33" i="6"/>
  <c r="H33" i="6"/>
  <c r="G33" i="6"/>
  <c r="F33" i="6"/>
  <c r="E33" i="6"/>
  <c r="D33" i="6"/>
  <c r="C33" i="6"/>
  <c r="B33" i="6"/>
  <c r="K32" i="6"/>
  <c r="H32" i="6"/>
  <c r="G32" i="6"/>
  <c r="I32" i="6" s="1"/>
  <c r="F32" i="6"/>
  <c r="E32" i="6"/>
  <c r="D32" i="6"/>
  <c r="C32" i="6"/>
  <c r="B32" i="6"/>
  <c r="H31" i="6"/>
  <c r="G31" i="6"/>
  <c r="E31" i="6"/>
  <c r="D31" i="6"/>
  <c r="C31" i="6"/>
  <c r="B31" i="6"/>
  <c r="H30" i="6"/>
  <c r="G30" i="6"/>
  <c r="I30" i="6" s="1"/>
  <c r="E30" i="6"/>
  <c r="D30" i="6"/>
  <c r="C30" i="6"/>
  <c r="B30" i="6"/>
  <c r="I29" i="6"/>
  <c r="H29" i="6"/>
  <c r="G29" i="6"/>
  <c r="E29" i="6"/>
  <c r="D29" i="6"/>
  <c r="F29" i="6" s="1"/>
  <c r="C29" i="6"/>
  <c r="B29" i="6"/>
  <c r="K28" i="6"/>
  <c r="H28" i="6"/>
  <c r="G28" i="6"/>
  <c r="I28" i="6" s="1"/>
  <c r="E28" i="6"/>
  <c r="D28" i="6"/>
  <c r="F28" i="6" s="1"/>
  <c r="C28" i="6"/>
  <c r="B28" i="6"/>
  <c r="H27" i="6"/>
  <c r="G27" i="6"/>
  <c r="E27" i="6"/>
  <c r="D27" i="6"/>
  <c r="C27" i="6"/>
  <c r="B27" i="6"/>
  <c r="I26" i="6"/>
  <c r="H26" i="6"/>
  <c r="G26" i="6"/>
  <c r="E26" i="6"/>
  <c r="D26" i="6"/>
  <c r="K26" i="6" s="1"/>
  <c r="C26" i="6"/>
  <c r="B26" i="6"/>
  <c r="H25" i="6"/>
  <c r="I25" i="6" s="1"/>
  <c r="G25" i="6"/>
  <c r="F25" i="6"/>
  <c r="E25" i="6"/>
  <c r="D25" i="6"/>
  <c r="C25" i="6"/>
  <c r="B25" i="6"/>
  <c r="H24" i="6"/>
  <c r="G24" i="6"/>
  <c r="I24" i="6" s="1"/>
  <c r="F24" i="6"/>
  <c r="E24" i="6"/>
  <c r="D24" i="6"/>
  <c r="K24" i="6" s="1"/>
  <c r="C24" i="6"/>
  <c r="B24" i="6"/>
  <c r="H23" i="6"/>
  <c r="G23" i="6"/>
  <c r="I23" i="6" s="1"/>
  <c r="E23" i="6"/>
  <c r="D23" i="6"/>
  <c r="K23" i="6" s="1"/>
  <c r="C23" i="6"/>
  <c r="B23" i="6"/>
  <c r="H22" i="6"/>
  <c r="G22" i="6"/>
  <c r="I22" i="6" s="1"/>
  <c r="E22" i="6"/>
  <c r="D22" i="6"/>
  <c r="K22" i="6" s="1"/>
  <c r="C22" i="6"/>
  <c r="B22" i="6"/>
  <c r="H21" i="6"/>
  <c r="G21" i="6"/>
  <c r="I21" i="6" s="1"/>
  <c r="E21" i="6"/>
  <c r="D21" i="6"/>
  <c r="K21" i="6" s="1"/>
  <c r="C21" i="6"/>
  <c r="B21" i="6"/>
  <c r="H20" i="6"/>
  <c r="G20" i="6"/>
  <c r="I20" i="6" s="1"/>
  <c r="F20" i="6"/>
  <c r="E20" i="6"/>
  <c r="D20" i="6"/>
  <c r="K20" i="6" s="1"/>
  <c r="C20" i="6"/>
  <c r="B20" i="6"/>
  <c r="H19" i="6"/>
  <c r="G19" i="6"/>
  <c r="I19" i="6" s="1"/>
  <c r="E19" i="6"/>
  <c r="D19" i="6"/>
  <c r="K19" i="6" s="1"/>
  <c r="C19" i="6"/>
  <c r="B19" i="6"/>
  <c r="I18" i="6"/>
  <c r="H18" i="6"/>
  <c r="G18" i="6"/>
  <c r="E18" i="6"/>
  <c r="D18" i="6"/>
  <c r="K18" i="6" s="1"/>
  <c r="C18" i="6"/>
  <c r="B18" i="6"/>
  <c r="I17" i="6"/>
  <c r="H17" i="6"/>
  <c r="G17" i="6"/>
  <c r="E17" i="6"/>
  <c r="D17" i="6"/>
  <c r="F17" i="6" s="1"/>
  <c r="K17" i="6" s="1"/>
  <c r="C17" i="6"/>
  <c r="B17" i="6"/>
  <c r="H16" i="6"/>
  <c r="G16" i="6"/>
  <c r="F16" i="6"/>
  <c r="E16" i="6"/>
  <c r="D16" i="6"/>
  <c r="C16" i="6"/>
  <c r="B16" i="6"/>
  <c r="H15" i="6"/>
  <c r="G15" i="6"/>
  <c r="I15" i="6" s="1"/>
  <c r="E15" i="6"/>
  <c r="D15" i="6"/>
  <c r="K15" i="6" s="1"/>
  <c r="C15" i="6"/>
  <c r="B15" i="6"/>
  <c r="I14" i="6"/>
  <c r="H14" i="6"/>
  <c r="G14" i="6"/>
  <c r="E14" i="6"/>
  <c r="D14" i="6"/>
  <c r="K14" i="6" s="1"/>
  <c r="C14" i="6"/>
  <c r="B14" i="6"/>
  <c r="H13" i="6"/>
  <c r="G13" i="6"/>
  <c r="I13" i="6" s="1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I11" i="6" s="1"/>
  <c r="E11" i="6"/>
  <c r="D11" i="6"/>
  <c r="K11" i="6" s="1"/>
  <c r="C11" i="6"/>
  <c r="B11" i="6"/>
  <c r="K108" i="8"/>
  <c r="I108" i="8"/>
  <c r="H108" i="8"/>
  <c r="G108" i="8"/>
  <c r="F108" i="8"/>
  <c r="E108" i="8"/>
  <c r="D108" i="8"/>
  <c r="C108" i="8"/>
  <c r="B108" i="8"/>
  <c r="H107" i="8"/>
  <c r="G107" i="8"/>
  <c r="E107" i="8"/>
  <c r="D107" i="8"/>
  <c r="F107" i="8" s="1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D105" i="8"/>
  <c r="C105" i="8"/>
  <c r="B105" i="8"/>
  <c r="H104" i="8"/>
  <c r="G104" i="8"/>
  <c r="I104" i="8" s="1"/>
  <c r="E104" i="8"/>
  <c r="F104" i="8" s="1"/>
  <c r="D104" i="8"/>
  <c r="C104" i="8"/>
  <c r="B104" i="8"/>
  <c r="K103" i="8"/>
  <c r="H103" i="8"/>
  <c r="G103" i="8"/>
  <c r="I103" i="8" s="1"/>
  <c r="F103" i="8"/>
  <c r="E103" i="8"/>
  <c r="D103" i="8"/>
  <c r="C103" i="8"/>
  <c r="B103" i="8"/>
  <c r="H102" i="8"/>
  <c r="G102" i="8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G100" i="8"/>
  <c r="I100" i="8" s="1"/>
  <c r="F100" i="8"/>
  <c r="E100" i="8"/>
  <c r="D100" i="8"/>
  <c r="C100" i="8"/>
  <c r="B100" i="8"/>
  <c r="H99" i="8"/>
  <c r="G99" i="8"/>
  <c r="E99" i="8"/>
  <c r="F99" i="8" s="1"/>
  <c r="D99" i="8"/>
  <c r="C99" i="8"/>
  <c r="B99" i="8"/>
  <c r="H98" i="8"/>
  <c r="G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F96" i="8"/>
  <c r="E96" i="8"/>
  <c r="D96" i="8"/>
  <c r="C96" i="8"/>
  <c r="B96" i="8"/>
  <c r="H95" i="8"/>
  <c r="G95" i="8"/>
  <c r="E95" i="8"/>
  <c r="F95" i="8" s="1"/>
  <c r="D95" i="8"/>
  <c r="C95" i="8"/>
  <c r="B95" i="8"/>
  <c r="H94" i="8"/>
  <c r="G94" i="8"/>
  <c r="E94" i="8"/>
  <c r="D94" i="8"/>
  <c r="C94" i="8"/>
  <c r="B94" i="8"/>
  <c r="H93" i="8"/>
  <c r="G93" i="8"/>
  <c r="I93" i="8" s="1"/>
  <c r="E93" i="8"/>
  <c r="D93" i="8"/>
  <c r="K93" i="8" s="1"/>
  <c r="C93" i="8"/>
  <c r="B93" i="8"/>
  <c r="H92" i="8"/>
  <c r="G92" i="8"/>
  <c r="I92" i="8" s="1"/>
  <c r="E92" i="8"/>
  <c r="D92" i="8"/>
  <c r="C92" i="8"/>
  <c r="B92" i="8"/>
  <c r="H91" i="8"/>
  <c r="G91" i="8"/>
  <c r="E91" i="8"/>
  <c r="D91" i="8"/>
  <c r="F91" i="8" s="1"/>
  <c r="C91" i="8"/>
  <c r="B91" i="8"/>
  <c r="H90" i="8"/>
  <c r="G90" i="8"/>
  <c r="I90" i="8" s="1"/>
  <c r="E90" i="8"/>
  <c r="D90" i="8"/>
  <c r="K90" i="8" s="1"/>
  <c r="C90" i="8"/>
  <c r="B90" i="8"/>
  <c r="H89" i="8"/>
  <c r="I89" i="8" s="1"/>
  <c r="G89" i="8"/>
  <c r="E89" i="8"/>
  <c r="D89" i="8"/>
  <c r="C89" i="8"/>
  <c r="B89" i="8"/>
  <c r="I88" i="8"/>
  <c r="H88" i="8"/>
  <c r="G88" i="8"/>
  <c r="E88" i="8"/>
  <c r="D88" i="8"/>
  <c r="F88" i="8" s="1"/>
  <c r="K88" i="8" s="1"/>
  <c r="C88" i="8"/>
  <c r="B88" i="8"/>
  <c r="H87" i="8"/>
  <c r="G87" i="8"/>
  <c r="F87" i="8"/>
  <c r="E87" i="8"/>
  <c r="D87" i="8"/>
  <c r="C87" i="8"/>
  <c r="B87" i="8"/>
  <c r="H86" i="8"/>
  <c r="G86" i="8"/>
  <c r="I86" i="8" s="1"/>
  <c r="E86" i="8"/>
  <c r="D86" i="8"/>
  <c r="C86" i="8"/>
  <c r="B86" i="8"/>
  <c r="H85" i="8"/>
  <c r="I85" i="8" s="1"/>
  <c r="G85" i="8"/>
  <c r="E85" i="8"/>
  <c r="D85" i="8"/>
  <c r="C85" i="8"/>
  <c r="B85" i="8"/>
  <c r="H84" i="8"/>
  <c r="G84" i="8"/>
  <c r="I84" i="8" s="1"/>
  <c r="E84" i="8"/>
  <c r="D84" i="8"/>
  <c r="C84" i="8"/>
  <c r="B84" i="8"/>
  <c r="H83" i="8"/>
  <c r="G83" i="8"/>
  <c r="E83" i="8"/>
  <c r="D83" i="8"/>
  <c r="F83" i="8" s="1"/>
  <c r="C83" i="8"/>
  <c r="B83" i="8"/>
  <c r="H82" i="8"/>
  <c r="G82" i="8"/>
  <c r="I82" i="8" s="1"/>
  <c r="E82" i="8"/>
  <c r="D82" i="8"/>
  <c r="K82" i="8" s="1"/>
  <c r="C82" i="8"/>
  <c r="B82" i="8"/>
  <c r="H81" i="8"/>
  <c r="I81" i="8" s="1"/>
  <c r="G81" i="8"/>
  <c r="E81" i="8"/>
  <c r="D81" i="8"/>
  <c r="C81" i="8"/>
  <c r="B81" i="8"/>
  <c r="I80" i="8"/>
  <c r="H80" i="8"/>
  <c r="G80" i="8"/>
  <c r="E80" i="8"/>
  <c r="D80" i="8"/>
  <c r="F80" i="8" s="1"/>
  <c r="C80" i="8"/>
  <c r="B80" i="8"/>
  <c r="H79" i="8"/>
  <c r="G79" i="8"/>
  <c r="F79" i="8"/>
  <c r="E79" i="8"/>
  <c r="D79" i="8"/>
  <c r="C79" i="8"/>
  <c r="B79" i="8"/>
  <c r="H78" i="8"/>
  <c r="G78" i="8"/>
  <c r="I78" i="8" s="1"/>
  <c r="E78" i="8"/>
  <c r="D78" i="8"/>
  <c r="C78" i="8"/>
  <c r="B78" i="8"/>
  <c r="I77" i="8"/>
  <c r="H77" i="8"/>
  <c r="G77" i="8"/>
  <c r="E77" i="8"/>
  <c r="D77" i="8"/>
  <c r="K77" i="8" s="1"/>
  <c r="C77" i="8"/>
  <c r="B77" i="8"/>
  <c r="H76" i="8"/>
  <c r="G76" i="8"/>
  <c r="I76" i="8" s="1"/>
  <c r="E76" i="8"/>
  <c r="D76" i="8"/>
  <c r="F76" i="8" s="1"/>
  <c r="K76" i="8" s="1"/>
  <c r="C76" i="8"/>
  <c r="B76" i="8"/>
  <c r="H75" i="8"/>
  <c r="G75" i="8"/>
  <c r="F75" i="8"/>
  <c r="E75" i="8"/>
  <c r="D75" i="8"/>
  <c r="C75" i="8"/>
  <c r="B75" i="8"/>
  <c r="H74" i="8"/>
  <c r="G74" i="8"/>
  <c r="I74" i="8" s="1"/>
  <c r="E74" i="8"/>
  <c r="D74" i="8"/>
  <c r="C74" i="8"/>
  <c r="B74" i="8"/>
  <c r="H73" i="8"/>
  <c r="I73" i="8" s="1"/>
  <c r="G73" i="8"/>
  <c r="E73" i="8"/>
  <c r="D73" i="8"/>
  <c r="C73" i="8"/>
  <c r="B73" i="8"/>
  <c r="I72" i="8"/>
  <c r="H72" i="8"/>
  <c r="G72" i="8"/>
  <c r="E72" i="8"/>
  <c r="D72" i="8"/>
  <c r="F72" i="8" s="1"/>
  <c r="K72" i="8" s="1"/>
  <c r="C72" i="8"/>
  <c r="B72" i="8"/>
  <c r="H71" i="8"/>
  <c r="G71" i="8"/>
  <c r="F71" i="8"/>
  <c r="E71" i="8"/>
  <c r="D71" i="8"/>
  <c r="C71" i="8"/>
  <c r="B71" i="8"/>
  <c r="H70" i="8"/>
  <c r="G70" i="8"/>
  <c r="I70" i="8" s="1"/>
  <c r="E70" i="8"/>
  <c r="D70" i="8"/>
  <c r="C70" i="8"/>
  <c r="B70" i="8"/>
  <c r="I69" i="8"/>
  <c r="H69" i="8"/>
  <c r="G69" i="8"/>
  <c r="E69" i="8"/>
  <c r="D69" i="8"/>
  <c r="K69" i="8" s="1"/>
  <c r="C69" i="8"/>
  <c r="B69" i="8"/>
  <c r="H68" i="8"/>
  <c r="G68" i="8"/>
  <c r="I68" i="8" s="1"/>
  <c r="E68" i="8"/>
  <c r="D68" i="8"/>
  <c r="C68" i="8"/>
  <c r="B68" i="8"/>
  <c r="H67" i="8"/>
  <c r="G67" i="8"/>
  <c r="E67" i="8"/>
  <c r="D67" i="8"/>
  <c r="F67" i="8" s="1"/>
  <c r="C67" i="8"/>
  <c r="B67" i="8"/>
  <c r="H66" i="8"/>
  <c r="G66" i="8"/>
  <c r="I66" i="8" s="1"/>
  <c r="E66" i="8"/>
  <c r="D66" i="8"/>
  <c r="C66" i="8"/>
  <c r="B66" i="8"/>
  <c r="H65" i="8"/>
  <c r="I65" i="8" s="1"/>
  <c r="G65" i="8"/>
  <c r="E65" i="8"/>
  <c r="D65" i="8"/>
  <c r="C65" i="8"/>
  <c r="B65" i="8"/>
  <c r="I64" i="8"/>
  <c r="H64" i="8"/>
  <c r="G64" i="8"/>
  <c r="E64" i="8"/>
  <c r="D64" i="8"/>
  <c r="F64" i="8" s="1"/>
  <c r="C64" i="8"/>
  <c r="B64" i="8"/>
  <c r="H63" i="8"/>
  <c r="G63" i="8"/>
  <c r="F63" i="8"/>
  <c r="E63" i="8"/>
  <c r="D63" i="8"/>
  <c r="C63" i="8"/>
  <c r="B63" i="8"/>
  <c r="H62" i="8"/>
  <c r="G62" i="8"/>
  <c r="I62" i="8" s="1"/>
  <c r="E62" i="8"/>
  <c r="D62" i="8"/>
  <c r="C62" i="8"/>
  <c r="B62" i="8"/>
  <c r="H61" i="8"/>
  <c r="I61" i="8" s="1"/>
  <c r="G61" i="8"/>
  <c r="E61" i="8"/>
  <c r="D61" i="8"/>
  <c r="C61" i="8"/>
  <c r="B61" i="8"/>
  <c r="I60" i="8"/>
  <c r="H60" i="8"/>
  <c r="G60" i="8"/>
  <c r="F60" i="8"/>
  <c r="E60" i="8"/>
  <c r="D60" i="8"/>
  <c r="K60" i="8" s="1"/>
  <c r="C60" i="8"/>
  <c r="B60" i="8"/>
  <c r="H59" i="8"/>
  <c r="G59" i="8"/>
  <c r="E59" i="8"/>
  <c r="D59" i="8"/>
  <c r="C59" i="8"/>
  <c r="B59" i="8"/>
  <c r="H58" i="8"/>
  <c r="G58" i="8"/>
  <c r="I58" i="8" s="1"/>
  <c r="E58" i="8"/>
  <c r="D58" i="8"/>
  <c r="C58" i="8"/>
  <c r="B58" i="8"/>
  <c r="I57" i="8"/>
  <c r="H57" i="8"/>
  <c r="G57" i="8"/>
  <c r="E57" i="8"/>
  <c r="D57" i="8"/>
  <c r="C57" i="8"/>
  <c r="B57" i="8"/>
  <c r="H56" i="8"/>
  <c r="I56" i="8" s="1"/>
  <c r="G56" i="8"/>
  <c r="E56" i="8"/>
  <c r="D56" i="8"/>
  <c r="F56" i="8" s="1"/>
  <c r="K56" i="8" s="1"/>
  <c r="C56" i="8"/>
  <c r="B56" i="8"/>
  <c r="H55" i="8"/>
  <c r="G55" i="8"/>
  <c r="E55" i="8"/>
  <c r="D55" i="8"/>
  <c r="F55" i="8" s="1"/>
  <c r="C55" i="8"/>
  <c r="B55" i="8"/>
  <c r="H54" i="8"/>
  <c r="G54" i="8"/>
  <c r="E54" i="8"/>
  <c r="D54" i="8"/>
  <c r="C54" i="8"/>
  <c r="B54" i="8"/>
  <c r="H53" i="8"/>
  <c r="G53" i="8"/>
  <c r="I53" i="8" s="1"/>
  <c r="E53" i="8"/>
  <c r="D53" i="8"/>
  <c r="C53" i="8"/>
  <c r="B53" i="8"/>
  <c r="H52" i="8"/>
  <c r="I52" i="8" s="1"/>
  <c r="G52" i="8"/>
  <c r="F52" i="8"/>
  <c r="K52" i="8" s="1"/>
  <c r="E52" i="8"/>
  <c r="D52" i="8"/>
  <c r="C52" i="8"/>
  <c r="B52" i="8"/>
  <c r="H51" i="8"/>
  <c r="G51" i="8"/>
  <c r="I51" i="8" s="1"/>
  <c r="F51" i="8"/>
  <c r="E51" i="8"/>
  <c r="D51" i="8"/>
  <c r="K51" i="8" s="1"/>
  <c r="C51" i="8"/>
  <c r="B51" i="8"/>
  <c r="H50" i="8"/>
  <c r="G50" i="8"/>
  <c r="I50" i="8" s="1"/>
  <c r="E50" i="8"/>
  <c r="D50" i="8"/>
  <c r="C50" i="8"/>
  <c r="B50" i="8"/>
  <c r="H49" i="8"/>
  <c r="G49" i="8"/>
  <c r="I49" i="8" s="1"/>
  <c r="E49" i="8"/>
  <c r="D49" i="8"/>
  <c r="C49" i="8"/>
  <c r="B49" i="8"/>
  <c r="H48" i="8"/>
  <c r="G48" i="8"/>
  <c r="I48" i="8" s="1"/>
  <c r="F48" i="8"/>
  <c r="E48" i="8"/>
  <c r="D48" i="8"/>
  <c r="K48" i="8" s="1"/>
  <c r="C48" i="8"/>
  <c r="B48" i="8"/>
  <c r="H47" i="8"/>
  <c r="G47" i="8"/>
  <c r="I47" i="8" s="1"/>
  <c r="F47" i="8"/>
  <c r="E47" i="8"/>
  <c r="D47" i="8"/>
  <c r="K47" i="8" s="1"/>
  <c r="C47" i="8"/>
  <c r="B47" i="8"/>
  <c r="H46" i="8"/>
  <c r="G46" i="8"/>
  <c r="I46" i="8" s="1"/>
  <c r="E46" i="8"/>
  <c r="D46" i="8"/>
  <c r="C46" i="8"/>
  <c r="B46" i="8"/>
  <c r="H45" i="8"/>
  <c r="I45" i="8" s="1"/>
  <c r="G45" i="8"/>
  <c r="E45" i="8"/>
  <c r="D45" i="8"/>
  <c r="C45" i="8"/>
  <c r="B45" i="8"/>
  <c r="I44" i="8"/>
  <c r="H44" i="8"/>
  <c r="G44" i="8"/>
  <c r="E44" i="8"/>
  <c r="D44" i="8"/>
  <c r="F44" i="8" s="1"/>
  <c r="C44" i="8"/>
  <c r="B44" i="8"/>
  <c r="K43" i="8"/>
  <c r="H43" i="8"/>
  <c r="G43" i="8"/>
  <c r="I43" i="8" s="1"/>
  <c r="E43" i="8"/>
  <c r="D43" i="8"/>
  <c r="F43" i="8" s="1"/>
  <c r="C43" i="8"/>
  <c r="B43" i="8"/>
  <c r="H42" i="8"/>
  <c r="G42" i="8"/>
  <c r="E42" i="8"/>
  <c r="D42" i="8"/>
  <c r="C42" i="8"/>
  <c r="B42" i="8"/>
  <c r="H41" i="8"/>
  <c r="G41" i="8"/>
  <c r="I41" i="8" s="1"/>
  <c r="E41" i="8"/>
  <c r="D41" i="8"/>
  <c r="C41" i="8"/>
  <c r="B41" i="8"/>
  <c r="H40" i="8"/>
  <c r="I40" i="8" s="1"/>
  <c r="G40" i="8"/>
  <c r="F40" i="8"/>
  <c r="K40" i="8" s="1"/>
  <c r="E40" i="8"/>
  <c r="D40" i="8"/>
  <c r="C40" i="8"/>
  <c r="B40" i="8"/>
  <c r="H39" i="8"/>
  <c r="G39" i="8"/>
  <c r="E39" i="8"/>
  <c r="D39" i="8"/>
  <c r="F39" i="8" s="1"/>
  <c r="C39" i="8"/>
  <c r="B39" i="8"/>
  <c r="H38" i="8"/>
  <c r="G38" i="8"/>
  <c r="I38" i="8" s="1"/>
  <c r="E38" i="8"/>
  <c r="D38" i="8"/>
  <c r="C38" i="8"/>
  <c r="B38" i="8"/>
  <c r="I37" i="8"/>
  <c r="H37" i="8"/>
  <c r="G37" i="8"/>
  <c r="E37" i="8"/>
  <c r="D37" i="8"/>
  <c r="C37" i="8"/>
  <c r="B37" i="8"/>
  <c r="H36" i="8"/>
  <c r="I36" i="8" s="1"/>
  <c r="G36" i="8"/>
  <c r="E36" i="8"/>
  <c r="D36" i="8"/>
  <c r="F36" i="8" s="1"/>
  <c r="C36" i="8"/>
  <c r="B36" i="8"/>
  <c r="H35" i="8"/>
  <c r="G35" i="8"/>
  <c r="E35" i="8"/>
  <c r="D35" i="8"/>
  <c r="F35" i="8" s="1"/>
  <c r="C35" i="8"/>
  <c r="B35" i="8"/>
  <c r="H34" i="8"/>
  <c r="G34" i="8"/>
  <c r="E34" i="8"/>
  <c r="D34" i="8"/>
  <c r="C34" i="8"/>
  <c r="B34" i="8"/>
  <c r="I33" i="8"/>
  <c r="H33" i="8"/>
  <c r="G33" i="8"/>
  <c r="E33" i="8"/>
  <c r="D33" i="8"/>
  <c r="C33" i="8"/>
  <c r="B33" i="8"/>
  <c r="H32" i="8"/>
  <c r="I32" i="8" s="1"/>
  <c r="G32" i="8"/>
  <c r="F32" i="8"/>
  <c r="E32" i="8"/>
  <c r="D32" i="8"/>
  <c r="C32" i="8"/>
  <c r="B32" i="8"/>
  <c r="H31" i="8"/>
  <c r="G31" i="8"/>
  <c r="E31" i="8"/>
  <c r="D31" i="8"/>
  <c r="C31" i="8"/>
  <c r="B31" i="8"/>
  <c r="H30" i="8"/>
  <c r="G30" i="8"/>
  <c r="I30" i="8" s="1"/>
  <c r="E30" i="8"/>
  <c r="D30" i="8"/>
  <c r="C30" i="8"/>
  <c r="B30" i="8"/>
  <c r="I29" i="8"/>
  <c r="H29" i="8"/>
  <c r="G29" i="8"/>
  <c r="E29" i="8"/>
  <c r="D29" i="8"/>
  <c r="C29" i="8"/>
  <c r="B29" i="8"/>
  <c r="I28" i="8"/>
  <c r="H28" i="8"/>
  <c r="G28" i="8"/>
  <c r="E28" i="8"/>
  <c r="D28" i="8"/>
  <c r="C28" i="8"/>
  <c r="B28" i="8"/>
  <c r="H27" i="8"/>
  <c r="G27" i="8"/>
  <c r="E27" i="8"/>
  <c r="D27" i="8"/>
  <c r="F27" i="8" s="1"/>
  <c r="C27" i="8"/>
  <c r="B27" i="8"/>
  <c r="H26" i="8"/>
  <c r="G26" i="8"/>
  <c r="I26" i="8" s="1"/>
  <c r="E26" i="8"/>
  <c r="D26" i="8"/>
  <c r="K26" i="8" s="1"/>
  <c r="C26" i="8"/>
  <c r="B26" i="8"/>
  <c r="H25" i="8"/>
  <c r="G25" i="8"/>
  <c r="I25" i="8" s="1"/>
  <c r="E25" i="8"/>
  <c r="D25" i="8"/>
  <c r="C25" i="8"/>
  <c r="B25" i="8"/>
  <c r="I24" i="8"/>
  <c r="H24" i="8"/>
  <c r="G24" i="8"/>
  <c r="E24" i="8"/>
  <c r="F24" i="8" s="1"/>
  <c r="K24" i="8" s="1"/>
  <c r="D24" i="8"/>
  <c r="C24" i="8"/>
  <c r="B24" i="8"/>
  <c r="H23" i="8"/>
  <c r="G23" i="8"/>
  <c r="F23" i="8"/>
  <c r="E23" i="8"/>
  <c r="D23" i="8"/>
  <c r="C23" i="8"/>
  <c r="B23" i="8"/>
  <c r="H22" i="8"/>
  <c r="G22" i="8"/>
  <c r="I22" i="8" s="1"/>
  <c r="E22" i="8"/>
  <c r="D22" i="8"/>
  <c r="C22" i="8"/>
  <c r="B22" i="8"/>
  <c r="H21" i="8"/>
  <c r="G21" i="8"/>
  <c r="I21" i="8" s="1"/>
  <c r="E21" i="8"/>
  <c r="D21" i="8"/>
  <c r="C21" i="8"/>
  <c r="B21" i="8"/>
  <c r="I20" i="8"/>
  <c r="H20" i="8"/>
  <c r="G20" i="8"/>
  <c r="E20" i="8"/>
  <c r="F20" i="8" s="1"/>
  <c r="K20" i="8" s="1"/>
  <c r="D20" i="8"/>
  <c r="C20" i="8"/>
  <c r="B20" i="8"/>
  <c r="H19" i="8"/>
  <c r="G19" i="8"/>
  <c r="E19" i="8"/>
  <c r="D19" i="8"/>
  <c r="F19" i="8" s="1"/>
  <c r="C19" i="8"/>
  <c r="B19" i="8"/>
  <c r="H18" i="8"/>
  <c r="G18" i="8"/>
  <c r="I18" i="8" s="1"/>
  <c r="E18" i="8"/>
  <c r="D18" i="8"/>
  <c r="C18" i="8"/>
  <c r="B18" i="8"/>
  <c r="H17" i="8"/>
  <c r="G17" i="8"/>
  <c r="I17" i="8" s="1"/>
  <c r="E17" i="8"/>
  <c r="D17" i="8"/>
  <c r="C17" i="8"/>
  <c r="B17" i="8"/>
  <c r="H16" i="8"/>
  <c r="G16" i="8"/>
  <c r="I16" i="8" s="1"/>
  <c r="E16" i="8"/>
  <c r="F16" i="8" s="1"/>
  <c r="D16" i="8"/>
  <c r="C16" i="8"/>
  <c r="B16" i="8"/>
  <c r="K15" i="8"/>
  <c r="H15" i="8"/>
  <c r="G15" i="8"/>
  <c r="I15" i="8" s="1"/>
  <c r="F15" i="8"/>
  <c r="E15" i="8"/>
  <c r="D15" i="8"/>
  <c r="C15" i="8"/>
  <c r="B15" i="8"/>
  <c r="H14" i="8"/>
  <c r="G14" i="8"/>
  <c r="E14" i="8"/>
  <c r="D14" i="8"/>
  <c r="C14" i="8"/>
  <c r="B14" i="8"/>
  <c r="H13" i="8"/>
  <c r="G13" i="8"/>
  <c r="I13" i="8" s="1"/>
  <c r="E13" i="8"/>
  <c r="D13" i="8"/>
  <c r="C13" i="8"/>
  <c r="B13" i="8"/>
  <c r="H12" i="8"/>
  <c r="G12" i="8"/>
  <c r="I12" i="8" s="1"/>
  <c r="F12" i="8"/>
  <c r="E12" i="8"/>
  <c r="D12" i="8"/>
  <c r="C12" i="8"/>
  <c r="B12" i="8"/>
  <c r="H11" i="8"/>
  <c r="G11" i="8"/>
  <c r="E11" i="8"/>
  <c r="F11" i="8" s="1"/>
  <c r="D11" i="8"/>
  <c r="C11" i="8"/>
  <c r="B11" i="8"/>
  <c r="I108" i="10"/>
  <c r="H108" i="10"/>
  <c r="G108" i="10"/>
  <c r="E108" i="10"/>
  <c r="D108" i="10"/>
  <c r="K108" i="10" s="1"/>
  <c r="C108" i="10"/>
  <c r="B108" i="10"/>
  <c r="H107" i="10"/>
  <c r="I107" i="10" s="1"/>
  <c r="G107" i="10"/>
  <c r="E107" i="10"/>
  <c r="D107" i="10"/>
  <c r="C107" i="10"/>
  <c r="B107" i="10"/>
  <c r="K106" i="10"/>
  <c r="H106" i="10"/>
  <c r="G106" i="10"/>
  <c r="I106" i="10" s="1"/>
  <c r="E106" i="10"/>
  <c r="D106" i="10"/>
  <c r="F106" i="10" s="1"/>
  <c r="C106" i="10"/>
  <c r="B106" i="10"/>
  <c r="H105" i="10"/>
  <c r="G105" i="10"/>
  <c r="E105" i="10"/>
  <c r="D105" i="10"/>
  <c r="C105" i="10"/>
  <c r="B105" i="10"/>
  <c r="H104" i="10"/>
  <c r="I104" i="10" s="1"/>
  <c r="G104" i="10"/>
  <c r="E104" i="10"/>
  <c r="D104" i="10"/>
  <c r="C104" i="10"/>
  <c r="B104" i="10"/>
  <c r="I103" i="10"/>
  <c r="H103" i="10"/>
  <c r="G103" i="10"/>
  <c r="F103" i="10"/>
  <c r="E103" i="10"/>
  <c r="D103" i="10"/>
  <c r="K103" i="10" s="1"/>
  <c r="C103" i="10"/>
  <c r="B103" i="10"/>
  <c r="H102" i="10"/>
  <c r="G102" i="10"/>
  <c r="I102" i="10" s="1"/>
  <c r="E102" i="10"/>
  <c r="D102" i="10"/>
  <c r="F102" i="10" s="1"/>
  <c r="C102" i="10"/>
  <c r="B102" i="10"/>
  <c r="H101" i="10"/>
  <c r="G101" i="10"/>
  <c r="I101" i="10" s="1"/>
  <c r="E101" i="10"/>
  <c r="D101" i="10"/>
  <c r="C101" i="10"/>
  <c r="B101" i="10"/>
  <c r="H100" i="10"/>
  <c r="I100" i="10" s="1"/>
  <c r="G100" i="10"/>
  <c r="E100" i="10"/>
  <c r="D100" i="10"/>
  <c r="C100" i="10"/>
  <c r="B100" i="10"/>
  <c r="I99" i="10"/>
  <c r="H99" i="10"/>
  <c r="G99" i="10"/>
  <c r="E99" i="10"/>
  <c r="D99" i="10"/>
  <c r="C99" i="10"/>
  <c r="B99" i="10"/>
  <c r="H98" i="10"/>
  <c r="G98" i="10"/>
  <c r="I98" i="10" s="1"/>
  <c r="E98" i="10"/>
  <c r="F98" i="10" s="1"/>
  <c r="D98" i="10"/>
  <c r="C98" i="10"/>
  <c r="B98" i="10"/>
  <c r="H97" i="10"/>
  <c r="G97" i="10"/>
  <c r="I97" i="10" s="1"/>
  <c r="E97" i="10"/>
  <c r="D97" i="10"/>
  <c r="C97" i="10"/>
  <c r="B97" i="10"/>
  <c r="H96" i="10"/>
  <c r="G96" i="10"/>
  <c r="E96" i="10"/>
  <c r="D96" i="10"/>
  <c r="C96" i="10"/>
  <c r="B96" i="10"/>
  <c r="I95" i="10"/>
  <c r="H95" i="10"/>
  <c r="G95" i="10"/>
  <c r="E95" i="10"/>
  <c r="D95" i="10"/>
  <c r="C95" i="10"/>
  <c r="B95" i="10"/>
  <c r="H94" i="10"/>
  <c r="G94" i="10"/>
  <c r="I94" i="10" s="1"/>
  <c r="K94" i="10" s="1"/>
  <c r="E94" i="10"/>
  <c r="D94" i="10"/>
  <c r="F94" i="10" s="1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I91" i="10" s="1"/>
  <c r="G91" i="10"/>
  <c r="E91" i="10"/>
  <c r="D91" i="10"/>
  <c r="C91" i="10"/>
  <c r="B91" i="10"/>
  <c r="H90" i="10"/>
  <c r="G90" i="10"/>
  <c r="I90" i="10" s="1"/>
  <c r="E90" i="10"/>
  <c r="K90" i="10" s="1"/>
  <c r="D90" i="10"/>
  <c r="C90" i="10"/>
  <c r="B90" i="10"/>
  <c r="H89" i="10"/>
  <c r="G89" i="10"/>
  <c r="I89" i="10" s="1"/>
  <c r="E89" i="10"/>
  <c r="D89" i="10"/>
  <c r="C89" i="10"/>
  <c r="B89" i="10"/>
  <c r="H88" i="10"/>
  <c r="I88" i="10" s="1"/>
  <c r="G88" i="10"/>
  <c r="E88" i="10"/>
  <c r="D88" i="10"/>
  <c r="C88" i="10"/>
  <c r="B88" i="10"/>
  <c r="I87" i="10"/>
  <c r="H87" i="10"/>
  <c r="G87" i="10"/>
  <c r="E87" i="10"/>
  <c r="D87" i="10"/>
  <c r="C87" i="10"/>
  <c r="B87" i="10"/>
  <c r="H86" i="10"/>
  <c r="G86" i="10"/>
  <c r="I86" i="10" s="1"/>
  <c r="K86" i="10" s="1"/>
  <c r="E86" i="10"/>
  <c r="F86" i="10" s="1"/>
  <c r="D86" i="10"/>
  <c r="C86" i="10"/>
  <c r="B86" i="10"/>
  <c r="H85" i="10"/>
  <c r="G85" i="10"/>
  <c r="E85" i="10"/>
  <c r="D85" i="10"/>
  <c r="C85" i="10"/>
  <c r="B85" i="10"/>
  <c r="H84" i="10"/>
  <c r="G84" i="10"/>
  <c r="E84" i="10"/>
  <c r="D84" i="10"/>
  <c r="C84" i="10"/>
  <c r="B84" i="10"/>
  <c r="I83" i="10"/>
  <c r="H83" i="10"/>
  <c r="G83" i="10"/>
  <c r="E83" i="10"/>
  <c r="D83" i="10"/>
  <c r="C83" i="10"/>
  <c r="B83" i="10"/>
  <c r="H82" i="10"/>
  <c r="G82" i="10"/>
  <c r="I82" i="10" s="1"/>
  <c r="E82" i="10"/>
  <c r="D82" i="10"/>
  <c r="C82" i="10"/>
  <c r="B82" i="10"/>
  <c r="H81" i="10"/>
  <c r="G81" i="10"/>
  <c r="I81" i="10" s="1"/>
  <c r="E81" i="10"/>
  <c r="D81" i="10"/>
  <c r="C81" i="10"/>
  <c r="B81" i="10"/>
  <c r="H80" i="10"/>
  <c r="G80" i="10"/>
  <c r="E80" i="10"/>
  <c r="D80" i="10"/>
  <c r="C80" i="10"/>
  <c r="B80" i="10"/>
  <c r="H79" i="10"/>
  <c r="I79" i="10" s="1"/>
  <c r="G79" i="10"/>
  <c r="E79" i="10"/>
  <c r="D79" i="10"/>
  <c r="C79" i="10"/>
  <c r="B79" i="10"/>
  <c r="H78" i="10"/>
  <c r="G78" i="10"/>
  <c r="I78" i="10" s="1"/>
  <c r="E78" i="10"/>
  <c r="D78" i="10"/>
  <c r="F78" i="10" s="1"/>
  <c r="C78" i="10"/>
  <c r="B78" i="10"/>
  <c r="H77" i="10"/>
  <c r="G77" i="10"/>
  <c r="I77" i="10" s="1"/>
  <c r="E77" i="10"/>
  <c r="D77" i="10"/>
  <c r="K77" i="10" s="1"/>
  <c r="C77" i="10"/>
  <c r="B77" i="10"/>
  <c r="H76" i="10"/>
  <c r="G76" i="10"/>
  <c r="E76" i="10"/>
  <c r="D76" i="10"/>
  <c r="C76" i="10"/>
  <c r="B76" i="10"/>
  <c r="H75" i="10"/>
  <c r="G75" i="10"/>
  <c r="I75" i="10" s="1"/>
  <c r="E75" i="10"/>
  <c r="D75" i="10"/>
  <c r="C75" i="10"/>
  <c r="B75" i="10"/>
  <c r="H74" i="10"/>
  <c r="G74" i="10"/>
  <c r="E74" i="10"/>
  <c r="D74" i="10"/>
  <c r="F74" i="10" s="1"/>
  <c r="C74" i="10"/>
  <c r="B74" i="10"/>
  <c r="H73" i="10"/>
  <c r="G73" i="10"/>
  <c r="I73" i="10" s="1"/>
  <c r="E73" i="10"/>
  <c r="D73" i="10"/>
  <c r="C73" i="10"/>
  <c r="B73" i="10"/>
  <c r="H72" i="10"/>
  <c r="G72" i="10"/>
  <c r="E72" i="10"/>
  <c r="D72" i="10"/>
  <c r="C72" i="10"/>
  <c r="B72" i="10"/>
  <c r="H71" i="10"/>
  <c r="I71" i="10" s="1"/>
  <c r="G71" i="10"/>
  <c r="E71" i="10"/>
  <c r="D71" i="10"/>
  <c r="C71" i="10"/>
  <c r="B71" i="10"/>
  <c r="H70" i="10"/>
  <c r="G70" i="10"/>
  <c r="F70" i="10"/>
  <c r="E70" i="10"/>
  <c r="D70" i="10"/>
  <c r="C70" i="10"/>
  <c r="B70" i="10"/>
  <c r="H69" i="10"/>
  <c r="G69" i="10"/>
  <c r="I69" i="10" s="1"/>
  <c r="E69" i="10"/>
  <c r="D69" i="10"/>
  <c r="K69" i="10" s="1"/>
  <c r="C69" i="10"/>
  <c r="B69" i="10"/>
  <c r="H68" i="10"/>
  <c r="I68" i="10" s="1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E66" i="10"/>
  <c r="F66" i="10" s="1"/>
  <c r="D66" i="10"/>
  <c r="C66" i="10"/>
  <c r="B66" i="10"/>
  <c r="H65" i="10"/>
  <c r="G65" i="10"/>
  <c r="I65" i="10" s="1"/>
  <c r="E65" i="10"/>
  <c r="D65" i="10"/>
  <c r="C65" i="10"/>
  <c r="B65" i="10"/>
  <c r="H64" i="10"/>
  <c r="G64" i="10"/>
  <c r="E64" i="10"/>
  <c r="D64" i="10"/>
  <c r="C64" i="10"/>
  <c r="B64" i="10"/>
  <c r="I63" i="10"/>
  <c r="H63" i="10"/>
  <c r="G63" i="10"/>
  <c r="E63" i="10"/>
  <c r="D63" i="10"/>
  <c r="C63" i="10"/>
  <c r="B63" i="10"/>
  <c r="H62" i="10"/>
  <c r="G62" i="10"/>
  <c r="I62" i="10" s="1"/>
  <c r="K62" i="10" s="1"/>
  <c r="F62" i="10"/>
  <c r="E62" i="10"/>
  <c r="D62" i="10"/>
  <c r="C62" i="10"/>
  <c r="B62" i="10"/>
  <c r="H61" i="10"/>
  <c r="G61" i="10"/>
  <c r="I61" i="10" s="1"/>
  <c r="E61" i="10"/>
  <c r="D61" i="10"/>
  <c r="C61" i="10"/>
  <c r="B61" i="10"/>
  <c r="I60" i="10"/>
  <c r="H60" i="10"/>
  <c r="G60" i="10"/>
  <c r="E60" i="10"/>
  <c r="D60" i="10"/>
  <c r="K60" i="10" s="1"/>
  <c r="C60" i="10"/>
  <c r="B60" i="10"/>
  <c r="H59" i="10"/>
  <c r="G59" i="10"/>
  <c r="I59" i="10" s="1"/>
  <c r="E59" i="10"/>
  <c r="D59" i="10"/>
  <c r="C59" i="10"/>
  <c r="B59" i="10"/>
  <c r="H58" i="10"/>
  <c r="G58" i="10"/>
  <c r="E58" i="10"/>
  <c r="D58" i="10"/>
  <c r="K58" i="10" s="1"/>
  <c r="C58" i="10"/>
  <c r="B58" i="10"/>
  <c r="H57" i="10"/>
  <c r="G57" i="10"/>
  <c r="I57" i="10" s="1"/>
  <c r="E57" i="10"/>
  <c r="D57" i="10"/>
  <c r="C57" i="10"/>
  <c r="B57" i="10"/>
  <c r="H56" i="10"/>
  <c r="G56" i="10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G54" i="10"/>
  <c r="E54" i="10"/>
  <c r="D54" i="10"/>
  <c r="F54" i="10" s="1"/>
  <c r="C54" i="10"/>
  <c r="B54" i="10"/>
  <c r="H53" i="10"/>
  <c r="G53" i="10"/>
  <c r="I53" i="10" s="1"/>
  <c r="E53" i="10"/>
  <c r="D53" i="10"/>
  <c r="C53" i="10"/>
  <c r="B53" i="10"/>
  <c r="H52" i="10"/>
  <c r="G52" i="10"/>
  <c r="E52" i="10"/>
  <c r="D52" i="10"/>
  <c r="C52" i="10"/>
  <c r="B52" i="10"/>
  <c r="K51" i="10"/>
  <c r="I51" i="10"/>
  <c r="H51" i="10"/>
  <c r="G51" i="10"/>
  <c r="F51" i="10"/>
  <c r="E51" i="10"/>
  <c r="D51" i="10"/>
  <c r="C51" i="10"/>
  <c r="B51" i="10"/>
  <c r="H50" i="10"/>
  <c r="G50" i="10"/>
  <c r="F50" i="10"/>
  <c r="E50" i="10"/>
  <c r="D50" i="10"/>
  <c r="C50" i="10"/>
  <c r="B50" i="10"/>
  <c r="H49" i="10"/>
  <c r="G49" i="10"/>
  <c r="I49" i="10" s="1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E47" i="10"/>
  <c r="D47" i="10"/>
  <c r="K47" i="10" s="1"/>
  <c r="C47" i="10"/>
  <c r="B47" i="10"/>
  <c r="H46" i="10"/>
  <c r="G46" i="10"/>
  <c r="I46" i="10" s="1"/>
  <c r="E46" i="10"/>
  <c r="F46" i="10" s="1"/>
  <c r="D46" i="10"/>
  <c r="C46" i="10"/>
  <c r="B46" i="10"/>
  <c r="H45" i="10"/>
  <c r="G45" i="10"/>
  <c r="E45" i="10"/>
  <c r="D45" i="10"/>
  <c r="C45" i="10"/>
  <c r="B45" i="10"/>
  <c r="H44" i="10"/>
  <c r="I44" i="10" s="1"/>
  <c r="G44" i="10"/>
  <c r="E44" i="10"/>
  <c r="D44" i="10"/>
  <c r="C44" i="10"/>
  <c r="B44" i="10"/>
  <c r="K43" i="10"/>
  <c r="H43" i="10"/>
  <c r="G43" i="10"/>
  <c r="I43" i="10" s="1"/>
  <c r="F43" i="10"/>
  <c r="E43" i="10"/>
  <c r="D43" i="10"/>
  <c r="C43" i="10"/>
  <c r="B43" i="10"/>
  <c r="H42" i="10"/>
  <c r="G42" i="10"/>
  <c r="I42" i="10" s="1"/>
  <c r="E42" i="10"/>
  <c r="F42" i="10" s="1"/>
  <c r="D42" i="10"/>
  <c r="C42" i="10"/>
  <c r="B42" i="10"/>
  <c r="H41" i="10"/>
  <c r="G41" i="10"/>
  <c r="E41" i="10"/>
  <c r="D41" i="10"/>
  <c r="K41" i="10" s="1"/>
  <c r="C41" i="10"/>
  <c r="B41" i="10"/>
  <c r="H40" i="10"/>
  <c r="G40" i="10"/>
  <c r="E40" i="10"/>
  <c r="D40" i="10"/>
  <c r="C40" i="10"/>
  <c r="B40" i="10"/>
  <c r="I39" i="10"/>
  <c r="H39" i="10"/>
  <c r="G39" i="10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G37" i="10"/>
  <c r="I37" i="10" s="1"/>
  <c r="E37" i="10"/>
  <c r="D37" i="10"/>
  <c r="C37" i="10"/>
  <c r="B37" i="10"/>
  <c r="H36" i="10"/>
  <c r="I36" i="10" s="1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I34" i="10" s="1"/>
  <c r="E34" i="10"/>
  <c r="F34" i="10" s="1"/>
  <c r="D34" i="10"/>
  <c r="C34" i="10"/>
  <c r="B34" i="10"/>
  <c r="H33" i="10"/>
  <c r="G33" i="10"/>
  <c r="E33" i="10"/>
  <c r="D33" i="10"/>
  <c r="C33" i="10"/>
  <c r="B33" i="10"/>
  <c r="H32" i="10"/>
  <c r="G32" i="10"/>
  <c r="E32" i="10"/>
  <c r="D32" i="10"/>
  <c r="C32" i="10"/>
  <c r="B32" i="10"/>
  <c r="I31" i="10"/>
  <c r="H31" i="10"/>
  <c r="G31" i="10"/>
  <c r="E31" i="10"/>
  <c r="D31" i="10"/>
  <c r="C31" i="10"/>
  <c r="B31" i="10"/>
  <c r="H30" i="10"/>
  <c r="G30" i="10"/>
  <c r="I30" i="10" s="1"/>
  <c r="E30" i="10"/>
  <c r="D30" i="10"/>
  <c r="C30" i="10"/>
  <c r="B30" i="10"/>
  <c r="H29" i="10"/>
  <c r="G29" i="10"/>
  <c r="I29" i="10" s="1"/>
  <c r="E29" i="10"/>
  <c r="D29" i="10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C27" i="10"/>
  <c r="B27" i="10"/>
  <c r="K26" i="10"/>
  <c r="H26" i="10"/>
  <c r="G26" i="10"/>
  <c r="F26" i="10"/>
  <c r="E26" i="10"/>
  <c r="D26" i="10"/>
  <c r="C26" i="10"/>
  <c r="B26" i="10"/>
  <c r="H25" i="10"/>
  <c r="G25" i="10"/>
  <c r="I25" i="10" s="1"/>
  <c r="E25" i="10"/>
  <c r="D25" i="10"/>
  <c r="C25" i="10"/>
  <c r="B25" i="10"/>
  <c r="H24" i="10"/>
  <c r="I24" i="10" s="1"/>
  <c r="G24" i="10"/>
  <c r="E24" i="10"/>
  <c r="D24" i="10"/>
  <c r="C24" i="10"/>
  <c r="B24" i="10"/>
  <c r="I23" i="10"/>
  <c r="H23" i="10"/>
  <c r="G23" i="10"/>
  <c r="E23" i="10"/>
  <c r="D23" i="10"/>
  <c r="C23" i="10"/>
  <c r="B23" i="10"/>
  <c r="H22" i="10"/>
  <c r="G22" i="10"/>
  <c r="E22" i="10"/>
  <c r="F22" i="10" s="1"/>
  <c r="D22" i="10"/>
  <c r="C22" i="10"/>
  <c r="B22" i="10"/>
  <c r="H21" i="10"/>
  <c r="G21" i="10"/>
  <c r="I21" i="10" s="1"/>
  <c r="E21" i="10"/>
  <c r="D21" i="10"/>
  <c r="C21" i="10"/>
  <c r="B21" i="10"/>
  <c r="H20" i="10"/>
  <c r="G20" i="10"/>
  <c r="E20" i="10"/>
  <c r="D20" i="10"/>
  <c r="C20" i="10"/>
  <c r="B20" i="10"/>
  <c r="I19" i="10"/>
  <c r="H19" i="10"/>
  <c r="G19" i="10"/>
  <c r="E19" i="10"/>
  <c r="D19" i="10"/>
  <c r="C19" i="10"/>
  <c r="B19" i="10"/>
  <c r="H18" i="10"/>
  <c r="G18" i="10"/>
  <c r="I18" i="10" s="1"/>
  <c r="E18" i="10"/>
  <c r="D18" i="10"/>
  <c r="F18" i="10" s="1"/>
  <c r="C18" i="10"/>
  <c r="B18" i="10"/>
  <c r="H17" i="10"/>
  <c r="G17" i="10"/>
  <c r="E17" i="10"/>
  <c r="D17" i="10"/>
  <c r="C17" i="10"/>
  <c r="B17" i="10"/>
  <c r="H16" i="10"/>
  <c r="G16" i="10"/>
  <c r="E16" i="10"/>
  <c r="D16" i="10"/>
  <c r="C16" i="10"/>
  <c r="B16" i="10"/>
  <c r="H15" i="10"/>
  <c r="G15" i="10"/>
  <c r="I15" i="10" s="1"/>
  <c r="F15" i="10"/>
  <c r="E15" i="10"/>
  <c r="D15" i="10"/>
  <c r="K15" i="10" s="1"/>
  <c r="C15" i="10"/>
  <c r="B15" i="10"/>
  <c r="H14" i="10"/>
  <c r="G14" i="10"/>
  <c r="F14" i="10"/>
  <c r="E14" i="10"/>
  <c r="D14" i="10"/>
  <c r="C14" i="10"/>
  <c r="B14" i="10"/>
  <c r="H13" i="10"/>
  <c r="G13" i="10"/>
  <c r="I13" i="10" s="1"/>
  <c r="E13" i="10"/>
  <c r="D13" i="10"/>
  <c r="C13" i="10"/>
  <c r="B13" i="10"/>
  <c r="H12" i="10"/>
  <c r="I12" i="10" s="1"/>
  <c r="G12" i="10"/>
  <c r="E12" i="10"/>
  <c r="D12" i="10"/>
  <c r="C12" i="10"/>
  <c r="B12" i="10"/>
  <c r="I11" i="10"/>
  <c r="H11" i="10"/>
  <c r="G11" i="10"/>
  <c r="E11" i="10"/>
  <c r="D11" i="10"/>
  <c r="C11" i="10"/>
  <c r="B11" i="10"/>
  <c r="I108" i="3"/>
  <c r="H108" i="3"/>
  <c r="G108" i="3"/>
  <c r="E108" i="3"/>
  <c r="D108" i="3"/>
  <c r="C108" i="3"/>
  <c r="B108" i="3"/>
  <c r="H107" i="3"/>
  <c r="G107" i="3"/>
  <c r="I107" i="3" s="1"/>
  <c r="K107" i="3" s="1"/>
  <c r="F107" i="3"/>
  <c r="E107" i="3"/>
  <c r="D107" i="3"/>
  <c r="C107" i="3"/>
  <c r="B107" i="3"/>
  <c r="H106" i="3"/>
  <c r="G106" i="3"/>
  <c r="E106" i="3"/>
  <c r="D106" i="3"/>
  <c r="K106" i="3" s="1"/>
  <c r="C106" i="3"/>
  <c r="B106" i="3"/>
  <c r="H105" i="3"/>
  <c r="G105" i="3"/>
  <c r="E105" i="3"/>
  <c r="D105" i="3"/>
  <c r="C105" i="3"/>
  <c r="B105" i="3"/>
  <c r="H104" i="3"/>
  <c r="I104" i="3" s="1"/>
  <c r="G104" i="3"/>
  <c r="E104" i="3"/>
  <c r="D104" i="3"/>
  <c r="C104" i="3"/>
  <c r="B104" i="3"/>
  <c r="H103" i="3"/>
  <c r="G103" i="3"/>
  <c r="I103" i="3" s="1"/>
  <c r="E103" i="3"/>
  <c r="D103" i="3"/>
  <c r="K103" i="3" s="1"/>
  <c r="C103" i="3"/>
  <c r="B103" i="3"/>
  <c r="H102" i="3"/>
  <c r="G102" i="3"/>
  <c r="E102" i="3"/>
  <c r="D102" i="3"/>
  <c r="C102" i="3"/>
  <c r="B102" i="3"/>
  <c r="H101" i="3"/>
  <c r="G101" i="3"/>
  <c r="E101" i="3"/>
  <c r="D101" i="3"/>
  <c r="C101" i="3"/>
  <c r="B101" i="3"/>
  <c r="H100" i="3"/>
  <c r="G100" i="3"/>
  <c r="I100" i="3" s="1"/>
  <c r="E100" i="3"/>
  <c r="D100" i="3"/>
  <c r="C100" i="3"/>
  <c r="B100" i="3"/>
  <c r="H99" i="3"/>
  <c r="G99" i="3"/>
  <c r="I99" i="3" s="1"/>
  <c r="E99" i="3"/>
  <c r="D99" i="3"/>
  <c r="F99" i="3" s="1"/>
  <c r="C99" i="3"/>
  <c r="B99" i="3"/>
  <c r="H98" i="3"/>
  <c r="G98" i="3"/>
  <c r="E98" i="3"/>
  <c r="D98" i="3"/>
  <c r="C98" i="3"/>
  <c r="B98" i="3"/>
  <c r="I97" i="3"/>
  <c r="H97" i="3"/>
  <c r="G97" i="3"/>
  <c r="E97" i="3"/>
  <c r="D97" i="3"/>
  <c r="C97" i="3"/>
  <c r="B97" i="3"/>
  <c r="I96" i="3"/>
  <c r="H96" i="3"/>
  <c r="G96" i="3"/>
  <c r="E96" i="3"/>
  <c r="D96" i="3"/>
  <c r="C96" i="3"/>
  <c r="B96" i="3"/>
  <c r="H95" i="3"/>
  <c r="G95" i="3"/>
  <c r="I95" i="3" s="1"/>
  <c r="K95" i="3" s="1"/>
  <c r="F95" i="3"/>
  <c r="E95" i="3"/>
  <c r="D95" i="3"/>
  <c r="C95" i="3"/>
  <c r="B95" i="3"/>
  <c r="H94" i="3"/>
  <c r="G94" i="3"/>
  <c r="I94" i="3" s="1"/>
  <c r="E94" i="3"/>
  <c r="D94" i="3"/>
  <c r="C94" i="3"/>
  <c r="B94" i="3"/>
  <c r="H93" i="3"/>
  <c r="G93" i="3"/>
  <c r="E93" i="3"/>
  <c r="D93" i="3"/>
  <c r="K93" i="3" s="1"/>
  <c r="C93" i="3"/>
  <c r="B93" i="3"/>
  <c r="I92" i="3"/>
  <c r="H92" i="3"/>
  <c r="G92" i="3"/>
  <c r="E92" i="3"/>
  <c r="D92" i="3"/>
  <c r="C92" i="3"/>
  <c r="B92" i="3"/>
  <c r="H91" i="3"/>
  <c r="G91" i="3"/>
  <c r="E91" i="3"/>
  <c r="D91" i="3"/>
  <c r="F91" i="3" s="1"/>
  <c r="C91" i="3"/>
  <c r="B91" i="3"/>
  <c r="H90" i="3"/>
  <c r="G90" i="3"/>
  <c r="I90" i="3" s="1"/>
  <c r="E90" i="3"/>
  <c r="D90" i="3"/>
  <c r="K90" i="3" s="1"/>
  <c r="C90" i="3"/>
  <c r="B90" i="3"/>
  <c r="H89" i="3"/>
  <c r="I89" i="3" s="1"/>
  <c r="G89" i="3"/>
  <c r="E89" i="3"/>
  <c r="D89" i="3"/>
  <c r="C89" i="3"/>
  <c r="B89" i="3"/>
  <c r="H88" i="3"/>
  <c r="G88" i="3"/>
  <c r="I88" i="3" s="1"/>
  <c r="E88" i="3"/>
  <c r="D88" i="3"/>
  <c r="C88" i="3"/>
  <c r="B88" i="3"/>
  <c r="H87" i="3"/>
  <c r="G87" i="3"/>
  <c r="I87" i="3" s="1"/>
  <c r="E87" i="3"/>
  <c r="F87" i="3" s="1"/>
  <c r="D87" i="3"/>
  <c r="C87" i="3"/>
  <c r="B87" i="3"/>
  <c r="H86" i="3"/>
  <c r="G86" i="3"/>
  <c r="I86" i="3" s="1"/>
  <c r="E86" i="3"/>
  <c r="D86" i="3"/>
  <c r="C86" i="3"/>
  <c r="B86" i="3"/>
  <c r="H85" i="3"/>
  <c r="G85" i="3"/>
  <c r="E85" i="3"/>
  <c r="D85" i="3"/>
  <c r="C85" i="3"/>
  <c r="B85" i="3"/>
  <c r="I84" i="3"/>
  <c r="H84" i="3"/>
  <c r="G84" i="3"/>
  <c r="E84" i="3"/>
  <c r="D84" i="3"/>
  <c r="C84" i="3"/>
  <c r="B84" i="3"/>
  <c r="H83" i="3"/>
  <c r="G83" i="3"/>
  <c r="I83" i="3" s="1"/>
  <c r="K83" i="3" s="1"/>
  <c r="F83" i="3"/>
  <c r="E83" i="3"/>
  <c r="D83" i="3"/>
  <c r="C83" i="3"/>
  <c r="B83" i="3"/>
  <c r="H82" i="3"/>
  <c r="G82" i="3"/>
  <c r="I82" i="3" s="1"/>
  <c r="E82" i="3"/>
  <c r="D82" i="3"/>
  <c r="K82" i="3" s="1"/>
  <c r="C82" i="3"/>
  <c r="B82" i="3"/>
  <c r="H81" i="3"/>
  <c r="G81" i="3"/>
  <c r="E81" i="3"/>
  <c r="D81" i="3"/>
  <c r="C81" i="3"/>
  <c r="B81" i="3"/>
  <c r="H80" i="3"/>
  <c r="I80" i="3" s="1"/>
  <c r="G80" i="3"/>
  <c r="E80" i="3"/>
  <c r="D80" i="3"/>
  <c r="C80" i="3"/>
  <c r="B80" i="3"/>
  <c r="H79" i="3"/>
  <c r="G79" i="3"/>
  <c r="F79" i="3"/>
  <c r="E79" i="3"/>
  <c r="D79" i="3"/>
  <c r="C79" i="3"/>
  <c r="B79" i="3"/>
  <c r="H78" i="3"/>
  <c r="G78" i="3"/>
  <c r="E78" i="3"/>
  <c r="D78" i="3"/>
  <c r="C78" i="3"/>
  <c r="B78" i="3"/>
  <c r="H77" i="3"/>
  <c r="G77" i="3"/>
  <c r="I77" i="3" s="1"/>
  <c r="E77" i="3"/>
  <c r="D77" i="3"/>
  <c r="K77" i="3" s="1"/>
  <c r="C77" i="3"/>
  <c r="B77" i="3"/>
  <c r="H76" i="3"/>
  <c r="G76" i="3"/>
  <c r="I76" i="3" s="1"/>
  <c r="E76" i="3"/>
  <c r="D76" i="3"/>
  <c r="C76" i="3"/>
  <c r="B76" i="3"/>
  <c r="H75" i="3"/>
  <c r="G75" i="3"/>
  <c r="I75" i="3" s="1"/>
  <c r="E75" i="3"/>
  <c r="D75" i="3"/>
  <c r="F75" i="3" s="1"/>
  <c r="C75" i="3"/>
  <c r="B75" i="3"/>
  <c r="H74" i="3"/>
  <c r="G74" i="3"/>
  <c r="E74" i="3"/>
  <c r="D74" i="3"/>
  <c r="C74" i="3"/>
  <c r="B74" i="3"/>
  <c r="H73" i="3"/>
  <c r="I73" i="3" s="1"/>
  <c r="G73" i="3"/>
  <c r="E73" i="3"/>
  <c r="D73" i="3"/>
  <c r="C73" i="3"/>
  <c r="B73" i="3"/>
  <c r="H72" i="3"/>
  <c r="I72" i="3" s="1"/>
  <c r="G72" i="3"/>
  <c r="E72" i="3"/>
  <c r="D72" i="3"/>
  <c r="C72" i="3"/>
  <c r="B72" i="3"/>
  <c r="H71" i="3"/>
  <c r="G71" i="3"/>
  <c r="I71" i="3" s="1"/>
  <c r="F71" i="3"/>
  <c r="E71" i="3"/>
  <c r="D71" i="3"/>
  <c r="C71" i="3"/>
  <c r="B71" i="3"/>
  <c r="H70" i="3"/>
  <c r="G70" i="3"/>
  <c r="I70" i="3" s="1"/>
  <c r="E70" i="3"/>
  <c r="D70" i="3"/>
  <c r="C70" i="3"/>
  <c r="B70" i="3"/>
  <c r="H69" i="3"/>
  <c r="G69" i="3"/>
  <c r="I69" i="3" s="1"/>
  <c r="E69" i="3"/>
  <c r="D69" i="3"/>
  <c r="K69" i="3" s="1"/>
  <c r="C69" i="3"/>
  <c r="B69" i="3"/>
  <c r="H68" i="3"/>
  <c r="I68" i="3" s="1"/>
  <c r="G68" i="3"/>
  <c r="E68" i="3"/>
  <c r="D68" i="3"/>
  <c r="C68" i="3"/>
  <c r="B68" i="3"/>
  <c r="H67" i="3"/>
  <c r="G67" i="3"/>
  <c r="F67" i="3"/>
  <c r="E67" i="3"/>
  <c r="D67" i="3"/>
  <c r="C67" i="3"/>
  <c r="B67" i="3"/>
  <c r="H66" i="3"/>
  <c r="G66" i="3"/>
  <c r="E66" i="3"/>
  <c r="D66" i="3"/>
  <c r="C66" i="3"/>
  <c r="B66" i="3"/>
  <c r="H65" i="3"/>
  <c r="G65" i="3"/>
  <c r="E65" i="3"/>
  <c r="D65" i="3"/>
  <c r="C65" i="3"/>
  <c r="B65" i="3"/>
  <c r="H64" i="3"/>
  <c r="G64" i="3"/>
  <c r="I64" i="3" s="1"/>
  <c r="E64" i="3"/>
  <c r="D64" i="3"/>
  <c r="C64" i="3"/>
  <c r="B64" i="3"/>
  <c r="H63" i="3"/>
  <c r="G63" i="3"/>
  <c r="E63" i="3"/>
  <c r="D63" i="3"/>
  <c r="F63" i="3" s="1"/>
  <c r="C63" i="3"/>
  <c r="B63" i="3"/>
  <c r="H62" i="3"/>
  <c r="G62" i="3"/>
  <c r="I62" i="3" s="1"/>
  <c r="E62" i="3"/>
  <c r="D62" i="3"/>
  <c r="C62" i="3"/>
  <c r="B62" i="3"/>
  <c r="H61" i="3"/>
  <c r="I61" i="3" s="1"/>
  <c r="G61" i="3"/>
  <c r="E61" i="3"/>
  <c r="D61" i="3"/>
  <c r="C61" i="3"/>
  <c r="B61" i="3"/>
  <c r="K60" i="3"/>
  <c r="I60" i="3"/>
  <c r="H60" i="3"/>
  <c r="G60" i="3"/>
  <c r="F60" i="3"/>
  <c r="E60" i="3"/>
  <c r="D60" i="3"/>
  <c r="C60" i="3"/>
  <c r="B60" i="3"/>
  <c r="H59" i="3"/>
  <c r="G59" i="3"/>
  <c r="I59" i="3" s="1"/>
  <c r="K59" i="3" s="1"/>
  <c r="F59" i="3"/>
  <c r="E59" i="3"/>
  <c r="D59" i="3"/>
  <c r="C59" i="3"/>
  <c r="B59" i="3"/>
  <c r="H58" i="3"/>
  <c r="G58" i="3"/>
  <c r="I58" i="3" s="1"/>
  <c r="E58" i="3"/>
  <c r="D58" i="3"/>
  <c r="C58" i="3"/>
  <c r="B58" i="3"/>
  <c r="H57" i="3"/>
  <c r="G57" i="3"/>
  <c r="E57" i="3"/>
  <c r="D57" i="3"/>
  <c r="C57" i="3"/>
  <c r="B57" i="3"/>
  <c r="H56" i="3"/>
  <c r="I56" i="3" s="1"/>
  <c r="G56" i="3"/>
  <c r="E56" i="3"/>
  <c r="D56" i="3"/>
  <c r="C56" i="3"/>
  <c r="B56" i="3"/>
  <c r="H55" i="3"/>
  <c r="G55" i="3"/>
  <c r="F55" i="3"/>
  <c r="E55" i="3"/>
  <c r="D55" i="3"/>
  <c r="C55" i="3"/>
  <c r="B55" i="3"/>
  <c r="H54" i="3"/>
  <c r="G54" i="3"/>
  <c r="E54" i="3"/>
  <c r="D54" i="3"/>
  <c r="C54" i="3"/>
  <c r="B54" i="3"/>
  <c r="H53" i="3"/>
  <c r="G53" i="3"/>
  <c r="E53" i="3"/>
  <c r="D53" i="3"/>
  <c r="C53" i="3"/>
  <c r="B53" i="3"/>
  <c r="H52" i="3"/>
  <c r="G52" i="3"/>
  <c r="I52" i="3" s="1"/>
  <c r="E52" i="3"/>
  <c r="D52" i="3"/>
  <c r="C52" i="3"/>
  <c r="B52" i="3"/>
  <c r="H51" i="3"/>
  <c r="G51" i="3"/>
  <c r="I51" i="3" s="1"/>
  <c r="E51" i="3"/>
  <c r="D51" i="3"/>
  <c r="K51" i="3" s="1"/>
  <c r="C51" i="3"/>
  <c r="B51" i="3"/>
  <c r="H50" i="3"/>
  <c r="G50" i="3"/>
  <c r="E50" i="3"/>
  <c r="D50" i="3"/>
  <c r="C50" i="3"/>
  <c r="B50" i="3"/>
  <c r="H49" i="3"/>
  <c r="I49" i="3" s="1"/>
  <c r="G49" i="3"/>
  <c r="E49" i="3"/>
  <c r="D49" i="3"/>
  <c r="C49" i="3"/>
  <c r="B49" i="3"/>
  <c r="K48" i="3"/>
  <c r="I48" i="3"/>
  <c r="H48" i="3"/>
  <c r="G48" i="3"/>
  <c r="F48" i="3"/>
  <c r="E48" i="3"/>
  <c r="D48" i="3"/>
  <c r="C48" i="3"/>
  <c r="B48" i="3"/>
  <c r="H47" i="3"/>
  <c r="G47" i="3"/>
  <c r="E47" i="3"/>
  <c r="F47" i="3" s="1"/>
  <c r="D47" i="3"/>
  <c r="C47" i="3"/>
  <c r="B47" i="3"/>
  <c r="H46" i="3"/>
  <c r="G46" i="3"/>
  <c r="I46" i="3" s="1"/>
  <c r="E46" i="3"/>
  <c r="D46" i="3"/>
  <c r="C46" i="3"/>
  <c r="B46" i="3"/>
  <c r="H45" i="3"/>
  <c r="G45" i="3"/>
  <c r="E45" i="3"/>
  <c r="D45" i="3"/>
  <c r="C45" i="3"/>
  <c r="B45" i="3"/>
  <c r="I44" i="3"/>
  <c r="H44" i="3"/>
  <c r="G44" i="3"/>
  <c r="E44" i="3"/>
  <c r="D44" i="3"/>
  <c r="C44" i="3"/>
  <c r="B44" i="3"/>
  <c r="H43" i="3"/>
  <c r="G43" i="3"/>
  <c r="I43" i="3" s="1"/>
  <c r="E43" i="3"/>
  <c r="D43" i="3"/>
  <c r="K43" i="3" s="1"/>
  <c r="C43" i="3"/>
  <c r="B43" i="3"/>
  <c r="H42" i="3"/>
  <c r="G42" i="3"/>
  <c r="I42" i="3" s="1"/>
  <c r="E42" i="3"/>
  <c r="D42" i="3"/>
  <c r="C42" i="3"/>
  <c r="B42" i="3"/>
  <c r="H41" i="3"/>
  <c r="I41" i="3" s="1"/>
  <c r="G41" i="3"/>
  <c r="E41" i="3"/>
  <c r="D41" i="3"/>
  <c r="C41" i="3"/>
  <c r="B41" i="3"/>
  <c r="H40" i="3"/>
  <c r="G40" i="3"/>
  <c r="I40" i="3" s="1"/>
  <c r="E40" i="3"/>
  <c r="D40" i="3"/>
  <c r="C40" i="3"/>
  <c r="B40" i="3"/>
  <c r="H39" i="3"/>
  <c r="G39" i="3"/>
  <c r="I39" i="3" s="1"/>
  <c r="E39" i="3"/>
  <c r="F39" i="3" s="1"/>
  <c r="D39" i="3"/>
  <c r="C39" i="3"/>
  <c r="B39" i="3"/>
  <c r="H38" i="3"/>
  <c r="G38" i="3"/>
  <c r="I38" i="3" s="1"/>
  <c r="E38" i="3"/>
  <c r="D38" i="3"/>
  <c r="C38" i="3"/>
  <c r="B38" i="3"/>
  <c r="H37" i="3"/>
  <c r="G37" i="3"/>
  <c r="E37" i="3"/>
  <c r="D37" i="3"/>
  <c r="C37" i="3"/>
  <c r="B37" i="3"/>
  <c r="I36" i="3"/>
  <c r="H36" i="3"/>
  <c r="G36" i="3"/>
  <c r="E36" i="3"/>
  <c r="D36" i="3"/>
  <c r="C36" i="3"/>
  <c r="B36" i="3"/>
  <c r="K35" i="3"/>
  <c r="H35" i="3"/>
  <c r="G35" i="3"/>
  <c r="I35" i="3" s="1"/>
  <c r="E35" i="3"/>
  <c r="F35" i="3" s="1"/>
  <c r="D35" i="3"/>
  <c r="C35" i="3"/>
  <c r="B35" i="3"/>
  <c r="H34" i="3"/>
  <c r="G34" i="3"/>
  <c r="I34" i="3" s="1"/>
  <c r="E34" i="3"/>
  <c r="D34" i="3"/>
  <c r="C34" i="3"/>
  <c r="B34" i="3"/>
  <c r="H33" i="3"/>
  <c r="G33" i="3"/>
  <c r="E33" i="3"/>
  <c r="D33" i="3"/>
  <c r="C33" i="3"/>
  <c r="B33" i="3"/>
  <c r="I32" i="3"/>
  <c r="H32" i="3"/>
  <c r="G32" i="3"/>
  <c r="E32" i="3"/>
  <c r="D32" i="3"/>
  <c r="C32" i="3"/>
  <c r="B32" i="3"/>
  <c r="H31" i="3"/>
  <c r="G31" i="3"/>
  <c r="I31" i="3" s="1"/>
  <c r="E31" i="3"/>
  <c r="D31" i="3"/>
  <c r="F31" i="3" s="1"/>
  <c r="C31" i="3"/>
  <c r="B31" i="3"/>
  <c r="H30" i="3"/>
  <c r="G30" i="3"/>
  <c r="I30" i="3" s="1"/>
  <c r="E30" i="3"/>
  <c r="D30" i="3"/>
  <c r="C30" i="3"/>
  <c r="B30" i="3"/>
  <c r="H29" i="3"/>
  <c r="G29" i="3"/>
  <c r="E29" i="3"/>
  <c r="D29" i="3"/>
  <c r="C29" i="3"/>
  <c r="B29" i="3"/>
  <c r="H28" i="3"/>
  <c r="G28" i="3"/>
  <c r="I28" i="3" s="1"/>
  <c r="E28" i="3"/>
  <c r="K28" i="3" s="1"/>
  <c r="D28" i="3"/>
  <c r="C28" i="3"/>
  <c r="B28" i="3"/>
  <c r="H27" i="3"/>
  <c r="G27" i="3"/>
  <c r="I27" i="3" s="1"/>
  <c r="E27" i="3"/>
  <c r="D27" i="3"/>
  <c r="F27" i="3" s="1"/>
  <c r="C27" i="3"/>
  <c r="B27" i="3"/>
  <c r="H26" i="3"/>
  <c r="G26" i="3"/>
  <c r="E26" i="3"/>
  <c r="D26" i="3"/>
  <c r="K26" i="3" s="1"/>
  <c r="C26" i="3"/>
  <c r="B26" i="3"/>
  <c r="H25" i="3"/>
  <c r="I25" i="3" s="1"/>
  <c r="G25" i="3"/>
  <c r="E25" i="3"/>
  <c r="D25" i="3"/>
  <c r="C25" i="3"/>
  <c r="B25" i="3"/>
  <c r="H24" i="3"/>
  <c r="I24" i="3" s="1"/>
  <c r="G24" i="3"/>
  <c r="E24" i="3"/>
  <c r="D24" i="3"/>
  <c r="C24" i="3"/>
  <c r="B24" i="3"/>
  <c r="H23" i="3"/>
  <c r="G23" i="3"/>
  <c r="I23" i="3" s="1"/>
  <c r="F23" i="3"/>
  <c r="E23" i="3"/>
  <c r="D23" i="3"/>
  <c r="C23" i="3"/>
  <c r="B23" i="3"/>
  <c r="H22" i="3"/>
  <c r="G22" i="3"/>
  <c r="I22" i="3" s="1"/>
  <c r="E22" i="3"/>
  <c r="D22" i="3"/>
  <c r="C22" i="3"/>
  <c r="B22" i="3"/>
  <c r="H21" i="3"/>
  <c r="I21" i="3" s="1"/>
  <c r="G21" i="3"/>
  <c r="E21" i="3"/>
  <c r="D21" i="3"/>
  <c r="C21" i="3"/>
  <c r="B21" i="3"/>
  <c r="I20" i="3"/>
  <c r="H20" i="3"/>
  <c r="G20" i="3"/>
  <c r="E20" i="3"/>
  <c r="D20" i="3"/>
  <c r="C20" i="3"/>
  <c r="B20" i="3"/>
  <c r="H19" i="3"/>
  <c r="G19" i="3"/>
  <c r="E19" i="3"/>
  <c r="F19" i="3" s="1"/>
  <c r="D19" i="3"/>
  <c r="C19" i="3"/>
  <c r="B19" i="3"/>
  <c r="H18" i="3"/>
  <c r="G18" i="3"/>
  <c r="I18" i="3" s="1"/>
  <c r="E18" i="3"/>
  <c r="D18" i="3"/>
  <c r="C18" i="3"/>
  <c r="B18" i="3"/>
  <c r="H17" i="3"/>
  <c r="G17" i="3"/>
  <c r="E17" i="3"/>
  <c r="D17" i="3"/>
  <c r="C17" i="3"/>
  <c r="B17" i="3"/>
  <c r="I16" i="3"/>
  <c r="H16" i="3"/>
  <c r="G16" i="3"/>
  <c r="E16" i="3"/>
  <c r="D16" i="3"/>
  <c r="C16" i="3"/>
  <c r="B16" i="3"/>
  <c r="H15" i="3"/>
  <c r="G15" i="3"/>
  <c r="E15" i="3"/>
  <c r="D15" i="3"/>
  <c r="K15" i="3" s="1"/>
  <c r="C15" i="3"/>
  <c r="B15" i="3"/>
  <c r="H14" i="3"/>
  <c r="G14" i="3"/>
  <c r="I14" i="3" s="1"/>
  <c r="E14" i="3"/>
  <c r="D14" i="3"/>
  <c r="C14" i="3"/>
  <c r="B14" i="3"/>
  <c r="H13" i="3"/>
  <c r="I13" i="3" s="1"/>
  <c r="G13" i="3"/>
  <c r="E13" i="3"/>
  <c r="D13" i="3"/>
  <c r="C13" i="3"/>
  <c r="B13" i="3"/>
  <c r="H12" i="3"/>
  <c r="G12" i="3"/>
  <c r="I12" i="3" s="1"/>
  <c r="E12" i="3"/>
  <c r="D12" i="3"/>
  <c r="C12" i="3"/>
  <c r="B12" i="3"/>
  <c r="H11" i="3"/>
  <c r="G11" i="3"/>
  <c r="I11" i="3" s="1"/>
  <c r="E11" i="3"/>
  <c r="F11" i="3" s="1"/>
  <c r="D11" i="3"/>
  <c r="C11" i="3"/>
  <c r="B11" i="3"/>
  <c r="I97" i="12" l="1"/>
  <c r="K97" i="12" s="1"/>
  <c r="I97" i="22"/>
  <c r="I97" i="20"/>
  <c r="K97" i="20" s="1"/>
  <c r="I97" i="4"/>
  <c r="I92" i="22"/>
  <c r="K92" i="22"/>
  <c r="K92" i="12"/>
  <c r="K92" i="16"/>
  <c r="I69" i="14"/>
  <c r="I69" i="20"/>
  <c r="I69" i="4"/>
  <c r="I35" i="4"/>
  <c r="K35" i="4" s="1"/>
  <c r="I35" i="18"/>
  <c r="K35" i="18" s="1"/>
  <c r="K35" i="14"/>
  <c r="K35" i="12"/>
  <c r="K35" i="22"/>
  <c r="K30" i="18"/>
  <c r="I30" i="20"/>
  <c r="K30" i="10"/>
  <c r="K30" i="6"/>
  <c r="K92" i="8"/>
  <c r="K92" i="4"/>
  <c r="K92" i="18"/>
  <c r="K92" i="20"/>
  <c r="K92" i="14"/>
  <c r="K92" i="3"/>
  <c r="K92" i="10"/>
  <c r="F92" i="12"/>
  <c r="K30" i="20"/>
  <c r="K30" i="8"/>
  <c r="K30" i="4"/>
  <c r="F30" i="16"/>
  <c r="K30" i="3"/>
  <c r="F30" i="22"/>
  <c r="K23" i="3"/>
  <c r="F92" i="3"/>
  <c r="K42" i="10"/>
  <c r="K102" i="10"/>
  <c r="K27" i="12"/>
  <c r="K11" i="4"/>
  <c r="K71" i="3"/>
  <c r="K11" i="3"/>
  <c r="K39" i="3"/>
  <c r="I65" i="3"/>
  <c r="I17" i="3"/>
  <c r="I33" i="3"/>
  <c r="F43" i="3"/>
  <c r="I45" i="3"/>
  <c r="K75" i="3"/>
  <c r="K97" i="3"/>
  <c r="K99" i="3"/>
  <c r="I20" i="10"/>
  <c r="F30" i="10"/>
  <c r="I32" i="10"/>
  <c r="F47" i="10"/>
  <c r="K82" i="10"/>
  <c r="F82" i="10"/>
  <c r="K44" i="8"/>
  <c r="K107" i="4"/>
  <c r="K31" i="12"/>
  <c r="F95" i="12"/>
  <c r="K98" i="10"/>
  <c r="I53" i="3"/>
  <c r="F15" i="3"/>
  <c r="K27" i="3"/>
  <c r="I15" i="3"/>
  <c r="I26" i="3"/>
  <c r="I50" i="3"/>
  <c r="I57" i="3"/>
  <c r="I63" i="3"/>
  <c r="K63" i="3" s="1"/>
  <c r="I74" i="3"/>
  <c r="I81" i="3"/>
  <c r="I91" i="3"/>
  <c r="K91" i="3" s="1"/>
  <c r="I93" i="3"/>
  <c r="I98" i="3"/>
  <c r="F103" i="3"/>
  <c r="I105" i="3"/>
  <c r="K35" i="10"/>
  <c r="I47" i="10"/>
  <c r="F58" i="10"/>
  <c r="K28" i="8"/>
  <c r="F28" i="8"/>
  <c r="F59" i="8"/>
  <c r="K36" i="6"/>
  <c r="F63" i="4"/>
  <c r="K63" i="4" s="1"/>
  <c r="I64" i="4"/>
  <c r="I64" i="12"/>
  <c r="K64" i="12" s="1"/>
  <c r="K88" i="12"/>
  <c r="K16" i="8"/>
  <c r="K91" i="4"/>
  <c r="I56" i="10"/>
  <c r="F51" i="3"/>
  <c r="K87" i="3"/>
  <c r="K41" i="3"/>
  <c r="K18" i="10"/>
  <c r="K28" i="10"/>
  <c r="K46" i="10"/>
  <c r="F90" i="10"/>
  <c r="K64" i="8"/>
  <c r="K80" i="8"/>
  <c r="I96" i="8"/>
  <c r="F21" i="6"/>
  <c r="F81" i="6"/>
  <c r="K92" i="6"/>
  <c r="F92" i="6"/>
  <c r="K47" i="4"/>
  <c r="K67" i="4"/>
  <c r="F48" i="12"/>
  <c r="K104" i="8"/>
  <c r="I29" i="3"/>
  <c r="K31" i="3"/>
  <c r="I37" i="3"/>
  <c r="I55" i="3"/>
  <c r="K55" i="3" s="1"/>
  <c r="I67" i="3"/>
  <c r="K67" i="3" s="1"/>
  <c r="I79" i="3"/>
  <c r="K79" i="3" s="1"/>
  <c r="I85" i="3"/>
  <c r="I102" i="3"/>
  <c r="I17" i="10"/>
  <c r="F38" i="10"/>
  <c r="K38" i="10" s="1"/>
  <c r="I40" i="10"/>
  <c r="K12" i="8"/>
  <c r="K100" i="8"/>
  <c r="F13" i="6"/>
  <c r="K13" i="6" s="1"/>
  <c r="F18" i="4"/>
  <c r="K19" i="4"/>
  <c r="K23" i="4"/>
  <c r="I99" i="4"/>
  <c r="K99" i="4" s="1"/>
  <c r="K76" i="12"/>
  <c r="I19" i="3"/>
  <c r="K19" i="3" s="1"/>
  <c r="I47" i="3"/>
  <c r="K47" i="3" s="1"/>
  <c r="I54" i="3"/>
  <c r="K58" i="3"/>
  <c r="I66" i="3"/>
  <c r="I78" i="3"/>
  <c r="I22" i="10"/>
  <c r="K22" i="10" s="1"/>
  <c r="K34" i="10"/>
  <c r="F31" i="8"/>
  <c r="K32" i="8"/>
  <c r="K36" i="8"/>
  <c r="F68" i="8"/>
  <c r="K68" i="8" s="1"/>
  <c r="F84" i="8"/>
  <c r="K84" i="8" s="1"/>
  <c r="K25" i="6"/>
  <c r="K39" i="4"/>
  <c r="I40" i="4"/>
  <c r="F71" i="4"/>
  <c r="K71" i="4" s="1"/>
  <c r="I72" i="4"/>
  <c r="F86" i="4"/>
  <c r="K87" i="4"/>
  <c r="F19" i="12"/>
  <c r="I72" i="12"/>
  <c r="K72" i="12" s="1"/>
  <c r="K107" i="12"/>
  <c r="F107" i="12"/>
  <c r="K51" i="20"/>
  <c r="F51" i="20"/>
  <c r="I41" i="10"/>
  <c r="I50" i="10"/>
  <c r="K50" i="10" s="1"/>
  <c r="I52" i="10"/>
  <c r="I64" i="10"/>
  <c r="I74" i="10"/>
  <c r="K74" i="10" s="1"/>
  <c r="I80" i="10"/>
  <c r="I85" i="10"/>
  <c r="I14" i="8"/>
  <c r="K58" i="8"/>
  <c r="F92" i="8"/>
  <c r="I94" i="8"/>
  <c r="I102" i="8"/>
  <c r="K29" i="6"/>
  <c r="K49" i="6"/>
  <c r="K55" i="6"/>
  <c r="F56" i="6"/>
  <c r="F57" i="6"/>
  <c r="F68" i="6"/>
  <c r="F69" i="6"/>
  <c r="K77" i="6"/>
  <c r="F97" i="6"/>
  <c r="I89" i="4"/>
  <c r="K97" i="4"/>
  <c r="I26" i="12"/>
  <c r="I50" i="12"/>
  <c r="I57" i="12"/>
  <c r="F54" i="14"/>
  <c r="K83" i="14"/>
  <c r="I79" i="16"/>
  <c r="K82" i="16"/>
  <c r="F82" i="16"/>
  <c r="K83" i="20"/>
  <c r="F83" i="20"/>
  <c r="K107" i="20"/>
  <c r="I50" i="22"/>
  <c r="K82" i="22"/>
  <c r="F82" i="22"/>
  <c r="I93" i="22"/>
  <c r="F105" i="22"/>
  <c r="K105" i="22" s="1"/>
  <c r="K78" i="10"/>
  <c r="K12" i="6"/>
  <c r="I96" i="6"/>
  <c r="K96" i="6" s="1"/>
  <c r="I17" i="4"/>
  <c r="I25" i="4"/>
  <c r="I45" i="4"/>
  <c r="F95" i="4"/>
  <c r="I37" i="12"/>
  <c r="K55" i="12"/>
  <c r="F60" i="12"/>
  <c r="I70" i="12"/>
  <c r="I78" i="12"/>
  <c r="I86" i="12"/>
  <c r="I102" i="12"/>
  <c r="I31" i="14"/>
  <c r="K43" i="14"/>
  <c r="F43" i="14"/>
  <c r="K71" i="14"/>
  <c r="I72" i="14"/>
  <c r="I23" i="16"/>
  <c r="K26" i="16"/>
  <c r="F26" i="16"/>
  <c r="F46" i="16"/>
  <c r="K91" i="20"/>
  <c r="I84" i="10"/>
  <c r="I96" i="10"/>
  <c r="K97" i="8"/>
  <c r="K41" i="6"/>
  <c r="K41" i="4"/>
  <c r="K19" i="12"/>
  <c r="K47" i="12"/>
  <c r="K58" i="12"/>
  <c r="K95" i="20"/>
  <c r="I101" i="3"/>
  <c r="I106" i="3"/>
  <c r="I14" i="10"/>
  <c r="K14" i="10" s="1"/>
  <c r="I16" i="10"/>
  <c r="I26" i="10"/>
  <c r="I33" i="10"/>
  <c r="I45" i="10"/>
  <c r="I54" i="10"/>
  <c r="K54" i="10" s="1"/>
  <c r="I66" i="10"/>
  <c r="K66" i="10" s="1"/>
  <c r="I72" i="10"/>
  <c r="K93" i="10"/>
  <c r="I98" i="8"/>
  <c r="I31" i="6"/>
  <c r="I79" i="6"/>
  <c r="I33" i="4"/>
  <c r="I85" i="4"/>
  <c r="I13" i="12"/>
  <c r="K28" i="12"/>
  <c r="I34" i="12"/>
  <c r="I41" i="12"/>
  <c r="I46" i="12"/>
  <c r="I107" i="12"/>
  <c r="I108" i="12"/>
  <c r="K34" i="14"/>
  <c r="K62" i="14"/>
  <c r="I63" i="16"/>
  <c r="K41" i="8"/>
  <c r="K96" i="8"/>
  <c r="K46" i="6"/>
  <c r="K31" i="4"/>
  <c r="K83" i="4"/>
  <c r="K23" i="12"/>
  <c r="K41" i="14"/>
  <c r="K79" i="14"/>
  <c r="I58" i="10"/>
  <c r="I70" i="10"/>
  <c r="K70" i="10" s="1"/>
  <c r="I76" i="10"/>
  <c r="I93" i="10"/>
  <c r="K97" i="10"/>
  <c r="I105" i="10"/>
  <c r="I34" i="8"/>
  <c r="I42" i="8"/>
  <c r="I54" i="8"/>
  <c r="I27" i="6"/>
  <c r="I21" i="4"/>
  <c r="K28" i="4"/>
  <c r="I49" i="4"/>
  <c r="K58" i="4"/>
  <c r="I101" i="4"/>
  <c r="I11" i="12"/>
  <c r="K11" i="12" s="1"/>
  <c r="I22" i="12"/>
  <c r="I39" i="12"/>
  <c r="K39" i="12" s="1"/>
  <c r="I53" i="12"/>
  <c r="I66" i="12"/>
  <c r="I74" i="12"/>
  <c r="I90" i="12"/>
  <c r="K98" i="12"/>
  <c r="I99" i="12"/>
  <c r="I100" i="12"/>
  <c r="K100" i="12" s="1"/>
  <c r="F104" i="12"/>
  <c r="K104" i="12" s="1"/>
  <c r="K15" i="14"/>
  <c r="F22" i="14"/>
  <c r="I94" i="22"/>
  <c r="K97" i="22"/>
  <c r="F97" i="22"/>
  <c r="K14" i="14"/>
  <c r="I16" i="14"/>
  <c r="K103" i="14"/>
  <c r="K22" i="16"/>
  <c r="K30" i="16"/>
  <c r="I56" i="16"/>
  <c r="K62" i="16"/>
  <c r="I68" i="16"/>
  <c r="K78" i="16"/>
  <c r="K98" i="16"/>
  <c r="K106" i="16"/>
  <c r="K75" i="18"/>
  <c r="K87" i="18"/>
  <c r="K38" i="20"/>
  <c r="K70" i="20"/>
  <c r="K17" i="22"/>
  <c r="I23" i="22"/>
  <c r="I29" i="22"/>
  <c r="K29" i="22" s="1"/>
  <c r="I31" i="22"/>
  <c r="I36" i="22"/>
  <c r="I49" i="22"/>
  <c r="K49" i="22" s="1"/>
  <c r="K90" i="22"/>
  <c r="I13" i="14"/>
  <c r="I25" i="14"/>
  <c r="I38" i="14"/>
  <c r="K38" i="14" s="1"/>
  <c r="I57" i="14"/>
  <c r="K93" i="14"/>
  <c r="I94" i="14"/>
  <c r="I107" i="14"/>
  <c r="K107" i="14" s="1"/>
  <c r="I21" i="16"/>
  <c r="I34" i="16"/>
  <c r="K34" i="16" s="1"/>
  <c r="I40" i="16"/>
  <c r="I46" i="16"/>
  <c r="K46" i="16" s="1"/>
  <c r="I61" i="16"/>
  <c r="K65" i="16"/>
  <c r="I84" i="16"/>
  <c r="I89" i="16"/>
  <c r="K107" i="16"/>
  <c r="I14" i="18"/>
  <c r="I21" i="18"/>
  <c r="I31" i="18"/>
  <c r="K31" i="18" s="1"/>
  <c r="I42" i="18"/>
  <c r="I50" i="18"/>
  <c r="I63" i="18"/>
  <c r="K63" i="18" s="1"/>
  <c r="I74" i="18"/>
  <c r="I81" i="18"/>
  <c r="K85" i="18"/>
  <c r="I86" i="18"/>
  <c r="K97" i="18"/>
  <c r="I99" i="18"/>
  <c r="K99" i="18" s="1"/>
  <c r="K15" i="20"/>
  <c r="I20" i="20"/>
  <c r="K26" i="20"/>
  <c r="I37" i="20"/>
  <c r="I58" i="20"/>
  <c r="K58" i="20" s="1"/>
  <c r="K103" i="20"/>
  <c r="I16" i="22"/>
  <c r="I41" i="22"/>
  <c r="K58" i="22"/>
  <c r="I65" i="22"/>
  <c r="K65" i="22" s="1"/>
  <c r="I76" i="22"/>
  <c r="I91" i="22"/>
  <c r="I99" i="22"/>
  <c r="K50" i="14"/>
  <c r="K75" i="14"/>
  <c r="I14" i="16"/>
  <c r="K14" i="16" s="1"/>
  <c r="I26" i="16"/>
  <c r="I33" i="16"/>
  <c r="I45" i="16"/>
  <c r="I54" i="16"/>
  <c r="K54" i="16" s="1"/>
  <c r="I66" i="16"/>
  <c r="K66" i="16" s="1"/>
  <c r="I102" i="16"/>
  <c r="K102" i="16" s="1"/>
  <c r="I62" i="18"/>
  <c r="I91" i="18"/>
  <c r="K91" i="18" s="1"/>
  <c r="I98" i="18"/>
  <c r="F103" i="18"/>
  <c r="F30" i="20"/>
  <c r="I42" i="20"/>
  <c r="K42" i="20" s="1"/>
  <c r="I57" i="20"/>
  <c r="I81" i="20"/>
  <c r="I21" i="22"/>
  <c r="K21" i="22" s="1"/>
  <c r="F26" i="22"/>
  <c r="K30" i="22"/>
  <c r="I40" i="22"/>
  <c r="I64" i="22"/>
  <c r="K85" i="22"/>
  <c r="K89" i="22"/>
  <c r="I104" i="22"/>
  <c r="I32" i="14"/>
  <c r="I42" i="14"/>
  <c r="K42" i="14" s="1"/>
  <c r="I44" i="14"/>
  <c r="I49" i="14"/>
  <c r="K98" i="14"/>
  <c r="I13" i="16"/>
  <c r="I25" i="16"/>
  <c r="I38" i="16"/>
  <c r="K38" i="16" s="1"/>
  <c r="I53" i="16"/>
  <c r="I81" i="16"/>
  <c r="K93" i="16"/>
  <c r="I101" i="16"/>
  <c r="I19" i="18"/>
  <c r="K19" i="18" s="1"/>
  <c r="I47" i="18"/>
  <c r="I55" i="18"/>
  <c r="K55" i="18" s="1"/>
  <c r="I67" i="18"/>
  <c r="K67" i="18" s="1"/>
  <c r="I79" i="18"/>
  <c r="K79" i="18" s="1"/>
  <c r="I90" i="18"/>
  <c r="I18" i="20"/>
  <c r="K18" i="20" s="1"/>
  <c r="K28" i="20"/>
  <c r="K35" i="20"/>
  <c r="I41" i="20"/>
  <c r="I50" i="20"/>
  <c r="K50" i="20" s="1"/>
  <c r="K79" i="20"/>
  <c r="I20" i="22"/>
  <c r="I53" i="22"/>
  <c r="K53" i="22" s="1"/>
  <c r="I59" i="22"/>
  <c r="K81" i="22"/>
  <c r="K91" i="14"/>
  <c r="K99" i="14"/>
  <c r="K41" i="16"/>
  <c r="I68" i="20"/>
  <c r="I75" i="22"/>
  <c r="I80" i="22"/>
  <c r="I88" i="22"/>
  <c r="I36" i="14"/>
  <c r="I61" i="14"/>
  <c r="I73" i="14"/>
  <c r="I81" i="14"/>
  <c r="I90" i="14"/>
  <c r="I105" i="14"/>
  <c r="I32" i="16"/>
  <c r="I42" i="16"/>
  <c r="K42" i="16" s="1"/>
  <c r="I44" i="16"/>
  <c r="I57" i="16"/>
  <c r="I93" i="16"/>
  <c r="K23" i="18"/>
  <c r="I29" i="18"/>
  <c r="K59" i="18"/>
  <c r="I61" i="18"/>
  <c r="K22" i="20"/>
  <c r="I56" i="20"/>
  <c r="I39" i="22"/>
  <c r="K39" i="22" s="1"/>
  <c r="K45" i="22"/>
  <c r="K57" i="22"/>
  <c r="I63" i="22"/>
  <c r="K101" i="22"/>
  <c r="I22" i="14"/>
  <c r="K22" i="14" s="1"/>
  <c r="I54" i="14"/>
  <c r="K54" i="14" s="1"/>
  <c r="I66" i="14"/>
  <c r="K66" i="14" s="1"/>
  <c r="I89" i="14"/>
  <c r="I18" i="16"/>
  <c r="K18" i="16" s="1"/>
  <c r="K28" i="16"/>
  <c r="K35" i="16"/>
  <c r="I41" i="16"/>
  <c r="I50" i="16"/>
  <c r="K50" i="16" s="1"/>
  <c r="I74" i="16"/>
  <c r="K74" i="16" s="1"/>
  <c r="I85" i="16"/>
  <c r="I11" i="18"/>
  <c r="K11" i="18" s="1"/>
  <c r="I22" i="18"/>
  <c r="I39" i="18"/>
  <c r="K39" i="18" s="1"/>
  <c r="I58" i="18"/>
  <c r="I71" i="18"/>
  <c r="K71" i="18" s="1"/>
  <c r="I89" i="18"/>
  <c r="I95" i="18"/>
  <c r="K95" i="18" s="1"/>
  <c r="I107" i="18"/>
  <c r="K107" i="18" s="1"/>
  <c r="I21" i="20"/>
  <c r="I34" i="20"/>
  <c r="K34" i="20" s="1"/>
  <c r="I40" i="20"/>
  <c r="I46" i="20"/>
  <c r="K46" i="20" s="1"/>
  <c r="I66" i="20"/>
  <c r="K66" i="20" s="1"/>
  <c r="I72" i="20"/>
  <c r="K85" i="20"/>
  <c r="I13" i="22"/>
  <c r="K13" i="22" s="1"/>
  <c r="I19" i="22"/>
  <c r="K42" i="22"/>
  <c r="I44" i="22"/>
  <c r="I56" i="22"/>
  <c r="I73" i="22"/>
  <c r="K73" i="22" s="1"/>
  <c r="I87" i="22"/>
  <c r="K54" i="22"/>
  <c r="K87" i="22"/>
  <c r="K70" i="22"/>
  <c r="K100" i="22"/>
  <c r="K36" i="22"/>
  <c r="K68" i="22"/>
  <c r="K84" i="22"/>
  <c r="K10" i="22"/>
  <c r="F14" i="22"/>
  <c r="K14" i="22" s="1"/>
  <c r="F18" i="22"/>
  <c r="K18" i="22" s="1"/>
  <c r="F22" i="22"/>
  <c r="K22" i="22" s="1"/>
  <c r="F34" i="22"/>
  <c r="K34" i="22" s="1"/>
  <c r="F38" i="22"/>
  <c r="K38" i="22" s="1"/>
  <c r="F46" i="22"/>
  <c r="K46" i="22" s="1"/>
  <c r="F50" i="22"/>
  <c r="K50" i="22" s="1"/>
  <c r="F54" i="22"/>
  <c r="F58" i="22"/>
  <c r="F62" i="22"/>
  <c r="K62" i="22" s="1"/>
  <c r="F66" i="22"/>
  <c r="K66" i="22" s="1"/>
  <c r="F70" i="22"/>
  <c r="F74" i="22"/>
  <c r="K74" i="22" s="1"/>
  <c r="F78" i="22"/>
  <c r="K78" i="22" s="1"/>
  <c r="F86" i="22"/>
  <c r="K86" i="22" s="1"/>
  <c r="F90" i="22"/>
  <c r="F94" i="22"/>
  <c r="K94" i="22" s="1"/>
  <c r="F98" i="22"/>
  <c r="K98" i="22" s="1"/>
  <c r="F102" i="22"/>
  <c r="K102" i="22" s="1"/>
  <c r="F106" i="22"/>
  <c r="F11" i="22"/>
  <c r="K11" i="22" s="1"/>
  <c r="F15" i="22"/>
  <c r="F19" i="22"/>
  <c r="K19" i="22" s="1"/>
  <c r="F23" i="22"/>
  <c r="K23" i="22" s="1"/>
  <c r="F27" i="22"/>
  <c r="K27" i="22" s="1"/>
  <c r="F31" i="22"/>
  <c r="K31" i="22" s="1"/>
  <c r="F35" i="22"/>
  <c r="F39" i="22"/>
  <c r="F43" i="22"/>
  <c r="F47" i="22"/>
  <c r="F51" i="22"/>
  <c r="F55" i="22"/>
  <c r="K55" i="22" s="1"/>
  <c r="F59" i="22"/>
  <c r="K59" i="22" s="1"/>
  <c r="F63" i="22"/>
  <c r="K63" i="22" s="1"/>
  <c r="F67" i="22"/>
  <c r="K67" i="22" s="1"/>
  <c r="F71" i="22"/>
  <c r="K71" i="22" s="1"/>
  <c r="F75" i="22"/>
  <c r="K75" i="22" s="1"/>
  <c r="F79" i="22"/>
  <c r="K79" i="22" s="1"/>
  <c r="F83" i="22"/>
  <c r="F87" i="22"/>
  <c r="F91" i="22"/>
  <c r="K91" i="22" s="1"/>
  <c r="F95" i="22"/>
  <c r="K95" i="22" s="1"/>
  <c r="F99" i="22"/>
  <c r="K99" i="22" s="1"/>
  <c r="F103" i="22"/>
  <c r="F107" i="22"/>
  <c r="K107" i="22" s="1"/>
  <c r="F12" i="22"/>
  <c r="K12" i="22" s="1"/>
  <c r="F16" i="22"/>
  <c r="K16" i="22" s="1"/>
  <c r="F20" i="22"/>
  <c r="K20" i="22" s="1"/>
  <c r="F24" i="22"/>
  <c r="K24" i="22" s="1"/>
  <c r="F28" i="22"/>
  <c r="F32" i="22"/>
  <c r="K32" i="22" s="1"/>
  <c r="F36" i="22"/>
  <c r="F40" i="22"/>
  <c r="K40" i="22" s="1"/>
  <c r="F44" i="22"/>
  <c r="K44" i="22" s="1"/>
  <c r="F48" i="22"/>
  <c r="F52" i="22"/>
  <c r="K52" i="22" s="1"/>
  <c r="F56" i="22"/>
  <c r="K56" i="22" s="1"/>
  <c r="F60" i="22"/>
  <c r="F64" i="22"/>
  <c r="K64" i="22" s="1"/>
  <c r="F68" i="22"/>
  <c r="F72" i="22"/>
  <c r="K72" i="22" s="1"/>
  <c r="F76" i="22"/>
  <c r="K76" i="22" s="1"/>
  <c r="F80" i="22"/>
  <c r="K80" i="22" s="1"/>
  <c r="F84" i="22"/>
  <c r="F88" i="22"/>
  <c r="K88" i="22" s="1"/>
  <c r="F92" i="22"/>
  <c r="F96" i="22"/>
  <c r="K96" i="22" s="1"/>
  <c r="F100" i="22"/>
  <c r="F104" i="22"/>
  <c r="K104" i="22" s="1"/>
  <c r="F108" i="22"/>
  <c r="K13" i="20"/>
  <c r="K29" i="20"/>
  <c r="K93" i="20"/>
  <c r="K101" i="20"/>
  <c r="K44" i="20"/>
  <c r="K19" i="20"/>
  <c r="K45" i="20"/>
  <c r="K76" i="20"/>
  <c r="F13" i="20"/>
  <c r="F17" i="20"/>
  <c r="K17" i="20" s="1"/>
  <c r="F21" i="20"/>
  <c r="K21" i="20" s="1"/>
  <c r="F25" i="20"/>
  <c r="K25" i="20" s="1"/>
  <c r="F29" i="20"/>
  <c r="F33" i="20"/>
  <c r="K33" i="20" s="1"/>
  <c r="F37" i="20"/>
  <c r="K37" i="20" s="1"/>
  <c r="F41" i="20"/>
  <c r="K41" i="20" s="1"/>
  <c r="F45" i="20"/>
  <c r="F49" i="20"/>
  <c r="K49" i="20" s="1"/>
  <c r="F53" i="20"/>
  <c r="K53" i="20" s="1"/>
  <c r="F57" i="20"/>
  <c r="K57" i="20" s="1"/>
  <c r="F61" i="20"/>
  <c r="K61" i="20" s="1"/>
  <c r="F65" i="20"/>
  <c r="K65" i="20" s="1"/>
  <c r="F69" i="20"/>
  <c r="F73" i="20"/>
  <c r="K73" i="20" s="1"/>
  <c r="I74" i="20"/>
  <c r="K74" i="20" s="1"/>
  <c r="F77" i="20"/>
  <c r="I78" i="20"/>
  <c r="K78" i="20" s="1"/>
  <c r="F81" i="20"/>
  <c r="K81" i="20" s="1"/>
  <c r="F85" i="20"/>
  <c r="I86" i="20"/>
  <c r="K86" i="20" s="1"/>
  <c r="F89" i="20"/>
  <c r="K89" i="20" s="1"/>
  <c r="I90" i="20"/>
  <c r="K90" i="20" s="1"/>
  <c r="F93" i="20"/>
  <c r="I94" i="20"/>
  <c r="K94" i="20" s="1"/>
  <c r="F97" i="20"/>
  <c r="I98" i="20"/>
  <c r="K98" i="20" s="1"/>
  <c r="F101" i="20"/>
  <c r="I102" i="20"/>
  <c r="K102" i="20" s="1"/>
  <c r="F105" i="20"/>
  <c r="K105" i="20" s="1"/>
  <c r="F11" i="20"/>
  <c r="K11" i="20" s="1"/>
  <c r="F19" i="20"/>
  <c r="F23" i="20"/>
  <c r="K23" i="20" s="1"/>
  <c r="F27" i="20"/>
  <c r="K27" i="20" s="1"/>
  <c r="F31" i="20"/>
  <c r="K31" i="20" s="1"/>
  <c r="F35" i="20"/>
  <c r="F39" i="20"/>
  <c r="K39" i="20" s="1"/>
  <c r="F55" i="20"/>
  <c r="K55" i="20" s="1"/>
  <c r="F59" i="20"/>
  <c r="K59" i="20" s="1"/>
  <c r="F63" i="20"/>
  <c r="K63" i="20" s="1"/>
  <c r="F67" i="20"/>
  <c r="K67" i="20" s="1"/>
  <c r="F71" i="20"/>
  <c r="K71" i="20" s="1"/>
  <c r="F75" i="20"/>
  <c r="K75" i="20" s="1"/>
  <c r="F12" i="20"/>
  <c r="K12" i="20" s="1"/>
  <c r="F16" i="20"/>
  <c r="K16" i="20" s="1"/>
  <c r="F20" i="20"/>
  <c r="K20" i="20" s="1"/>
  <c r="F24" i="20"/>
  <c r="K24" i="20" s="1"/>
  <c r="F28" i="20"/>
  <c r="F32" i="20"/>
  <c r="K32" i="20" s="1"/>
  <c r="F36" i="20"/>
  <c r="K36" i="20" s="1"/>
  <c r="F40" i="20"/>
  <c r="K40" i="20" s="1"/>
  <c r="F44" i="20"/>
  <c r="F48" i="20"/>
  <c r="F52" i="20"/>
  <c r="K52" i="20" s="1"/>
  <c r="F56" i="20"/>
  <c r="K56" i="20" s="1"/>
  <c r="F60" i="20"/>
  <c r="F64" i="20"/>
  <c r="K64" i="20" s="1"/>
  <c r="F68" i="20"/>
  <c r="K68" i="20" s="1"/>
  <c r="F72" i="20"/>
  <c r="K72" i="20" s="1"/>
  <c r="F76" i="20"/>
  <c r="F80" i="20"/>
  <c r="K80" i="20" s="1"/>
  <c r="F84" i="20"/>
  <c r="K84" i="20" s="1"/>
  <c r="F88" i="20"/>
  <c r="K88" i="20" s="1"/>
  <c r="F92" i="20"/>
  <c r="F96" i="20"/>
  <c r="K96" i="20" s="1"/>
  <c r="F100" i="20"/>
  <c r="K100" i="20" s="1"/>
  <c r="F104" i="20"/>
  <c r="K104" i="20" s="1"/>
  <c r="F108" i="20"/>
  <c r="K42" i="18"/>
  <c r="K89" i="18"/>
  <c r="K105" i="18"/>
  <c r="K25" i="18"/>
  <c r="K58" i="18"/>
  <c r="K80" i="18"/>
  <c r="K41" i="18"/>
  <c r="K24" i="18"/>
  <c r="K57" i="18"/>
  <c r="K64" i="18"/>
  <c r="K100" i="18"/>
  <c r="F13" i="18"/>
  <c r="K13" i="18" s="1"/>
  <c r="F17" i="18"/>
  <c r="K17" i="18" s="1"/>
  <c r="F21" i="18"/>
  <c r="K21" i="18" s="1"/>
  <c r="F25" i="18"/>
  <c r="F29" i="18"/>
  <c r="K29" i="18" s="1"/>
  <c r="F33" i="18"/>
  <c r="K33" i="18" s="1"/>
  <c r="F37" i="18"/>
  <c r="K37" i="18" s="1"/>
  <c r="F41" i="18"/>
  <c r="F45" i="18"/>
  <c r="K45" i="18" s="1"/>
  <c r="F49" i="18"/>
  <c r="K49" i="18" s="1"/>
  <c r="F53" i="18"/>
  <c r="K53" i="18" s="1"/>
  <c r="F57" i="18"/>
  <c r="F61" i="18"/>
  <c r="K61" i="18" s="1"/>
  <c r="F65" i="18"/>
  <c r="K65" i="18" s="1"/>
  <c r="F69" i="18"/>
  <c r="F73" i="18"/>
  <c r="K73" i="18" s="1"/>
  <c r="F77" i="18"/>
  <c r="F81" i="18"/>
  <c r="K81" i="18" s="1"/>
  <c r="F85" i="18"/>
  <c r="F89" i="18"/>
  <c r="F93" i="18"/>
  <c r="K93" i="18" s="1"/>
  <c r="F97" i="18"/>
  <c r="F101" i="18"/>
  <c r="K101" i="18" s="1"/>
  <c r="F105" i="18"/>
  <c r="F14" i="18"/>
  <c r="K14" i="18" s="1"/>
  <c r="F18" i="18"/>
  <c r="K18" i="18" s="1"/>
  <c r="F22" i="18"/>
  <c r="K22" i="18" s="1"/>
  <c r="F26" i="18"/>
  <c r="F30" i="18"/>
  <c r="F34" i="18"/>
  <c r="K34" i="18" s="1"/>
  <c r="F38" i="18"/>
  <c r="K38" i="18" s="1"/>
  <c r="F42" i="18"/>
  <c r="F46" i="18"/>
  <c r="K46" i="18" s="1"/>
  <c r="F50" i="18"/>
  <c r="K50" i="18" s="1"/>
  <c r="F54" i="18"/>
  <c r="K54" i="18" s="1"/>
  <c r="F58" i="18"/>
  <c r="F62" i="18"/>
  <c r="K62" i="18" s="1"/>
  <c r="F66" i="18"/>
  <c r="K66" i="18" s="1"/>
  <c r="F70" i="18"/>
  <c r="K70" i="18" s="1"/>
  <c r="F74" i="18"/>
  <c r="K74" i="18" s="1"/>
  <c r="F78" i="18"/>
  <c r="K78" i="18" s="1"/>
  <c r="F82" i="18"/>
  <c r="F86" i="18"/>
  <c r="K86" i="18" s="1"/>
  <c r="F90" i="18"/>
  <c r="K90" i="18" s="1"/>
  <c r="F94" i="18"/>
  <c r="K94" i="18" s="1"/>
  <c r="F98" i="18"/>
  <c r="K98" i="18" s="1"/>
  <c r="F102" i="18"/>
  <c r="K102" i="18" s="1"/>
  <c r="F106" i="18"/>
  <c r="F12" i="18"/>
  <c r="K12" i="18" s="1"/>
  <c r="F16" i="18"/>
  <c r="K16" i="18" s="1"/>
  <c r="F20" i="18"/>
  <c r="K20" i="18" s="1"/>
  <c r="F24" i="18"/>
  <c r="F28" i="18"/>
  <c r="F32" i="18"/>
  <c r="K32" i="18" s="1"/>
  <c r="F36" i="18"/>
  <c r="K36" i="18" s="1"/>
  <c r="F40" i="18"/>
  <c r="K40" i="18" s="1"/>
  <c r="F44" i="18"/>
  <c r="K44" i="18" s="1"/>
  <c r="F52" i="18"/>
  <c r="K52" i="18" s="1"/>
  <c r="F56" i="18"/>
  <c r="K56" i="18" s="1"/>
  <c r="F64" i="18"/>
  <c r="F68" i="18"/>
  <c r="K68" i="18" s="1"/>
  <c r="F72" i="18"/>
  <c r="K72" i="18" s="1"/>
  <c r="F76" i="18"/>
  <c r="K76" i="18" s="1"/>
  <c r="F80" i="18"/>
  <c r="F84" i="18"/>
  <c r="K84" i="18" s="1"/>
  <c r="F88" i="18"/>
  <c r="K88" i="18" s="1"/>
  <c r="F96" i="18"/>
  <c r="K96" i="18" s="1"/>
  <c r="F100" i="18"/>
  <c r="F104" i="18"/>
  <c r="K104" i="18" s="1"/>
  <c r="F108" i="18"/>
  <c r="F13" i="16"/>
  <c r="K13" i="16" s="1"/>
  <c r="F17" i="16"/>
  <c r="K17" i="16" s="1"/>
  <c r="F21" i="16"/>
  <c r="K21" i="16" s="1"/>
  <c r="F25" i="16"/>
  <c r="K25" i="16" s="1"/>
  <c r="F29" i="16"/>
  <c r="K29" i="16" s="1"/>
  <c r="F33" i="16"/>
  <c r="K33" i="16" s="1"/>
  <c r="F37" i="16"/>
  <c r="K37" i="16" s="1"/>
  <c r="F41" i="16"/>
  <c r="F45" i="16"/>
  <c r="K45" i="16" s="1"/>
  <c r="F49" i="16"/>
  <c r="K49" i="16" s="1"/>
  <c r="F53" i="16"/>
  <c r="K53" i="16" s="1"/>
  <c r="F57" i="16"/>
  <c r="K57" i="16" s="1"/>
  <c r="F61" i="16"/>
  <c r="K61" i="16" s="1"/>
  <c r="F65" i="16"/>
  <c r="F69" i="16"/>
  <c r="F73" i="16"/>
  <c r="K73" i="16" s="1"/>
  <c r="F77" i="16"/>
  <c r="F81" i="16"/>
  <c r="K81" i="16" s="1"/>
  <c r="F85" i="16"/>
  <c r="K85" i="16" s="1"/>
  <c r="F89" i="16"/>
  <c r="K89" i="16" s="1"/>
  <c r="F93" i="16"/>
  <c r="F97" i="16"/>
  <c r="F101" i="16"/>
  <c r="K101" i="16" s="1"/>
  <c r="F105" i="16"/>
  <c r="K105" i="16" s="1"/>
  <c r="F11" i="16"/>
  <c r="K11" i="16" s="1"/>
  <c r="F19" i="16"/>
  <c r="K19" i="16" s="1"/>
  <c r="F23" i="16"/>
  <c r="K23" i="16" s="1"/>
  <c r="F27" i="16"/>
  <c r="K27" i="16" s="1"/>
  <c r="F31" i="16"/>
  <c r="K31" i="16" s="1"/>
  <c r="F35" i="16"/>
  <c r="F39" i="16"/>
  <c r="K39" i="16" s="1"/>
  <c r="F55" i="16"/>
  <c r="K55" i="16" s="1"/>
  <c r="F59" i="16"/>
  <c r="K59" i="16" s="1"/>
  <c r="F63" i="16"/>
  <c r="K63" i="16" s="1"/>
  <c r="F67" i="16"/>
  <c r="K67" i="16" s="1"/>
  <c r="F71" i="16"/>
  <c r="K71" i="16" s="1"/>
  <c r="F75" i="16"/>
  <c r="K75" i="16" s="1"/>
  <c r="F79" i="16"/>
  <c r="K79" i="16" s="1"/>
  <c r="F83" i="16"/>
  <c r="K83" i="16" s="1"/>
  <c r="F87" i="16"/>
  <c r="K87" i="16" s="1"/>
  <c r="F91" i="16"/>
  <c r="K91" i="16" s="1"/>
  <c r="F99" i="16"/>
  <c r="K99" i="16" s="1"/>
  <c r="F12" i="16"/>
  <c r="K12" i="16" s="1"/>
  <c r="F16" i="16"/>
  <c r="K16" i="16" s="1"/>
  <c r="F20" i="16"/>
  <c r="K20" i="16" s="1"/>
  <c r="F24" i="16"/>
  <c r="K24" i="16" s="1"/>
  <c r="F28" i="16"/>
  <c r="F32" i="16"/>
  <c r="K32" i="16" s="1"/>
  <c r="F36" i="16"/>
  <c r="K36" i="16" s="1"/>
  <c r="F40" i="16"/>
  <c r="K40" i="16" s="1"/>
  <c r="F44" i="16"/>
  <c r="K44" i="16" s="1"/>
  <c r="F48" i="16"/>
  <c r="F52" i="16"/>
  <c r="K52" i="16" s="1"/>
  <c r="F56" i="16"/>
  <c r="K56" i="16" s="1"/>
  <c r="F60" i="16"/>
  <c r="F64" i="16"/>
  <c r="K64" i="16" s="1"/>
  <c r="F68" i="16"/>
  <c r="K68" i="16" s="1"/>
  <c r="F72" i="16"/>
  <c r="K72" i="16" s="1"/>
  <c r="F76" i="16"/>
  <c r="K76" i="16" s="1"/>
  <c r="F80" i="16"/>
  <c r="K80" i="16" s="1"/>
  <c r="F84" i="16"/>
  <c r="K84" i="16" s="1"/>
  <c r="F88" i="16"/>
  <c r="K88" i="16" s="1"/>
  <c r="F92" i="16"/>
  <c r="F96" i="16"/>
  <c r="K96" i="16" s="1"/>
  <c r="F100" i="16"/>
  <c r="K100" i="16" s="1"/>
  <c r="F104" i="16"/>
  <c r="K104" i="16" s="1"/>
  <c r="F108" i="16"/>
  <c r="K29" i="14"/>
  <c r="F13" i="14"/>
  <c r="K13" i="14" s="1"/>
  <c r="F17" i="14"/>
  <c r="K17" i="14" s="1"/>
  <c r="F21" i="14"/>
  <c r="K21" i="14" s="1"/>
  <c r="F25" i="14"/>
  <c r="K25" i="14" s="1"/>
  <c r="F29" i="14"/>
  <c r="F33" i="14"/>
  <c r="K33" i="14" s="1"/>
  <c r="F37" i="14"/>
  <c r="K37" i="14" s="1"/>
  <c r="F41" i="14"/>
  <c r="F45" i="14"/>
  <c r="K45" i="14" s="1"/>
  <c r="F49" i="14"/>
  <c r="K49" i="14" s="1"/>
  <c r="F53" i="14"/>
  <c r="K53" i="14" s="1"/>
  <c r="F57" i="14"/>
  <c r="K57" i="14" s="1"/>
  <c r="F61" i="14"/>
  <c r="K61" i="14" s="1"/>
  <c r="F65" i="14"/>
  <c r="K65" i="14" s="1"/>
  <c r="F69" i="14"/>
  <c r="I70" i="14"/>
  <c r="K70" i="14" s="1"/>
  <c r="F73" i="14"/>
  <c r="K73" i="14" s="1"/>
  <c r="I74" i="14"/>
  <c r="K74" i="14" s="1"/>
  <c r="F77" i="14"/>
  <c r="I78" i="14"/>
  <c r="K78" i="14" s="1"/>
  <c r="F81" i="14"/>
  <c r="K81" i="14" s="1"/>
  <c r="F85" i="14"/>
  <c r="K85" i="14" s="1"/>
  <c r="I86" i="14"/>
  <c r="K86" i="14" s="1"/>
  <c r="F89" i="14"/>
  <c r="K89" i="14" s="1"/>
  <c r="F93" i="14"/>
  <c r="F97" i="14"/>
  <c r="F101" i="14"/>
  <c r="K101" i="14" s="1"/>
  <c r="F105" i="14"/>
  <c r="K105" i="14" s="1"/>
  <c r="F94" i="14"/>
  <c r="K94" i="14" s="1"/>
  <c r="F98" i="14"/>
  <c r="F102" i="14"/>
  <c r="K102" i="14" s="1"/>
  <c r="F106" i="14"/>
  <c r="F11" i="14"/>
  <c r="K11" i="14" s="1"/>
  <c r="F19" i="14"/>
  <c r="K19" i="14" s="1"/>
  <c r="F23" i="14"/>
  <c r="K23" i="14" s="1"/>
  <c r="F27" i="14"/>
  <c r="K27" i="14" s="1"/>
  <c r="F31" i="14"/>
  <c r="K31" i="14" s="1"/>
  <c r="F35" i="14"/>
  <c r="F39" i="14"/>
  <c r="K39" i="14" s="1"/>
  <c r="F47" i="14"/>
  <c r="K47" i="14" s="1"/>
  <c r="F55" i="14"/>
  <c r="K55" i="14" s="1"/>
  <c r="F59" i="14"/>
  <c r="K59" i="14" s="1"/>
  <c r="F63" i="14"/>
  <c r="K63" i="14" s="1"/>
  <c r="F67" i="14"/>
  <c r="K67" i="14" s="1"/>
  <c r="F12" i="14"/>
  <c r="F16" i="14"/>
  <c r="K16" i="14" s="1"/>
  <c r="F20" i="14"/>
  <c r="K20" i="14" s="1"/>
  <c r="F24" i="14"/>
  <c r="K24" i="14" s="1"/>
  <c r="F28" i="14"/>
  <c r="F32" i="14"/>
  <c r="K32" i="14" s="1"/>
  <c r="F36" i="14"/>
  <c r="K36" i="14" s="1"/>
  <c r="F40" i="14"/>
  <c r="K40" i="14" s="1"/>
  <c r="F44" i="14"/>
  <c r="K44" i="14" s="1"/>
  <c r="F48" i="14"/>
  <c r="F52" i="14"/>
  <c r="K52" i="14" s="1"/>
  <c r="F56" i="14"/>
  <c r="K56" i="14" s="1"/>
  <c r="F60" i="14"/>
  <c r="F64" i="14"/>
  <c r="K64" i="14" s="1"/>
  <c r="F68" i="14"/>
  <c r="K68" i="14" s="1"/>
  <c r="F72" i="14"/>
  <c r="K72" i="14" s="1"/>
  <c r="F76" i="14"/>
  <c r="K76" i="14" s="1"/>
  <c r="F80" i="14"/>
  <c r="K80" i="14" s="1"/>
  <c r="F84" i="14"/>
  <c r="K84" i="14" s="1"/>
  <c r="F88" i="14"/>
  <c r="K88" i="14" s="1"/>
  <c r="F92" i="14"/>
  <c r="F96" i="14"/>
  <c r="K96" i="14" s="1"/>
  <c r="F100" i="14"/>
  <c r="K100" i="14" s="1"/>
  <c r="F104" i="14"/>
  <c r="K104" i="14" s="1"/>
  <c r="F108" i="14"/>
  <c r="K33" i="12"/>
  <c r="K94" i="12"/>
  <c r="F13" i="12"/>
  <c r="K13" i="12" s="1"/>
  <c r="F17" i="12"/>
  <c r="K17" i="12" s="1"/>
  <c r="F21" i="12"/>
  <c r="K21" i="12" s="1"/>
  <c r="F25" i="12"/>
  <c r="K25" i="12" s="1"/>
  <c r="F29" i="12"/>
  <c r="K29" i="12" s="1"/>
  <c r="F33" i="12"/>
  <c r="F37" i="12"/>
  <c r="K37" i="12" s="1"/>
  <c r="F41" i="12"/>
  <c r="F45" i="12"/>
  <c r="K45" i="12" s="1"/>
  <c r="F49" i="12"/>
  <c r="K49" i="12" s="1"/>
  <c r="F53" i="12"/>
  <c r="K53" i="12" s="1"/>
  <c r="F57" i="12"/>
  <c r="K57" i="12" s="1"/>
  <c r="F61" i="12"/>
  <c r="K61" i="12" s="1"/>
  <c r="F65" i="12"/>
  <c r="K65" i="12" s="1"/>
  <c r="F69" i="12"/>
  <c r="F73" i="12"/>
  <c r="K73" i="12" s="1"/>
  <c r="F77" i="12"/>
  <c r="F81" i="12"/>
  <c r="K81" i="12" s="1"/>
  <c r="F85" i="12"/>
  <c r="K85" i="12" s="1"/>
  <c r="F89" i="12"/>
  <c r="K89" i="12" s="1"/>
  <c r="F93" i="12"/>
  <c r="F97" i="12"/>
  <c r="F101" i="12"/>
  <c r="K101" i="12" s="1"/>
  <c r="F105" i="12"/>
  <c r="K105" i="12" s="1"/>
  <c r="F14" i="12"/>
  <c r="K14" i="12" s="1"/>
  <c r="F18" i="12"/>
  <c r="F22" i="12"/>
  <c r="K22" i="12" s="1"/>
  <c r="F26" i="12"/>
  <c r="F30" i="12"/>
  <c r="F34" i="12"/>
  <c r="K34" i="12" s="1"/>
  <c r="F38" i="12"/>
  <c r="F42" i="12"/>
  <c r="K42" i="12" s="1"/>
  <c r="F46" i="12"/>
  <c r="K46" i="12" s="1"/>
  <c r="F50" i="12"/>
  <c r="K50" i="12" s="1"/>
  <c r="F54" i="12"/>
  <c r="K54" i="12" s="1"/>
  <c r="F58" i="12"/>
  <c r="I59" i="12"/>
  <c r="K59" i="12" s="1"/>
  <c r="F62" i="12"/>
  <c r="K62" i="12" s="1"/>
  <c r="I63" i="12"/>
  <c r="K63" i="12" s="1"/>
  <c r="F66" i="12"/>
  <c r="K66" i="12" s="1"/>
  <c r="I67" i="12"/>
  <c r="K67" i="12" s="1"/>
  <c r="F70" i="12"/>
  <c r="K70" i="12" s="1"/>
  <c r="I71" i="12"/>
  <c r="K71" i="12" s="1"/>
  <c r="F74" i="12"/>
  <c r="K74" i="12" s="1"/>
  <c r="I75" i="12"/>
  <c r="K75" i="12" s="1"/>
  <c r="F78" i="12"/>
  <c r="K78" i="12" s="1"/>
  <c r="I79" i="12"/>
  <c r="K79" i="12" s="1"/>
  <c r="F82" i="12"/>
  <c r="I83" i="12"/>
  <c r="K83" i="12" s="1"/>
  <c r="F86" i="12"/>
  <c r="K86" i="12" s="1"/>
  <c r="I87" i="12"/>
  <c r="K87" i="12" s="1"/>
  <c r="F90" i="12"/>
  <c r="I91" i="12"/>
  <c r="K91" i="12" s="1"/>
  <c r="F94" i="12"/>
  <c r="F98" i="12"/>
  <c r="F102" i="12"/>
  <c r="K102" i="12" s="1"/>
  <c r="F106" i="12"/>
  <c r="F99" i="12"/>
  <c r="K99" i="12" s="1"/>
  <c r="F12" i="12"/>
  <c r="K12" i="12" s="1"/>
  <c r="F16" i="12"/>
  <c r="K16" i="12" s="1"/>
  <c r="F20" i="12"/>
  <c r="K20" i="12" s="1"/>
  <c r="F24" i="12"/>
  <c r="K24" i="12" s="1"/>
  <c r="F28" i="12"/>
  <c r="F32" i="12"/>
  <c r="K32" i="12" s="1"/>
  <c r="F36" i="12"/>
  <c r="K36" i="12" s="1"/>
  <c r="F40" i="12"/>
  <c r="K40" i="12" s="1"/>
  <c r="F44" i="12"/>
  <c r="K44" i="12" s="1"/>
  <c r="F52" i="12"/>
  <c r="K52" i="12" s="1"/>
  <c r="F56" i="12"/>
  <c r="K56" i="12" s="1"/>
  <c r="F108" i="12"/>
  <c r="K18" i="4"/>
  <c r="K24" i="4"/>
  <c r="K98" i="4"/>
  <c r="K54" i="4"/>
  <c r="K56" i="4"/>
  <c r="K89" i="4"/>
  <c r="K88" i="4"/>
  <c r="K38" i="4"/>
  <c r="F13" i="4"/>
  <c r="K13" i="4" s="1"/>
  <c r="I14" i="4"/>
  <c r="K14" i="4" s="1"/>
  <c r="F17" i="4"/>
  <c r="K17" i="4" s="1"/>
  <c r="I18" i="4"/>
  <c r="F21" i="4"/>
  <c r="K21" i="4" s="1"/>
  <c r="I22" i="4"/>
  <c r="K22" i="4" s="1"/>
  <c r="F25" i="4"/>
  <c r="K25" i="4" s="1"/>
  <c r="F29" i="4"/>
  <c r="K29" i="4" s="1"/>
  <c r="F33" i="4"/>
  <c r="K33" i="4" s="1"/>
  <c r="I34" i="4"/>
  <c r="K34" i="4" s="1"/>
  <c r="F37" i="4"/>
  <c r="K37" i="4" s="1"/>
  <c r="I38" i="4"/>
  <c r="F41" i="4"/>
  <c r="I42" i="4"/>
  <c r="K42" i="4" s="1"/>
  <c r="F45" i="4"/>
  <c r="K45" i="4" s="1"/>
  <c r="I46" i="4"/>
  <c r="K46" i="4" s="1"/>
  <c r="F49" i="4"/>
  <c r="K49" i="4" s="1"/>
  <c r="I50" i="4"/>
  <c r="K50" i="4" s="1"/>
  <c r="F53" i="4"/>
  <c r="K53" i="4" s="1"/>
  <c r="I54" i="4"/>
  <c r="F57" i="4"/>
  <c r="K57" i="4" s="1"/>
  <c r="I58" i="4"/>
  <c r="F61" i="4"/>
  <c r="K61" i="4" s="1"/>
  <c r="I62" i="4"/>
  <c r="K62" i="4" s="1"/>
  <c r="F65" i="4"/>
  <c r="K65" i="4" s="1"/>
  <c r="I66" i="4"/>
  <c r="K66" i="4" s="1"/>
  <c r="F69" i="4"/>
  <c r="I70" i="4"/>
  <c r="K70" i="4" s="1"/>
  <c r="F73" i="4"/>
  <c r="K73" i="4" s="1"/>
  <c r="I74" i="4"/>
  <c r="K74" i="4" s="1"/>
  <c r="F77" i="4"/>
  <c r="I78" i="4"/>
  <c r="K78" i="4" s="1"/>
  <c r="F81" i="4"/>
  <c r="K81" i="4" s="1"/>
  <c r="F85" i="4"/>
  <c r="K85" i="4" s="1"/>
  <c r="I86" i="4"/>
  <c r="K86" i="4" s="1"/>
  <c r="F89" i="4"/>
  <c r="F93" i="4"/>
  <c r="I94" i="4"/>
  <c r="K94" i="4" s="1"/>
  <c r="F97" i="4"/>
  <c r="I98" i="4"/>
  <c r="F101" i="4"/>
  <c r="K101" i="4" s="1"/>
  <c r="I102" i="4"/>
  <c r="K102" i="4" s="1"/>
  <c r="F105" i="4"/>
  <c r="F106" i="4"/>
  <c r="F12" i="4"/>
  <c r="K12" i="4" s="1"/>
  <c r="F16" i="4"/>
  <c r="K16" i="4" s="1"/>
  <c r="F20" i="4"/>
  <c r="K20" i="4" s="1"/>
  <c r="F24" i="4"/>
  <c r="F28" i="4"/>
  <c r="F32" i="4"/>
  <c r="K32" i="4" s="1"/>
  <c r="F36" i="4"/>
  <c r="K36" i="4" s="1"/>
  <c r="F40" i="4"/>
  <c r="K40" i="4" s="1"/>
  <c r="F44" i="4"/>
  <c r="K44" i="4" s="1"/>
  <c r="F48" i="4"/>
  <c r="F52" i="4"/>
  <c r="K52" i="4" s="1"/>
  <c r="F56" i="4"/>
  <c r="F60" i="4"/>
  <c r="F64" i="4"/>
  <c r="K64" i="4" s="1"/>
  <c r="F68" i="4"/>
  <c r="K68" i="4" s="1"/>
  <c r="F72" i="4"/>
  <c r="K72" i="4" s="1"/>
  <c r="F76" i="4"/>
  <c r="K76" i="4" s="1"/>
  <c r="F80" i="4"/>
  <c r="K80" i="4" s="1"/>
  <c r="F84" i="4"/>
  <c r="K84" i="4" s="1"/>
  <c r="F88" i="4"/>
  <c r="F92" i="4"/>
  <c r="F96" i="4"/>
  <c r="K96" i="4" s="1"/>
  <c r="F100" i="4"/>
  <c r="K100" i="4" s="1"/>
  <c r="F104" i="4"/>
  <c r="K104" i="4" s="1"/>
  <c r="F108" i="4"/>
  <c r="F41" i="6"/>
  <c r="F45" i="6"/>
  <c r="F61" i="6"/>
  <c r="F105" i="6"/>
  <c r="K105" i="6" s="1"/>
  <c r="F14" i="6"/>
  <c r="F18" i="6"/>
  <c r="F22" i="6"/>
  <c r="F26" i="6"/>
  <c r="F30" i="6"/>
  <c r="F34" i="6"/>
  <c r="F38" i="6"/>
  <c r="K38" i="6" s="1"/>
  <c r="F42" i="6"/>
  <c r="F46" i="6"/>
  <c r="F50" i="6"/>
  <c r="F54" i="6"/>
  <c r="F58" i="6"/>
  <c r="F62" i="6"/>
  <c r="F66" i="6"/>
  <c r="F70" i="6"/>
  <c r="F74" i="6"/>
  <c r="F78" i="6"/>
  <c r="F82" i="6"/>
  <c r="F86" i="6"/>
  <c r="F90" i="6"/>
  <c r="F94" i="6"/>
  <c r="F98" i="6"/>
  <c r="F102" i="6"/>
  <c r="F106" i="6"/>
  <c r="F11" i="6"/>
  <c r="I12" i="6"/>
  <c r="F15" i="6"/>
  <c r="I16" i="6"/>
  <c r="K16" i="6" s="1"/>
  <c r="F19" i="6"/>
  <c r="F23" i="6"/>
  <c r="F27" i="6"/>
  <c r="K27" i="6" s="1"/>
  <c r="F31" i="6"/>
  <c r="K31" i="6" s="1"/>
  <c r="F35" i="6"/>
  <c r="F39" i="6"/>
  <c r="F43" i="6"/>
  <c r="F47" i="6"/>
  <c r="F51" i="6"/>
  <c r="F55" i="6"/>
  <c r="F59" i="6"/>
  <c r="F63" i="6"/>
  <c r="F67" i="6"/>
  <c r="F71" i="6"/>
  <c r="F75" i="6"/>
  <c r="F79" i="6"/>
  <c r="I80" i="6"/>
  <c r="K80" i="6" s="1"/>
  <c r="F83" i="6"/>
  <c r="F87" i="6"/>
  <c r="F91" i="6"/>
  <c r="F95" i="6"/>
  <c r="F99" i="6"/>
  <c r="F103" i="6"/>
  <c r="F107" i="6"/>
  <c r="F108" i="6"/>
  <c r="K108" i="3"/>
  <c r="K25" i="8"/>
  <c r="K74" i="8"/>
  <c r="F13" i="8"/>
  <c r="K13" i="8" s="1"/>
  <c r="F17" i="8"/>
  <c r="K17" i="8" s="1"/>
  <c r="F21" i="8"/>
  <c r="K21" i="8" s="1"/>
  <c r="F25" i="8"/>
  <c r="F29" i="8"/>
  <c r="K29" i="8" s="1"/>
  <c r="F33" i="8"/>
  <c r="K33" i="8" s="1"/>
  <c r="F37" i="8"/>
  <c r="K37" i="8" s="1"/>
  <c r="F41" i="8"/>
  <c r="F45" i="8"/>
  <c r="K45" i="8" s="1"/>
  <c r="F49" i="8"/>
  <c r="K49" i="8" s="1"/>
  <c r="F53" i="8"/>
  <c r="K53" i="8" s="1"/>
  <c r="F57" i="8"/>
  <c r="K57" i="8" s="1"/>
  <c r="F61" i="8"/>
  <c r="K61" i="8" s="1"/>
  <c r="F65" i="8"/>
  <c r="K65" i="8" s="1"/>
  <c r="F69" i="8"/>
  <c r="F73" i="8"/>
  <c r="K73" i="8" s="1"/>
  <c r="F77" i="8"/>
  <c r="F81" i="8"/>
  <c r="K81" i="8" s="1"/>
  <c r="F85" i="8"/>
  <c r="K85" i="8" s="1"/>
  <c r="F89" i="8"/>
  <c r="K89" i="8" s="1"/>
  <c r="F93" i="8"/>
  <c r="F97" i="8"/>
  <c r="F101" i="8"/>
  <c r="K101" i="8" s="1"/>
  <c r="F105" i="8"/>
  <c r="K105" i="8" s="1"/>
  <c r="I11" i="8"/>
  <c r="K11" i="8" s="1"/>
  <c r="F14" i="8"/>
  <c r="K14" i="8" s="1"/>
  <c r="F18" i="8"/>
  <c r="K18" i="8" s="1"/>
  <c r="I19" i="8"/>
  <c r="K19" i="8" s="1"/>
  <c r="F22" i="8"/>
  <c r="K22" i="8" s="1"/>
  <c r="I23" i="8"/>
  <c r="K23" i="8" s="1"/>
  <c r="F26" i="8"/>
  <c r="I27" i="8"/>
  <c r="K27" i="8" s="1"/>
  <c r="F30" i="8"/>
  <c r="I31" i="8"/>
  <c r="K31" i="8" s="1"/>
  <c r="F34" i="8"/>
  <c r="K34" i="8" s="1"/>
  <c r="I35" i="8"/>
  <c r="K35" i="8" s="1"/>
  <c r="F38" i="8"/>
  <c r="K38" i="8" s="1"/>
  <c r="I39" i="8"/>
  <c r="K39" i="8" s="1"/>
  <c r="F42" i="8"/>
  <c r="K42" i="8" s="1"/>
  <c r="F46" i="8"/>
  <c r="K46" i="8" s="1"/>
  <c r="F50" i="8"/>
  <c r="K50" i="8" s="1"/>
  <c r="F54" i="8"/>
  <c r="K54" i="8" s="1"/>
  <c r="I55" i="8"/>
  <c r="K55" i="8" s="1"/>
  <c r="F58" i="8"/>
  <c r="I59" i="8"/>
  <c r="K59" i="8" s="1"/>
  <c r="F62" i="8"/>
  <c r="K62" i="8" s="1"/>
  <c r="I63" i="8"/>
  <c r="K63" i="8" s="1"/>
  <c r="F66" i="8"/>
  <c r="K66" i="8" s="1"/>
  <c r="I67" i="8"/>
  <c r="K67" i="8" s="1"/>
  <c r="F70" i="8"/>
  <c r="K70" i="8" s="1"/>
  <c r="I71" i="8"/>
  <c r="K71" i="8" s="1"/>
  <c r="F74" i="8"/>
  <c r="I75" i="8"/>
  <c r="K75" i="8" s="1"/>
  <c r="F78" i="8"/>
  <c r="K78" i="8" s="1"/>
  <c r="I79" i="8"/>
  <c r="K79" i="8" s="1"/>
  <c r="F82" i="8"/>
  <c r="I83" i="8"/>
  <c r="K83" i="8" s="1"/>
  <c r="F86" i="8"/>
  <c r="K86" i="8" s="1"/>
  <c r="I87" i="8"/>
  <c r="K87" i="8" s="1"/>
  <c r="F90" i="8"/>
  <c r="I91" i="8"/>
  <c r="K91" i="8" s="1"/>
  <c r="F94" i="8"/>
  <c r="K94" i="8" s="1"/>
  <c r="I95" i="8"/>
  <c r="K95" i="8" s="1"/>
  <c r="F98" i="8"/>
  <c r="K98" i="8" s="1"/>
  <c r="I99" i="8"/>
  <c r="K99" i="8" s="1"/>
  <c r="F102" i="8"/>
  <c r="K102" i="8" s="1"/>
  <c r="F106" i="8"/>
  <c r="I107" i="8"/>
  <c r="K107" i="8" s="1"/>
  <c r="K95" i="10"/>
  <c r="K65" i="10"/>
  <c r="F13" i="10"/>
  <c r="K13" i="10" s="1"/>
  <c r="F17" i="10"/>
  <c r="K17" i="10" s="1"/>
  <c r="F21" i="10"/>
  <c r="K21" i="10" s="1"/>
  <c r="F25" i="10"/>
  <c r="K25" i="10" s="1"/>
  <c r="F29" i="10"/>
  <c r="K29" i="10" s="1"/>
  <c r="F33" i="10"/>
  <c r="K33" i="10" s="1"/>
  <c r="F37" i="10"/>
  <c r="K37" i="10" s="1"/>
  <c r="F41" i="10"/>
  <c r="F45" i="10"/>
  <c r="K45" i="10" s="1"/>
  <c r="F49" i="10"/>
  <c r="K49" i="10" s="1"/>
  <c r="F53" i="10"/>
  <c r="K53" i="10" s="1"/>
  <c r="F57" i="10"/>
  <c r="K57" i="10" s="1"/>
  <c r="F61" i="10"/>
  <c r="K61" i="10" s="1"/>
  <c r="F65" i="10"/>
  <c r="F69" i="10"/>
  <c r="F73" i="10"/>
  <c r="K73" i="10" s="1"/>
  <c r="F77" i="10"/>
  <c r="F81" i="10"/>
  <c r="K81" i="10" s="1"/>
  <c r="F85" i="10"/>
  <c r="K85" i="10" s="1"/>
  <c r="F89" i="10"/>
  <c r="K89" i="10" s="1"/>
  <c r="F93" i="10"/>
  <c r="F97" i="10"/>
  <c r="F101" i="10"/>
  <c r="K101" i="10" s="1"/>
  <c r="F105" i="10"/>
  <c r="K105" i="10" s="1"/>
  <c r="F11" i="10"/>
  <c r="K11" i="10" s="1"/>
  <c r="F19" i="10"/>
  <c r="K19" i="10" s="1"/>
  <c r="F23" i="10"/>
  <c r="K23" i="10" s="1"/>
  <c r="F27" i="10"/>
  <c r="K27" i="10" s="1"/>
  <c r="F31" i="10"/>
  <c r="K31" i="10" s="1"/>
  <c r="F35" i="10"/>
  <c r="F39" i="10"/>
  <c r="K39" i="10" s="1"/>
  <c r="F55" i="10"/>
  <c r="K55" i="10" s="1"/>
  <c r="F59" i="10"/>
  <c r="K59" i="10" s="1"/>
  <c r="F63" i="10"/>
  <c r="K63" i="10" s="1"/>
  <c r="F67" i="10"/>
  <c r="K67" i="10" s="1"/>
  <c r="F71" i="10"/>
  <c r="K71" i="10" s="1"/>
  <c r="F75" i="10"/>
  <c r="K75" i="10" s="1"/>
  <c r="F79" i="10"/>
  <c r="K79" i="10" s="1"/>
  <c r="F83" i="10"/>
  <c r="K83" i="10" s="1"/>
  <c r="F87" i="10"/>
  <c r="K87" i="10" s="1"/>
  <c r="F91" i="10"/>
  <c r="K91" i="10" s="1"/>
  <c r="F95" i="10"/>
  <c r="F99" i="10"/>
  <c r="K99" i="10" s="1"/>
  <c r="F107" i="10"/>
  <c r="K107" i="10" s="1"/>
  <c r="F12" i="10"/>
  <c r="K12" i="10" s="1"/>
  <c r="F16" i="10"/>
  <c r="K16" i="10" s="1"/>
  <c r="F20" i="10"/>
  <c r="K20" i="10" s="1"/>
  <c r="F24" i="10"/>
  <c r="K24" i="10" s="1"/>
  <c r="F28" i="10"/>
  <c r="F32" i="10"/>
  <c r="K32" i="10" s="1"/>
  <c r="F36" i="10"/>
  <c r="K36" i="10" s="1"/>
  <c r="F40" i="10"/>
  <c r="K40" i="10" s="1"/>
  <c r="F44" i="10"/>
  <c r="K44" i="10" s="1"/>
  <c r="F48" i="10"/>
  <c r="F52" i="10"/>
  <c r="K52" i="10" s="1"/>
  <c r="F56" i="10"/>
  <c r="K56" i="10" s="1"/>
  <c r="F60" i="10"/>
  <c r="F64" i="10"/>
  <c r="K64" i="10" s="1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92" i="10"/>
  <c r="F96" i="10"/>
  <c r="K96" i="10" s="1"/>
  <c r="F100" i="10"/>
  <c r="K100" i="10" s="1"/>
  <c r="F104" i="10"/>
  <c r="K104" i="10" s="1"/>
  <c r="F108" i="10"/>
  <c r="F13" i="3"/>
  <c r="K13" i="3" s="1"/>
  <c r="F17" i="3"/>
  <c r="K17" i="3" s="1"/>
  <c r="F21" i="3"/>
  <c r="K21" i="3" s="1"/>
  <c r="F25" i="3"/>
  <c r="K25" i="3" s="1"/>
  <c r="F29" i="3"/>
  <c r="K29" i="3" s="1"/>
  <c r="F33" i="3"/>
  <c r="K33" i="3" s="1"/>
  <c r="F37" i="3"/>
  <c r="K37" i="3" s="1"/>
  <c r="F41" i="3"/>
  <c r="F45" i="3"/>
  <c r="K45" i="3" s="1"/>
  <c r="F49" i="3"/>
  <c r="K49" i="3" s="1"/>
  <c r="F53" i="3"/>
  <c r="K53" i="3" s="1"/>
  <c r="F57" i="3"/>
  <c r="K57" i="3" s="1"/>
  <c r="F61" i="3"/>
  <c r="K61" i="3" s="1"/>
  <c r="F65" i="3"/>
  <c r="K65" i="3" s="1"/>
  <c r="F69" i="3"/>
  <c r="F73" i="3"/>
  <c r="K73" i="3" s="1"/>
  <c r="F77" i="3"/>
  <c r="F81" i="3"/>
  <c r="K81" i="3" s="1"/>
  <c r="F85" i="3"/>
  <c r="K85" i="3" s="1"/>
  <c r="F89" i="3"/>
  <c r="K89" i="3" s="1"/>
  <c r="F93" i="3"/>
  <c r="F97" i="3"/>
  <c r="F101" i="3"/>
  <c r="K101" i="3" s="1"/>
  <c r="F105" i="3"/>
  <c r="K105" i="3" s="1"/>
  <c r="F14" i="3"/>
  <c r="K14" i="3" s="1"/>
  <c r="F18" i="3"/>
  <c r="K18" i="3" s="1"/>
  <c r="F22" i="3"/>
  <c r="K22" i="3" s="1"/>
  <c r="F26" i="3"/>
  <c r="F30" i="3"/>
  <c r="F34" i="3"/>
  <c r="K34" i="3" s="1"/>
  <c r="F38" i="3"/>
  <c r="K38" i="3" s="1"/>
  <c r="F42" i="3"/>
  <c r="K42" i="3" s="1"/>
  <c r="F46" i="3"/>
  <c r="K46" i="3" s="1"/>
  <c r="F50" i="3"/>
  <c r="K50" i="3" s="1"/>
  <c r="F54" i="3"/>
  <c r="K54" i="3" s="1"/>
  <c r="F58" i="3"/>
  <c r="F62" i="3"/>
  <c r="K62" i="3" s="1"/>
  <c r="F66" i="3"/>
  <c r="K66" i="3" s="1"/>
  <c r="F70" i="3"/>
  <c r="K70" i="3" s="1"/>
  <c r="F74" i="3"/>
  <c r="K74" i="3" s="1"/>
  <c r="F78" i="3"/>
  <c r="K78" i="3" s="1"/>
  <c r="F82" i="3"/>
  <c r="F86" i="3"/>
  <c r="K86" i="3" s="1"/>
  <c r="F90" i="3"/>
  <c r="F94" i="3"/>
  <c r="K94" i="3" s="1"/>
  <c r="F98" i="3"/>
  <c r="K98" i="3" s="1"/>
  <c r="F102" i="3"/>
  <c r="K102" i="3" s="1"/>
  <c r="F106" i="3"/>
  <c r="F12" i="3"/>
  <c r="K12" i="3" s="1"/>
  <c r="F16" i="3"/>
  <c r="K16" i="3" s="1"/>
  <c r="F20" i="3"/>
  <c r="K20" i="3" s="1"/>
  <c r="F24" i="3"/>
  <c r="K24" i="3" s="1"/>
  <c r="F28" i="3"/>
  <c r="F32" i="3"/>
  <c r="K32" i="3" s="1"/>
  <c r="F36" i="3"/>
  <c r="K36" i="3" s="1"/>
  <c r="F40" i="3"/>
  <c r="K40" i="3" s="1"/>
  <c r="F44" i="3"/>
  <c r="K44" i="3" s="1"/>
  <c r="F52" i="3"/>
  <c r="K52" i="3" s="1"/>
  <c r="F56" i="3"/>
  <c r="K56" i="3" s="1"/>
  <c r="F64" i="3"/>
  <c r="K64" i="3" s="1"/>
  <c r="F68" i="3"/>
  <c r="K68" i="3" s="1"/>
  <c r="F72" i="3"/>
  <c r="K72" i="3" s="1"/>
  <c r="F76" i="3"/>
  <c r="K76" i="3" s="1"/>
  <c r="F80" i="3"/>
  <c r="K80" i="3" s="1"/>
  <c r="F84" i="3"/>
  <c r="K84" i="3" s="1"/>
  <c r="F88" i="3"/>
  <c r="K88" i="3" s="1"/>
  <c r="F96" i="3"/>
  <c r="K96" i="3" s="1"/>
  <c r="F100" i="3"/>
  <c r="K100" i="3" s="1"/>
  <c r="F104" i="3"/>
  <c r="K104" i="3" s="1"/>
  <c r="F108" i="3"/>
  <c r="D10" i="14"/>
  <c r="F10" i="14" s="1"/>
  <c r="E10" i="20"/>
  <c r="G10" i="10"/>
  <c r="E7" i="22"/>
  <c r="F7" i="22" s="1"/>
  <c r="H7" i="22" s="1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4"/>
  <c r="F7" i="14" s="1"/>
  <c r="H7" i="14" s="1"/>
  <c r="I7" i="14" s="1"/>
  <c r="E7" i="12"/>
  <c r="F7" i="12" s="1"/>
  <c r="H7" i="12" s="1"/>
  <c r="I7" i="1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3"/>
  <c r="F7" i="3" s="1"/>
  <c r="H7" i="3" s="1"/>
  <c r="I7" i="3" s="1"/>
  <c r="H10" i="3"/>
  <c r="G10" i="3"/>
  <c r="E10" i="3"/>
  <c r="D10" i="3"/>
  <c r="C10" i="3"/>
  <c r="B10" i="3"/>
  <c r="H10" i="10"/>
  <c r="E10" i="10"/>
  <c r="D10" i="10"/>
  <c r="C10" i="10"/>
  <c r="B10" i="10"/>
  <c r="H10" i="8"/>
  <c r="G10" i="8"/>
  <c r="E10" i="8"/>
  <c r="D10" i="8"/>
  <c r="F10" i="8" s="1"/>
  <c r="C10" i="8"/>
  <c r="B10" i="8"/>
  <c r="H10" i="6"/>
  <c r="G10" i="6"/>
  <c r="I10" i="6" s="1"/>
  <c r="E10" i="6"/>
  <c r="D10" i="6"/>
  <c r="F10" i="6" s="1"/>
  <c r="C10" i="6"/>
  <c r="B10" i="6"/>
  <c r="H10" i="4"/>
  <c r="G10" i="4"/>
  <c r="E10" i="4"/>
  <c r="D10" i="4"/>
  <c r="F10" i="4" s="1"/>
  <c r="C10" i="4"/>
  <c r="B10" i="4"/>
  <c r="H10" i="12"/>
  <c r="G10" i="12"/>
  <c r="E10" i="12"/>
  <c r="D10" i="12"/>
  <c r="C10" i="12"/>
  <c r="B10" i="12"/>
  <c r="H10" i="14"/>
  <c r="G10" i="14"/>
  <c r="E10" i="14"/>
  <c r="C10" i="14"/>
  <c r="B10" i="14"/>
  <c r="H10" i="16"/>
  <c r="G10" i="16"/>
  <c r="E10" i="16"/>
  <c r="F10" i="16" s="1"/>
  <c r="D10" i="16"/>
  <c r="C10" i="16"/>
  <c r="B10" i="16"/>
  <c r="H10" i="18"/>
  <c r="G10" i="18"/>
  <c r="D10" i="18"/>
  <c r="C10" i="18"/>
  <c r="B10" i="18"/>
  <c r="H10" i="20"/>
  <c r="G10" i="20"/>
  <c r="D10" i="20"/>
  <c r="C10" i="20"/>
  <c r="B10" i="20"/>
  <c r="K10" i="6"/>
  <c r="E10" i="18"/>
  <c r="F10" i="18" s="1"/>
  <c r="F10" i="3"/>
  <c r="I10" i="16" l="1"/>
  <c r="K10" i="16" s="1"/>
  <c r="F10" i="20"/>
  <c r="I10" i="14"/>
  <c r="K10" i="14" s="1"/>
  <c r="F10" i="12"/>
  <c r="I10" i="18"/>
  <c r="K10" i="18" s="1"/>
  <c r="I10" i="8"/>
  <c r="K10" i="8" s="1"/>
  <c r="I10" i="10"/>
  <c r="I10" i="12"/>
  <c r="K10" i="12" s="1"/>
  <c r="I10" i="20"/>
  <c r="K10" i="20" s="1"/>
  <c r="I10" i="4"/>
  <c r="K10" i="4" s="1"/>
  <c r="I10" i="3"/>
  <c r="K10" i="3" s="1"/>
  <c r="F10" i="10"/>
  <c r="K10" i="10" l="1"/>
</calcChain>
</file>

<file path=xl/sharedStrings.xml><?xml version="1.0" encoding="utf-8"?>
<sst xmlns="http://schemas.openxmlformats.org/spreadsheetml/2006/main" count="432" uniqueCount="166">
  <si>
    <t>BK4.001</t>
  </si>
  <si>
    <t>OPERATING</t>
  </si>
  <si>
    <t>PER</t>
  </si>
  <si>
    <t>EXPENSE</t>
  </si>
  <si>
    <t>U O M</t>
  </si>
  <si>
    <t>BK4.003</t>
  </si>
  <si>
    <t>SALARIES</t>
  </si>
  <si>
    <t>BK4.005</t>
  </si>
  <si>
    <t>EMPLOYEE</t>
  </si>
  <si>
    <t>BENEFITS</t>
  </si>
  <si>
    <t>BK4.007</t>
  </si>
  <si>
    <t>PRO</t>
  </si>
  <si>
    <t>FEES</t>
  </si>
  <si>
    <t>BK4.009</t>
  </si>
  <si>
    <t>SUPPLIES</t>
  </si>
  <si>
    <t>BK4.011</t>
  </si>
  <si>
    <t>PURCHASED</t>
  </si>
  <si>
    <t>SERVICES</t>
  </si>
  <si>
    <t>BK4.013</t>
  </si>
  <si>
    <t>DEPRE/RENT</t>
  </si>
  <si>
    <t>LEASE</t>
  </si>
  <si>
    <t>BK4.015</t>
  </si>
  <si>
    <t>OTHER DIR.</t>
  </si>
  <si>
    <t>BK4.017</t>
  </si>
  <si>
    <t>F T E's</t>
  </si>
  <si>
    <t>F T E</t>
  </si>
  <si>
    <t>BK4.019</t>
  </si>
  <si>
    <t>BK4.021</t>
  </si>
  <si>
    <t>PAID</t>
  </si>
  <si>
    <t>HOURS</t>
  </si>
  <si>
    <t>LICNO</t>
  </si>
  <si>
    <t>HOSPITAL</t>
  </si>
  <si>
    <t>Page</t>
  </si>
  <si>
    <t>DIETARY AND CAFETERIA (ACCOUNTS 8320 &amp; 8330)</t>
  </si>
  <si>
    <t>TOTAL OPERATING EXP / NUMBER OF MEALS</t>
  </si>
  <si>
    <t>SALARIES AND WAGES / NUMBER OF MEALS</t>
  </si>
  <si>
    <t>EMPLOYEE BENEFITS / NUMBER OF MEALS</t>
  </si>
  <si>
    <t>PROFESSIONAL FEES / NUMBER OF MEALS</t>
  </si>
  <si>
    <t>SUPPLIES EXPENSE / NUMBER OF MEALS</t>
  </si>
  <si>
    <t>PURCHASED SERVICES / NUMBER OF MEALS</t>
  </si>
  <si>
    <t>DEPRECIATION/RENTAL/LEASE / NUMBER OF MEALS</t>
  </si>
  <si>
    <t>OTHER DIRECT EXPENSES / NUMBER OF MEALS</t>
  </si>
  <si>
    <t>SALARIES &amp; WAGES / FTE</t>
  </si>
  <si>
    <t>EMPLOYEE BENEFITS / FTE</t>
  </si>
  <si>
    <t>PAID HOURS / NUMBER OF MEALS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</si>
  <si>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</si>
  <si>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</si>
  <si>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</si>
  <si>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</si>
  <si>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</si>
  <si>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</si>
  <si>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</si>
  <si>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</si>
  <si>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</si>
  <si>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</si>
  <si>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</si>
  <si>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</si>
  <si>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</si>
  <si>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</si>
  <si>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</si>
  <si>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</si>
  <si>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</si>
  <si>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</si>
  <si>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</si>
  <si>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</si>
  <si>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</si>
  <si>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</si>
  <si>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</si>
  <si>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</si>
  <si>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</si>
  <si>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</si>
  <si>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</si>
  <si>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</si>
  <si>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</si>
  <si>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</si>
  <si>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</si>
  <si>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</si>
  <si>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</si>
  <si>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</si>
  <si>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</si>
  <si>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</si>
  <si>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</si>
  <si>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</si>
  <si>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</si>
  <si>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</si>
  <si>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</si>
  <si>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</si>
  <si>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</si>
  <si>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</si>
  <si>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</si>
  <si>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</si>
  <si>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</si>
  <si>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</si>
  <si>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</si>
  <si>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</si>
  <si>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</si>
  <si>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</si>
  <si>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</si>
  <si>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</si>
  <si>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</si>
  <si>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8320 &amp; 8330</t>
  </si>
  <si>
    <t>SEATTLE CANCER CARE ALLIANCE</t>
  </si>
  <si>
    <t>TOPPENISH COMMUNITY HOSPITAL</t>
  </si>
  <si>
    <t>SKAGIT VALLEY HOSPITAL</t>
  </si>
  <si>
    <t>SNOQUALMIE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</si>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</sst>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0"/>
      <name val="Courier"/>
    </font>
    <font>
      <sz val="10"/>
      <name val="Courier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10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0" fillId="0" borderId="0" xfId="0" applyAlignment="1"/>
    <xf numFmtId="10" fontId="0" fillId="0" borderId="0" xfId="0" applyNumberFormat="1"/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39" fontId="2" fillId="0" borderId="0" xfId="0" applyNumberFormat="1" applyFont="1" applyFill="1"/>
    <xf numFmtId="37" fontId="2" fillId="0" borderId="0" xfId="0" applyNumberFormat="1" applyFont="1" applyFill="1"/>
    <xf numFmtId="0" fontId="3" fillId="0" borderId="0" xfId="0" applyFont="1" applyFill="1"/>
    <xf numFmtId="0" fontId="3" fillId="0" borderId="0" xfId="0" applyNumberFormat="1" applyFont="1" applyFill="1"/>
    <xf numFmtId="0" fontId="4" fillId="0" borderId="0" xfId="0" applyFont="1"/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39" fontId="5" fillId="0" borderId="0" xfId="0" applyNumberFormat="1" applyFont="1"/>
    <xf numFmtId="37" fontId="5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0" sqref="B1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6.77734375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3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ROUND(+'Dietary-Cafeteria'!Q5,0)</f>
        <v>9465500</v>
      </c>
      <c r="E10" s="6">
        <f>ROUND(+'Dietary-Cafeteria'!F5,0)</f>
        <v>1465008</v>
      </c>
      <c r="F10" s="9">
        <f>IF(D10=0,"",IF(E10=0,"",ROUND(D10/E10,2)))</f>
        <v>6.46</v>
      </c>
      <c r="G10" s="6">
        <f>ROUND(+'Dietary-Cafeteria'!Q107,0)</f>
        <v>9321935</v>
      </c>
      <c r="H10" s="6">
        <f>ROUND(+'Dietary-Cafeteria'!F107,0)</f>
        <v>1594163</v>
      </c>
      <c r="I10" s="9">
        <f>IF(G10=0,"",IF(H10=0,"",ROUND(G10/H10,2)))</f>
        <v>5.85</v>
      </c>
      <c r="J10" s="7"/>
      <c r="K10" s="11">
        <f>IF(D10=0,"",IF(E10=0,"",IF(G10=0,"",IF(H10=0,"",ROUND(I10/F10-1,4)))))</f>
        <v>-9.4399999999999998E-2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ROUND(+'Dietary-Cafeteria'!Q6,0)</f>
        <v>3689495</v>
      </c>
      <c r="E11" s="6">
        <f>ROUND(+'Dietary-Cafeteria'!F6,0)</f>
        <v>752829</v>
      </c>
      <c r="F11" s="9">
        <f t="shared" ref="F11:F74" si="0">IF(D11=0,"",IF(E11=0,"",ROUND(D11/E11,2)))</f>
        <v>4.9000000000000004</v>
      </c>
      <c r="G11" s="6">
        <f>ROUND(+'Dietary-Cafeteria'!Q108,0)</f>
        <v>3727788</v>
      </c>
      <c r="H11" s="6">
        <f>ROUND(+'Dietary-Cafeteria'!F108,0)</f>
        <v>264178</v>
      </c>
      <c r="I11" s="9">
        <f t="shared" ref="I11:I74" si="1">IF(G11=0,"",IF(H11=0,"",ROUND(G11/H11,2)))</f>
        <v>14.11</v>
      </c>
      <c r="J11" s="7"/>
      <c r="K11" s="11">
        <f t="shared" ref="K11:K74" si="2">IF(D11=0,"",IF(E11=0,"",IF(G11=0,"",IF(H11=0,"",ROUND(I11/F11-1,4)))))</f>
        <v>1.8795999999999999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ROUND(+'Dietary-Cafeteria'!Q7,0)</f>
        <v>394742</v>
      </c>
      <c r="E12" s="6">
        <f>ROUND(+'Dietary-Cafeteria'!F7,0)</f>
        <v>24872</v>
      </c>
      <c r="F12" s="9">
        <f t="shared" si="0"/>
        <v>15.87</v>
      </c>
      <c r="G12" s="6">
        <f>ROUND(+'Dietary-Cafeteria'!Q109,0)</f>
        <v>414406</v>
      </c>
      <c r="H12" s="6">
        <f>ROUND(+'Dietary-Cafeteria'!F109,0)</f>
        <v>28620</v>
      </c>
      <c r="I12" s="9">
        <f t="shared" si="1"/>
        <v>14.48</v>
      </c>
      <c r="J12" s="7"/>
      <c r="K12" s="11">
        <f t="shared" si="2"/>
        <v>-8.7599999999999997E-2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ROUND(+'Dietary-Cafeteria'!Q8,0)</f>
        <v>6633698</v>
      </c>
      <c r="E13" s="6">
        <f>ROUND(+'Dietary-Cafeteria'!F8,0)</f>
        <v>1286841</v>
      </c>
      <c r="F13" s="9">
        <f t="shared" si="0"/>
        <v>5.16</v>
      </c>
      <c r="G13" s="6">
        <f>ROUND(+'Dietary-Cafeteria'!Q110,0)</f>
        <v>6871525</v>
      </c>
      <c r="H13" s="6">
        <f>ROUND(+'Dietary-Cafeteria'!F110,0)</f>
        <v>1347212</v>
      </c>
      <c r="I13" s="9">
        <f t="shared" si="1"/>
        <v>5.0999999999999996</v>
      </c>
      <c r="J13" s="7"/>
      <c r="K13" s="11">
        <f t="shared" si="2"/>
        <v>-1.1599999999999999E-2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ROUND(+'Dietary-Cafeteria'!Q9,0)</f>
        <v>10438393</v>
      </c>
      <c r="E14" s="6">
        <f>ROUND(+'Dietary-Cafeteria'!F9,0)</f>
        <v>900151</v>
      </c>
      <c r="F14" s="9">
        <f t="shared" si="0"/>
        <v>11.6</v>
      </c>
      <c r="G14" s="6">
        <f>ROUND(+'Dietary-Cafeteria'!Q111,0)</f>
        <v>13485096</v>
      </c>
      <c r="H14" s="6">
        <f>ROUND(+'Dietary-Cafeteria'!F111,0)</f>
        <v>957407</v>
      </c>
      <c r="I14" s="9">
        <f t="shared" si="1"/>
        <v>14.09</v>
      </c>
      <c r="J14" s="7"/>
      <c r="K14" s="11">
        <f t="shared" si="2"/>
        <v>0.2147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ROUND(+'Dietary-Cafeteria'!Q10,0)</f>
        <v>0</v>
      </c>
      <c r="E15" s="6">
        <f>ROUND(+'Dietary-Cafeteria'!F10,0)</f>
        <v>37296</v>
      </c>
      <c r="F15" s="9" t="str">
        <f t="shared" si="0"/>
        <v/>
      </c>
      <c r="G15" s="6">
        <f>ROUND(+'Dietary-Cafeteria'!Q112,0)</f>
        <v>1040529</v>
      </c>
      <c r="H15" s="6">
        <f>ROUND(+'Dietary-Cafeteria'!F112,0)</f>
        <v>33177</v>
      </c>
      <c r="I15" s="9">
        <f t="shared" si="1"/>
        <v>31.36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ROUND(+'Dietary-Cafeteria'!Q11,0)</f>
        <v>792251</v>
      </c>
      <c r="E16" s="6">
        <f>ROUND(+'Dietary-Cafeteria'!F11,0)</f>
        <v>112308</v>
      </c>
      <c r="F16" s="9">
        <f t="shared" si="0"/>
        <v>7.05</v>
      </c>
      <c r="G16" s="6">
        <f>ROUND(+'Dietary-Cafeteria'!Q113,0)</f>
        <v>894309</v>
      </c>
      <c r="H16" s="6">
        <f>ROUND(+'Dietary-Cafeteria'!F113,0)</f>
        <v>99867</v>
      </c>
      <c r="I16" s="9">
        <f t="shared" si="1"/>
        <v>8.9600000000000009</v>
      </c>
      <c r="J16" s="7"/>
      <c r="K16" s="11">
        <f t="shared" si="2"/>
        <v>0.27089999999999997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ROUND(+'Dietary-Cafeteria'!Q12,0)</f>
        <v>1599598</v>
      </c>
      <c r="E17" s="6">
        <f>ROUND(+'Dietary-Cafeteria'!F12,0)</f>
        <v>30366</v>
      </c>
      <c r="F17" s="9">
        <f t="shared" si="0"/>
        <v>52.68</v>
      </c>
      <c r="G17" s="6">
        <f>ROUND(+'Dietary-Cafeteria'!Q114,0)</f>
        <v>1278186</v>
      </c>
      <c r="H17" s="6">
        <f>ROUND(+'Dietary-Cafeteria'!F114,0)</f>
        <v>26367</v>
      </c>
      <c r="I17" s="9">
        <f t="shared" si="1"/>
        <v>48.48</v>
      </c>
      <c r="J17" s="7"/>
      <c r="K17" s="11">
        <f t="shared" si="2"/>
        <v>-7.9699999999999993E-2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ROUND(+'Dietary-Cafeteria'!Q13,0)</f>
        <v>179651</v>
      </c>
      <c r="E18" s="6">
        <f>ROUND(+'Dietary-Cafeteria'!F13,0)</f>
        <v>4110</v>
      </c>
      <c r="F18" s="9">
        <f t="shared" si="0"/>
        <v>43.71</v>
      </c>
      <c r="G18" s="6">
        <f>ROUND(+'Dietary-Cafeteria'!Q115,0)</f>
        <v>185483</v>
      </c>
      <c r="H18" s="6">
        <f>ROUND(+'Dietary-Cafeteria'!F115,0)</f>
        <v>5135</v>
      </c>
      <c r="I18" s="9">
        <f t="shared" si="1"/>
        <v>36.119999999999997</v>
      </c>
      <c r="J18" s="7"/>
      <c r="K18" s="11">
        <f t="shared" si="2"/>
        <v>-0.1736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ROUND(+'Dietary-Cafeteria'!Q14,0)</f>
        <v>2204503</v>
      </c>
      <c r="E19" s="6">
        <f>ROUND(+'Dietary-Cafeteria'!F14,0)</f>
        <v>141092</v>
      </c>
      <c r="F19" s="9">
        <f t="shared" si="0"/>
        <v>15.62</v>
      </c>
      <c r="G19" s="6">
        <f>ROUND(+'Dietary-Cafeteria'!Q116,0)</f>
        <v>2027765</v>
      </c>
      <c r="H19" s="6">
        <f>ROUND(+'Dietary-Cafeteria'!F116,0)</f>
        <v>120363</v>
      </c>
      <c r="I19" s="9">
        <f t="shared" si="1"/>
        <v>16.850000000000001</v>
      </c>
      <c r="J19" s="7"/>
      <c r="K19" s="11">
        <f t="shared" si="2"/>
        <v>7.8700000000000006E-2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ROUND(+'Dietary-Cafeteria'!Q15,0)</f>
        <v>8384873</v>
      </c>
      <c r="E20" s="6">
        <f>ROUND(+'Dietary-Cafeteria'!F15,0)</f>
        <v>1190543</v>
      </c>
      <c r="F20" s="9">
        <f t="shared" si="0"/>
        <v>7.04</v>
      </c>
      <c r="G20" s="6">
        <f>ROUND(+'Dietary-Cafeteria'!Q117,0)</f>
        <v>9018269</v>
      </c>
      <c r="H20" s="6">
        <f>ROUND(+'Dietary-Cafeteria'!F117,0)</f>
        <v>1205034</v>
      </c>
      <c r="I20" s="9">
        <f t="shared" si="1"/>
        <v>7.48</v>
      </c>
      <c r="J20" s="7"/>
      <c r="K20" s="11">
        <f t="shared" si="2"/>
        <v>6.25E-2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ROUND(+'Dietary-Cafeteria'!Q16,0)</f>
        <v>8547601</v>
      </c>
      <c r="E21" s="6">
        <f>ROUND(+'Dietary-Cafeteria'!F16,0)</f>
        <v>896208</v>
      </c>
      <c r="F21" s="9">
        <f t="shared" si="0"/>
        <v>9.5399999999999991</v>
      </c>
      <c r="G21" s="6">
        <f>ROUND(+'Dietary-Cafeteria'!Q118,0)</f>
        <v>8753302</v>
      </c>
      <c r="H21" s="6">
        <f>ROUND(+'Dietary-Cafeteria'!F118,0)</f>
        <v>1181327</v>
      </c>
      <c r="I21" s="9">
        <f t="shared" si="1"/>
        <v>7.41</v>
      </c>
      <c r="J21" s="7"/>
      <c r="K21" s="11">
        <f t="shared" si="2"/>
        <v>-0.2233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ROUND(+'Dietary-Cafeteria'!Q17,0)</f>
        <v>1105107</v>
      </c>
      <c r="E22" s="6">
        <f>ROUND(+'Dietary-Cafeteria'!F17,0)</f>
        <v>33177</v>
      </c>
      <c r="F22" s="9">
        <f t="shared" si="0"/>
        <v>33.31</v>
      </c>
      <c r="G22" s="6">
        <f>ROUND(+'Dietary-Cafeteria'!Q119,0)</f>
        <v>1140984</v>
      </c>
      <c r="H22" s="6">
        <f>ROUND(+'Dietary-Cafeteria'!F119,0)</f>
        <v>49946</v>
      </c>
      <c r="I22" s="9">
        <f t="shared" si="1"/>
        <v>22.84</v>
      </c>
      <c r="J22" s="7"/>
      <c r="K22" s="11">
        <f t="shared" si="2"/>
        <v>-0.31430000000000002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ROUND(+'Dietary-Cafeteria'!Q18,0)</f>
        <v>2873781</v>
      </c>
      <c r="E23" s="6">
        <f>ROUND(+'Dietary-Cafeteria'!F18,0)</f>
        <v>124535</v>
      </c>
      <c r="F23" s="9">
        <f t="shared" si="0"/>
        <v>23.08</v>
      </c>
      <c r="G23" s="6">
        <f>ROUND(+'Dietary-Cafeteria'!Q120,0)</f>
        <v>3057428</v>
      </c>
      <c r="H23" s="6">
        <f>ROUND(+'Dietary-Cafeteria'!F120,0)</f>
        <v>129937</v>
      </c>
      <c r="I23" s="9">
        <f t="shared" si="1"/>
        <v>23.53</v>
      </c>
      <c r="J23" s="7"/>
      <c r="K23" s="11">
        <f t="shared" si="2"/>
        <v>1.95E-2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ROUND(+'Dietary-Cafeteria'!Q19,0)</f>
        <v>1464018</v>
      </c>
      <c r="E24" s="6">
        <f>ROUND(+'Dietary-Cafeteria'!F19,0)</f>
        <v>50887</v>
      </c>
      <c r="F24" s="9">
        <f t="shared" si="0"/>
        <v>28.77</v>
      </c>
      <c r="G24" s="6">
        <f>ROUND(+'Dietary-Cafeteria'!Q121,0)</f>
        <v>1776231</v>
      </c>
      <c r="H24" s="6">
        <f>ROUND(+'Dietary-Cafeteria'!F121,0)</f>
        <v>50448</v>
      </c>
      <c r="I24" s="9">
        <f t="shared" si="1"/>
        <v>35.21</v>
      </c>
      <c r="J24" s="7"/>
      <c r="K24" s="11">
        <f t="shared" si="2"/>
        <v>0.2238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ROUND(+'Dietary-Cafeteria'!Q20,0)</f>
        <v>1392788</v>
      </c>
      <c r="E25" s="6">
        <f>ROUND(+'Dietary-Cafeteria'!F20,0)</f>
        <v>343202</v>
      </c>
      <c r="F25" s="9">
        <f t="shared" si="0"/>
        <v>4.0599999999999996</v>
      </c>
      <c r="G25" s="6">
        <f>ROUND(+'Dietary-Cafeteria'!Q122,0)</f>
        <v>1939576</v>
      </c>
      <c r="H25" s="6">
        <f>ROUND(+'Dietary-Cafeteria'!F122,0)</f>
        <v>354948</v>
      </c>
      <c r="I25" s="9">
        <f t="shared" si="1"/>
        <v>5.46</v>
      </c>
      <c r="J25" s="7"/>
      <c r="K25" s="11">
        <f t="shared" si="2"/>
        <v>0.3448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ROUND(+'Dietary-Cafeteria'!Q21,0)</f>
        <v>0</v>
      </c>
      <c r="E26" s="6">
        <f>ROUND(+'Dietary-Cafeteria'!F21,0)</f>
        <v>0</v>
      </c>
      <c r="F26" s="9" t="str">
        <f t="shared" si="0"/>
        <v/>
      </c>
      <c r="G26" s="6">
        <f>ROUND(+'Dietary-Cafeteria'!Q123,0)</f>
        <v>623088</v>
      </c>
      <c r="H26" s="6">
        <f>ROUND(+'Dietary-Cafeteria'!F123,0)</f>
        <v>64926</v>
      </c>
      <c r="I26" s="9">
        <f t="shared" si="1"/>
        <v>9.6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ROUND(+'Dietary-Cafeteria'!Q22,0)</f>
        <v>897798</v>
      </c>
      <c r="E27" s="6">
        <f>ROUND(+'Dietary-Cafeteria'!F22,0)</f>
        <v>85195</v>
      </c>
      <c r="F27" s="9">
        <f t="shared" si="0"/>
        <v>10.54</v>
      </c>
      <c r="G27" s="6">
        <f>ROUND(+'Dietary-Cafeteria'!Q124,0)</f>
        <v>922454</v>
      </c>
      <c r="H27" s="6">
        <f>ROUND(+'Dietary-Cafeteria'!F124,0)</f>
        <v>82069</v>
      </c>
      <c r="I27" s="9">
        <f t="shared" si="1"/>
        <v>11.24</v>
      </c>
      <c r="J27" s="7"/>
      <c r="K27" s="11">
        <f t="shared" si="2"/>
        <v>6.6400000000000001E-2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ROUND(+'Dietary-Cafeteria'!Q23,0)</f>
        <v>429810</v>
      </c>
      <c r="E28" s="6">
        <f>ROUND(+'Dietary-Cafeteria'!F23,0)</f>
        <v>12815</v>
      </c>
      <c r="F28" s="9">
        <f t="shared" si="0"/>
        <v>33.54</v>
      </c>
      <c r="G28" s="6">
        <f>ROUND(+'Dietary-Cafeteria'!Q125,0)</f>
        <v>0</v>
      </c>
      <c r="H28" s="6">
        <f>ROUND(+'Dietary-Cafeteria'!F125,0)</f>
        <v>0</v>
      </c>
      <c r="I28" s="9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ROUND(+'Dietary-Cafeteria'!Q24,0)</f>
        <v>1488057</v>
      </c>
      <c r="E29" s="6">
        <f>ROUND(+'Dietary-Cafeteria'!F24,0)</f>
        <v>35150</v>
      </c>
      <c r="F29" s="9">
        <f t="shared" si="0"/>
        <v>42.33</v>
      </c>
      <c r="G29" s="6">
        <f>ROUND(+'Dietary-Cafeteria'!Q126,0)</f>
        <v>1370837</v>
      </c>
      <c r="H29" s="6">
        <f>ROUND(+'Dietary-Cafeteria'!F126,0)</f>
        <v>35779</v>
      </c>
      <c r="I29" s="9">
        <f t="shared" si="1"/>
        <v>38.31</v>
      </c>
      <c r="J29" s="7"/>
      <c r="K29" s="11">
        <f t="shared" si="2"/>
        <v>-9.5000000000000001E-2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ROUND(+'Dietary-Cafeteria'!Q25,0)</f>
        <v>767860</v>
      </c>
      <c r="E30" s="6">
        <f>ROUND(+'Dietary-Cafeteria'!F25,0)</f>
        <v>147152</v>
      </c>
      <c r="F30" s="9">
        <f t="shared" si="0"/>
        <v>5.22</v>
      </c>
      <c r="G30" s="6">
        <f>ROUND(+'Dietary-Cafeteria'!Q127,0)</f>
        <v>800157</v>
      </c>
      <c r="H30" s="6">
        <f>ROUND(+'Dietary-Cafeteria'!F127,0)</f>
        <v>140237</v>
      </c>
      <c r="I30" s="9">
        <f t="shared" si="1"/>
        <v>5.71</v>
      </c>
      <c r="J30" s="7"/>
      <c r="K30" s="11">
        <f t="shared" si="2"/>
        <v>9.3899999999999997E-2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ROUND(+'Dietary-Cafeteria'!Q26,0)</f>
        <v>672237</v>
      </c>
      <c r="E31" s="6">
        <f>ROUND(+'Dietary-Cafeteria'!F26,0)</f>
        <v>3800</v>
      </c>
      <c r="F31" s="9">
        <f t="shared" si="0"/>
        <v>176.9</v>
      </c>
      <c r="G31" s="6">
        <f>ROUND(+'Dietary-Cafeteria'!Q128,0)</f>
        <v>620547</v>
      </c>
      <c r="H31" s="6">
        <f>ROUND(+'Dietary-Cafeteria'!F128,0)</f>
        <v>3006</v>
      </c>
      <c r="I31" s="9">
        <f t="shared" si="1"/>
        <v>206.44</v>
      </c>
      <c r="J31" s="7"/>
      <c r="K31" s="11">
        <f t="shared" si="2"/>
        <v>0.16700000000000001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ROUND(+'Dietary-Cafeteria'!Q27,0)</f>
        <v>2503970</v>
      </c>
      <c r="E32" s="6">
        <f>ROUND(+'Dietary-Cafeteria'!F27,0)</f>
        <v>450610</v>
      </c>
      <c r="F32" s="9">
        <f t="shared" si="0"/>
        <v>5.56</v>
      </c>
      <c r="G32" s="6">
        <f>ROUND(+'Dietary-Cafeteria'!Q129,0)</f>
        <v>2463393</v>
      </c>
      <c r="H32" s="6">
        <f>ROUND(+'Dietary-Cafeteria'!F129,0)</f>
        <v>479368</v>
      </c>
      <c r="I32" s="9">
        <f t="shared" si="1"/>
        <v>5.14</v>
      </c>
      <c r="J32" s="7"/>
      <c r="K32" s="11">
        <f t="shared" si="2"/>
        <v>-7.5499999999999998E-2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ROUND(+'Dietary-Cafeteria'!Q28,0)</f>
        <v>1247979</v>
      </c>
      <c r="E33" s="6">
        <f>ROUND(+'Dietary-Cafeteria'!F28,0)</f>
        <v>50021</v>
      </c>
      <c r="F33" s="9">
        <f t="shared" si="0"/>
        <v>24.95</v>
      </c>
      <c r="G33" s="6">
        <f>ROUND(+'Dietary-Cafeteria'!Q130,0)</f>
        <v>1341814</v>
      </c>
      <c r="H33" s="6">
        <f>ROUND(+'Dietary-Cafeteria'!F130,0)</f>
        <v>50839</v>
      </c>
      <c r="I33" s="9">
        <f t="shared" si="1"/>
        <v>26.39</v>
      </c>
      <c r="J33" s="7"/>
      <c r="K33" s="11">
        <f t="shared" si="2"/>
        <v>5.7700000000000001E-2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ROUND(+'Dietary-Cafeteria'!Q29,0)</f>
        <v>864133</v>
      </c>
      <c r="E34" s="6">
        <f>ROUND(+'Dietary-Cafeteria'!F29,0)</f>
        <v>96205</v>
      </c>
      <c r="F34" s="9">
        <f t="shared" si="0"/>
        <v>8.98</v>
      </c>
      <c r="G34" s="6">
        <f>ROUND(+'Dietary-Cafeteria'!Q131,0)</f>
        <v>905102</v>
      </c>
      <c r="H34" s="6">
        <f>ROUND(+'Dietary-Cafeteria'!F131,0)</f>
        <v>87009</v>
      </c>
      <c r="I34" s="9">
        <f t="shared" si="1"/>
        <v>10.4</v>
      </c>
      <c r="J34" s="7"/>
      <c r="K34" s="11">
        <f t="shared" si="2"/>
        <v>0.15809999999999999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ROUND(+'Dietary-Cafeteria'!Q30,0)</f>
        <v>399931</v>
      </c>
      <c r="E35" s="6">
        <f>ROUND(+'Dietary-Cafeteria'!F30,0)</f>
        <v>5480</v>
      </c>
      <c r="F35" s="9">
        <f t="shared" si="0"/>
        <v>72.98</v>
      </c>
      <c r="G35" s="6">
        <f>ROUND(+'Dietary-Cafeteria'!Q132,0)</f>
        <v>512071</v>
      </c>
      <c r="H35" s="6">
        <f>ROUND(+'Dietary-Cafeteria'!F132,0)</f>
        <v>5620</v>
      </c>
      <c r="I35" s="9">
        <f t="shared" si="1"/>
        <v>91.12</v>
      </c>
      <c r="J35" s="7"/>
      <c r="K35" s="11">
        <f t="shared" si="2"/>
        <v>0.24859999999999999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ROUND(+'Dietary-Cafeteria'!Q31,0)</f>
        <v>359309</v>
      </c>
      <c r="E36" s="6">
        <f>ROUND(+'Dietary-Cafeteria'!F31,0)</f>
        <v>25954</v>
      </c>
      <c r="F36" s="9">
        <f t="shared" si="0"/>
        <v>13.84</v>
      </c>
      <c r="G36" s="6">
        <f>ROUND(+'Dietary-Cafeteria'!Q133,0)</f>
        <v>393571</v>
      </c>
      <c r="H36" s="6">
        <f>ROUND(+'Dietary-Cafeteria'!F133,0)</f>
        <v>26951</v>
      </c>
      <c r="I36" s="9">
        <f t="shared" si="1"/>
        <v>14.6</v>
      </c>
      <c r="J36" s="7"/>
      <c r="K36" s="11">
        <f t="shared" si="2"/>
        <v>5.4899999999999997E-2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ROUND(+'Dietary-Cafeteria'!Q32,0)</f>
        <v>5362037</v>
      </c>
      <c r="E37" s="6">
        <f>ROUND(+'Dietary-Cafeteria'!F32,0)</f>
        <v>223462</v>
      </c>
      <c r="F37" s="9">
        <f t="shared" si="0"/>
        <v>24</v>
      </c>
      <c r="G37" s="6">
        <f>ROUND(+'Dietary-Cafeteria'!Q134,0)</f>
        <v>5161711</v>
      </c>
      <c r="H37" s="6">
        <f>ROUND(+'Dietary-Cafeteria'!F134,0)</f>
        <v>233902</v>
      </c>
      <c r="I37" s="9">
        <f t="shared" si="1"/>
        <v>22.07</v>
      </c>
      <c r="J37" s="7"/>
      <c r="K37" s="11">
        <f t="shared" si="2"/>
        <v>-8.0399999999999999E-2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ROUND(+'Dietary-Cafeteria'!Q33,0)</f>
        <v>345472</v>
      </c>
      <c r="E38" s="6">
        <f>ROUND(+'Dietary-Cafeteria'!F33,0)</f>
        <v>7792</v>
      </c>
      <c r="F38" s="9">
        <f t="shared" si="0"/>
        <v>44.34</v>
      </c>
      <c r="G38" s="6">
        <f>ROUND(+'Dietary-Cafeteria'!Q135,0)</f>
        <v>358924</v>
      </c>
      <c r="H38" s="6">
        <f>ROUND(+'Dietary-Cafeteria'!F135,0)</f>
        <v>7792</v>
      </c>
      <c r="I38" s="9">
        <f t="shared" si="1"/>
        <v>46.06</v>
      </c>
      <c r="J38" s="7"/>
      <c r="K38" s="11">
        <f t="shared" si="2"/>
        <v>3.8800000000000001E-2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ROUND(+'Dietary-Cafeteria'!Q34,0)</f>
        <v>7629591</v>
      </c>
      <c r="E39" s="6">
        <f>ROUND(+'Dietary-Cafeteria'!F34,0)</f>
        <v>1821573</v>
      </c>
      <c r="F39" s="9">
        <f t="shared" si="0"/>
        <v>4.1900000000000004</v>
      </c>
      <c r="G39" s="6">
        <f>ROUND(+'Dietary-Cafeteria'!Q136,0)</f>
        <v>5716627</v>
      </c>
      <c r="H39" s="6">
        <f>ROUND(+'Dietary-Cafeteria'!F136,0)</f>
        <v>1492566</v>
      </c>
      <c r="I39" s="9">
        <f t="shared" si="1"/>
        <v>3.83</v>
      </c>
      <c r="J39" s="7"/>
      <c r="K39" s="11">
        <f t="shared" si="2"/>
        <v>-8.5900000000000004E-2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ROUND(+'Dietary-Cafeteria'!Q35,0)</f>
        <v>768203</v>
      </c>
      <c r="E40" s="6">
        <f>ROUND(+'Dietary-Cafeteria'!F35,0)</f>
        <v>16006</v>
      </c>
      <c r="F40" s="9">
        <f t="shared" si="0"/>
        <v>47.99</v>
      </c>
      <c r="G40" s="6">
        <f>ROUND(+'Dietary-Cafeteria'!Q137,0)</f>
        <v>711086</v>
      </c>
      <c r="H40" s="6">
        <f>ROUND(+'Dietary-Cafeteria'!F137,0)</f>
        <v>14664</v>
      </c>
      <c r="I40" s="9">
        <f t="shared" si="1"/>
        <v>48.49</v>
      </c>
      <c r="J40" s="7"/>
      <c r="K40" s="11">
        <f t="shared" si="2"/>
        <v>1.04E-2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ROUND(+'Dietary-Cafeteria'!Q36,0)</f>
        <v>318507</v>
      </c>
      <c r="E41" s="6">
        <f>ROUND(+'Dietary-Cafeteria'!F36,0)</f>
        <v>20089</v>
      </c>
      <c r="F41" s="9">
        <f t="shared" si="0"/>
        <v>15.85</v>
      </c>
      <c r="G41" s="6">
        <f>ROUND(+'Dietary-Cafeteria'!Q138,0)</f>
        <v>304096</v>
      </c>
      <c r="H41" s="6">
        <f>ROUND(+'Dietary-Cafeteria'!F138,0)</f>
        <v>0</v>
      </c>
      <c r="I41" s="9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ROUND(+'Dietary-Cafeteria'!Q37,0)</f>
        <v>2141220</v>
      </c>
      <c r="E42" s="6">
        <f>ROUND(+'Dietary-Cafeteria'!F37,0)</f>
        <v>67584</v>
      </c>
      <c r="F42" s="9">
        <f t="shared" si="0"/>
        <v>31.68</v>
      </c>
      <c r="G42" s="6">
        <f>ROUND(+'Dietary-Cafeteria'!Q139,0)</f>
        <v>1685413</v>
      </c>
      <c r="H42" s="6">
        <f>ROUND(+'Dietary-Cafeteria'!F139,0)</f>
        <v>64790</v>
      </c>
      <c r="I42" s="9">
        <f t="shared" si="1"/>
        <v>26.01</v>
      </c>
      <c r="J42" s="7"/>
      <c r="K42" s="11">
        <f t="shared" si="2"/>
        <v>-0.17899999999999999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ROUND(+'Dietary-Cafeteria'!Q38,0)</f>
        <v>0</v>
      </c>
      <c r="E43" s="6">
        <f>ROUND(+'Dietary-Cafeteria'!F38,0)</f>
        <v>0</v>
      </c>
      <c r="F43" s="9" t="str">
        <f t="shared" si="0"/>
        <v/>
      </c>
      <c r="G43" s="6">
        <f>ROUND(+'Dietary-Cafeteria'!Q140,0)</f>
        <v>0</v>
      </c>
      <c r="H43" s="6">
        <f>ROUND(+'Dietary-Cafeteria'!F140,0)</f>
        <v>0</v>
      </c>
      <c r="I43" s="9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ROUND(+'Dietary-Cafeteria'!Q39,0)</f>
        <v>1103114</v>
      </c>
      <c r="E44" s="6">
        <f>ROUND(+'Dietary-Cafeteria'!F39,0)</f>
        <v>136088</v>
      </c>
      <c r="F44" s="9">
        <f t="shared" si="0"/>
        <v>8.11</v>
      </c>
      <c r="G44" s="6">
        <f>ROUND(+'Dietary-Cafeteria'!Q141,0)</f>
        <v>1103444</v>
      </c>
      <c r="H44" s="6">
        <f>ROUND(+'Dietary-Cafeteria'!F141,0)</f>
        <v>138974</v>
      </c>
      <c r="I44" s="9">
        <f t="shared" si="1"/>
        <v>7.94</v>
      </c>
      <c r="J44" s="7"/>
      <c r="K44" s="11">
        <f t="shared" si="2"/>
        <v>-2.1000000000000001E-2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ROUND(+'Dietary-Cafeteria'!Q40,0)</f>
        <v>951529</v>
      </c>
      <c r="E45" s="6">
        <f>ROUND(+'Dietary-Cafeteria'!F40,0)</f>
        <v>72880</v>
      </c>
      <c r="F45" s="9">
        <f t="shared" si="0"/>
        <v>13.06</v>
      </c>
      <c r="G45" s="6">
        <f>ROUND(+'Dietary-Cafeteria'!Q142,0)</f>
        <v>923807</v>
      </c>
      <c r="H45" s="6">
        <f>ROUND(+'Dietary-Cafeteria'!F142,0)</f>
        <v>56043</v>
      </c>
      <c r="I45" s="9">
        <f t="shared" si="1"/>
        <v>16.48</v>
      </c>
      <c r="J45" s="7"/>
      <c r="K45" s="11">
        <f t="shared" si="2"/>
        <v>0.26190000000000002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ROUND(+'Dietary-Cafeteria'!Q41,0)</f>
        <v>1154557</v>
      </c>
      <c r="E46" s="6">
        <f>ROUND(+'Dietary-Cafeteria'!F41,0)</f>
        <v>150654</v>
      </c>
      <c r="F46" s="9">
        <f t="shared" si="0"/>
        <v>7.66</v>
      </c>
      <c r="G46" s="6">
        <f>ROUND(+'Dietary-Cafeteria'!Q143,0)</f>
        <v>1219957</v>
      </c>
      <c r="H46" s="6">
        <f>ROUND(+'Dietary-Cafeteria'!F143,0)</f>
        <v>153093</v>
      </c>
      <c r="I46" s="9">
        <f t="shared" si="1"/>
        <v>7.97</v>
      </c>
      <c r="J46" s="7"/>
      <c r="K46" s="11">
        <f t="shared" si="2"/>
        <v>4.0500000000000001E-2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ROUND(+'Dietary-Cafeteria'!Q42,0)</f>
        <v>14732</v>
      </c>
      <c r="E47" s="6">
        <f>ROUND(+'Dietary-Cafeteria'!F42,0)</f>
        <v>690</v>
      </c>
      <c r="F47" s="9">
        <f t="shared" si="0"/>
        <v>21.35</v>
      </c>
      <c r="G47" s="6">
        <f>ROUND(+'Dietary-Cafeteria'!Q144,0)</f>
        <v>16101</v>
      </c>
      <c r="H47" s="6">
        <f>ROUND(+'Dietary-Cafeteria'!F144,0)</f>
        <v>810</v>
      </c>
      <c r="I47" s="9">
        <f t="shared" si="1"/>
        <v>19.88</v>
      </c>
      <c r="J47" s="7"/>
      <c r="K47" s="11">
        <f t="shared" si="2"/>
        <v>-6.8900000000000003E-2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ROUND(+'Dietary-Cafeteria'!Q43,0)</f>
        <v>0</v>
      </c>
      <c r="E48" s="6">
        <f>ROUND(+'Dietary-Cafeteria'!F43,0)</f>
        <v>0</v>
      </c>
      <c r="F48" s="9" t="str">
        <f t="shared" si="0"/>
        <v/>
      </c>
      <c r="G48" s="6">
        <f>ROUND(+'Dietary-Cafeteria'!Q145,0)</f>
        <v>0</v>
      </c>
      <c r="H48" s="6">
        <f>ROUND(+'Dietary-Cafeteria'!F145,0)</f>
        <v>0</v>
      </c>
      <c r="I48" s="9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ROUND(+'Dietary-Cafeteria'!Q44,0)</f>
        <v>1284631</v>
      </c>
      <c r="E49" s="6">
        <f>ROUND(+'Dietary-Cafeteria'!F44,0)</f>
        <v>63841</v>
      </c>
      <c r="F49" s="9">
        <f t="shared" si="0"/>
        <v>20.12</v>
      </c>
      <c r="G49" s="6">
        <f>ROUND(+'Dietary-Cafeteria'!Q146,0)</f>
        <v>2570694</v>
      </c>
      <c r="H49" s="6">
        <f>ROUND(+'Dietary-Cafeteria'!F146,0)</f>
        <v>79720</v>
      </c>
      <c r="I49" s="9">
        <f t="shared" si="1"/>
        <v>32.25</v>
      </c>
      <c r="J49" s="7"/>
      <c r="K49" s="11">
        <f t="shared" si="2"/>
        <v>0.60289999999999999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ROUND(+'Dietary-Cafeteria'!Q45,0)</f>
        <v>5140668</v>
      </c>
      <c r="E50" s="6">
        <f>ROUND(+'Dietary-Cafeteria'!F45,0)</f>
        <v>1440568</v>
      </c>
      <c r="F50" s="9">
        <f t="shared" si="0"/>
        <v>3.57</v>
      </c>
      <c r="G50" s="6">
        <f>ROUND(+'Dietary-Cafeteria'!Q147,0)</f>
        <v>5269908</v>
      </c>
      <c r="H50" s="6">
        <f>ROUND(+'Dietary-Cafeteria'!F147,0)</f>
        <v>1410574</v>
      </c>
      <c r="I50" s="9">
        <f t="shared" si="1"/>
        <v>3.74</v>
      </c>
      <c r="J50" s="7"/>
      <c r="K50" s="11">
        <f t="shared" si="2"/>
        <v>4.7600000000000003E-2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ROUND(+'Dietary-Cafeteria'!Q46,0)</f>
        <v>0</v>
      </c>
      <c r="E51" s="6">
        <f>ROUND(+'Dietary-Cafeteria'!F46,0)</f>
        <v>0</v>
      </c>
      <c r="F51" s="9" t="str">
        <f t="shared" si="0"/>
        <v/>
      </c>
      <c r="G51" s="6">
        <f>ROUND(+'Dietary-Cafeteria'!Q148,0)</f>
        <v>0</v>
      </c>
      <c r="H51" s="6">
        <f>ROUND(+'Dietary-Cafeteria'!F148,0)</f>
        <v>0</v>
      </c>
      <c r="I51" s="9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ROUND(+'Dietary-Cafeteria'!Q47,0)</f>
        <v>3448799</v>
      </c>
      <c r="E52" s="6">
        <f>ROUND(+'Dietary-Cafeteria'!F47,0)</f>
        <v>497341</v>
      </c>
      <c r="F52" s="9">
        <f t="shared" si="0"/>
        <v>6.93</v>
      </c>
      <c r="G52" s="6">
        <f>ROUND(+'Dietary-Cafeteria'!Q149,0)</f>
        <v>3432296</v>
      </c>
      <c r="H52" s="6">
        <f>ROUND(+'Dietary-Cafeteria'!F149,0)</f>
        <v>568373</v>
      </c>
      <c r="I52" s="9">
        <f t="shared" si="1"/>
        <v>6.04</v>
      </c>
      <c r="J52" s="7"/>
      <c r="K52" s="11">
        <f t="shared" si="2"/>
        <v>-0.12839999999999999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ROUND(+'Dietary-Cafeteria'!Q48,0)</f>
        <v>5112806</v>
      </c>
      <c r="E53" s="6">
        <f>ROUND(+'Dietary-Cafeteria'!F48,0)</f>
        <v>1367731</v>
      </c>
      <c r="F53" s="9">
        <f t="shared" si="0"/>
        <v>3.74</v>
      </c>
      <c r="G53" s="6">
        <f>ROUND(+'Dietary-Cafeteria'!Q150,0)</f>
        <v>4851772</v>
      </c>
      <c r="H53" s="6">
        <f>ROUND(+'Dietary-Cafeteria'!F150,0)</f>
        <v>931361</v>
      </c>
      <c r="I53" s="9">
        <f t="shared" si="1"/>
        <v>5.21</v>
      </c>
      <c r="J53" s="7"/>
      <c r="K53" s="11">
        <f t="shared" si="2"/>
        <v>0.39300000000000002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ROUND(+'Dietary-Cafeteria'!Q49,0)</f>
        <v>2660353</v>
      </c>
      <c r="E54" s="6">
        <f>ROUND(+'Dietary-Cafeteria'!F49,0)</f>
        <v>346214</v>
      </c>
      <c r="F54" s="9">
        <f t="shared" si="0"/>
        <v>7.68</v>
      </c>
      <c r="G54" s="6">
        <f>ROUND(+'Dietary-Cafeteria'!Q151,0)</f>
        <v>2766746</v>
      </c>
      <c r="H54" s="6">
        <f>ROUND(+'Dietary-Cafeteria'!F151,0)</f>
        <v>336153</v>
      </c>
      <c r="I54" s="9">
        <f t="shared" si="1"/>
        <v>8.23</v>
      </c>
      <c r="J54" s="7"/>
      <c r="K54" s="11">
        <f t="shared" si="2"/>
        <v>7.1599999999999997E-2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ROUND(+'Dietary-Cafeteria'!Q50,0)</f>
        <v>1066212</v>
      </c>
      <c r="E55" s="6">
        <f>ROUND(+'Dietary-Cafeteria'!F50,0)</f>
        <v>172914</v>
      </c>
      <c r="F55" s="9">
        <f t="shared" si="0"/>
        <v>6.17</v>
      </c>
      <c r="G55" s="6">
        <f>ROUND(+'Dietary-Cafeteria'!Q152,0)</f>
        <v>1016018</v>
      </c>
      <c r="H55" s="6">
        <f>ROUND(+'Dietary-Cafeteria'!F152,0)</f>
        <v>174966</v>
      </c>
      <c r="I55" s="9">
        <f t="shared" si="1"/>
        <v>5.81</v>
      </c>
      <c r="J55" s="7"/>
      <c r="K55" s="11">
        <f t="shared" si="2"/>
        <v>-5.8299999999999998E-2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ROUND(+'Dietary-Cafeteria'!Q51,0)</f>
        <v>619945</v>
      </c>
      <c r="E56" s="6">
        <f>ROUND(+'Dietary-Cafeteria'!F51,0)</f>
        <v>5082</v>
      </c>
      <c r="F56" s="9">
        <f t="shared" si="0"/>
        <v>121.99</v>
      </c>
      <c r="G56" s="6">
        <f>ROUND(+'Dietary-Cafeteria'!Q153,0)</f>
        <v>602975</v>
      </c>
      <c r="H56" s="6">
        <f>ROUND(+'Dietary-Cafeteria'!F153,0)</f>
        <v>15248</v>
      </c>
      <c r="I56" s="9">
        <f t="shared" si="1"/>
        <v>39.54</v>
      </c>
      <c r="J56" s="7"/>
      <c r="K56" s="11">
        <f t="shared" si="2"/>
        <v>-0.67589999999999995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ROUND(+'Dietary-Cafeteria'!Q52,0)</f>
        <v>2410907</v>
      </c>
      <c r="E57" s="6">
        <f>ROUND(+'Dietary-Cafeteria'!F52,0)</f>
        <v>85255</v>
      </c>
      <c r="F57" s="9">
        <f t="shared" si="0"/>
        <v>28.28</v>
      </c>
      <c r="G57" s="6">
        <f>ROUND(+'Dietary-Cafeteria'!Q154,0)</f>
        <v>2614503</v>
      </c>
      <c r="H57" s="6">
        <f>ROUND(+'Dietary-Cafeteria'!F154,0)</f>
        <v>95704</v>
      </c>
      <c r="I57" s="9">
        <f t="shared" si="1"/>
        <v>27.32</v>
      </c>
      <c r="J57" s="7"/>
      <c r="K57" s="11">
        <f t="shared" si="2"/>
        <v>-3.39E-2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ROUND(+'Dietary-Cafeteria'!Q53,0)</f>
        <v>2590207</v>
      </c>
      <c r="E58" s="6">
        <f>ROUND(+'Dietary-Cafeteria'!F53,0)</f>
        <v>601360</v>
      </c>
      <c r="F58" s="9">
        <f t="shared" si="0"/>
        <v>4.3099999999999996</v>
      </c>
      <c r="G58" s="6">
        <f>ROUND(+'Dietary-Cafeteria'!Q155,0)</f>
        <v>2210756</v>
      </c>
      <c r="H58" s="6">
        <f>ROUND(+'Dietary-Cafeteria'!F155,0)</f>
        <v>0</v>
      </c>
      <c r="I58" s="9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ROUND(+'Dietary-Cafeteria'!Q54,0)</f>
        <v>727112</v>
      </c>
      <c r="E59" s="6">
        <f>ROUND(+'Dietary-Cafeteria'!F54,0)</f>
        <v>15751</v>
      </c>
      <c r="F59" s="9">
        <f t="shared" si="0"/>
        <v>46.16</v>
      </c>
      <c r="G59" s="6">
        <f>ROUND(+'Dietary-Cafeteria'!Q156,0)</f>
        <v>750369</v>
      </c>
      <c r="H59" s="6">
        <f>ROUND(+'Dietary-Cafeteria'!F156,0)</f>
        <v>14550</v>
      </c>
      <c r="I59" s="9">
        <f t="shared" si="1"/>
        <v>51.57</v>
      </c>
      <c r="J59" s="7"/>
      <c r="K59" s="11">
        <f t="shared" si="2"/>
        <v>0.1172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ROUND(+'Dietary-Cafeteria'!Q55,0)</f>
        <v>0</v>
      </c>
      <c r="E60" s="6">
        <f>ROUND(+'Dietary-Cafeteria'!F55,0)</f>
        <v>0</v>
      </c>
      <c r="F60" s="9" t="str">
        <f t="shared" si="0"/>
        <v/>
      </c>
      <c r="G60" s="6">
        <f>ROUND(+'Dietary-Cafeteria'!Q157,0)</f>
        <v>0</v>
      </c>
      <c r="H60" s="6">
        <f>ROUND(+'Dietary-Cafeteria'!F157,0)</f>
        <v>0</v>
      </c>
      <c r="I60" s="9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ROUND(+'Dietary-Cafeteria'!Q56,0)</f>
        <v>5351992</v>
      </c>
      <c r="E61" s="6">
        <f>ROUND(+'Dietary-Cafeteria'!F56,0)</f>
        <v>1165193</v>
      </c>
      <c r="F61" s="9">
        <f t="shared" si="0"/>
        <v>4.59</v>
      </c>
      <c r="G61" s="6">
        <f>ROUND(+'Dietary-Cafeteria'!Q158,0)</f>
        <v>5244411</v>
      </c>
      <c r="H61" s="6">
        <f>ROUND(+'Dietary-Cafeteria'!F158,0)</f>
        <v>1259138</v>
      </c>
      <c r="I61" s="9">
        <f t="shared" si="1"/>
        <v>4.17</v>
      </c>
      <c r="J61" s="7"/>
      <c r="K61" s="11">
        <f t="shared" si="2"/>
        <v>-9.1499999999999998E-2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ROUND(+'Dietary-Cafeteria'!Q57,0)</f>
        <v>3594605</v>
      </c>
      <c r="E62" s="6">
        <f>ROUND(+'Dietary-Cafeteria'!F57,0)</f>
        <v>210116</v>
      </c>
      <c r="F62" s="9">
        <f t="shared" si="0"/>
        <v>17.11</v>
      </c>
      <c r="G62" s="6">
        <f>ROUND(+'Dietary-Cafeteria'!Q159,0)</f>
        <v>3905409</v>
      </c>
      <c r="H62" s="6">
        <f>ROUND(+'Dietary-Cafeteria'!F159,0)</f>
        <v>193226</v>
      </c>
      <c r="I62" s="9">
        <f t="shared" si="1"/>
        <v>20.21</v>
      </c>
      <c r="J62" s="7"/>
      <c r="K62" s="11">
        <f t="shared" si="2"/>
        <v>0.1812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ROUND(+'Dietary-Cafeteria'!Q58,0)</f>
        <v>407578</v>
      </c>
      <c r="E63" s="6">
        <f>ROUND(+'Dietary-Cafeteria'!F58,0)</f>
        <v>12057</v>
      </c>
      <c r="F63" s="9">
        <f t="shared" si="0"/>
        <v>33.799999999999997</v>
      </c>
      <c r="G63" s="6">
        <f>ROUND(+'Dietary-Cafeteria'!Q160,0)</f>
        <v>389662</v>
      </c>
      <c r="H63" s="6">
        <f>ROUND(+'Dietary-Cafeteria'!F160,0)</f>
        <v>10825</v>
      </c>
      <c r="I63" s="9">
        <f t="shared" si="1"/>
        <v>36</v>
      </c>
      <c r="J63" s="7"/>
      <c r="K63" s="11">
        <f t="shared" si="2"/>
        <v>6.5100000000000005E-2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ROUND(+'Dietary-Cafeteria'!Q59,0)</f>
        <v>1102900</v>
      </c>
      <c r="E64" s="6">
        <f>ROUND(+'Dietary-Cafeteria'!F59,0)</f>
        <v>37552</v>
      </c>
      <c r="F64" s="9">
        <f t="shared" si="0"/>
        <v>29.37</v>
      </c>
      <c r="G64" s="6">
        <f>ROUND(+'Dietary-Cafeteria'!Q161,0)</f>
        <v>1038822</v>
      </c>
      <c r="H64" s="6">
        <f>ROUND(+'Dietary-Cafeteria'!F161,0)</f>
        <v>39953</v>
      </c>
      <c r="I64" s="9">
        <f t="shared" si="1"/>
        <v>26</v>
      </c>
      <c r="J64" s="7"/>
      <c r="K64" s="11">
        <f t="shared" si="2"/>
        <v>-0.1147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ROUND(+'Dietary-Cafeteria'!Q60,0)</f>
        <v>654046</v>
      </c>
      <c r="E65" s="6">
        <f>ROUND(+'Dietary-Cafeteria'!F60,0)</f>
        <v>71631</v>
      </c>
      <c r="F65" s="9">
        <f t="shared" si="0"/>
        <v>9.1300000000000008</v>
      </c>
      <c r="G65" s="6">
        <f>ROUND(+'Dietary-Cafeteria'!Q162,0)</f>
        <v>-959</v>
      </c>
      <c r="H65" s="6">
        <f>ROUND(+'Dietary-Cafeteria'!F162,0)</f>
        <v>20418</v>
      </c>
      <c r="I65" s="9">
        <f t="shared" si="1"/>
        <v>-0.05</v>
      </c>
      <c r="J65" s="7"/>
      <c r="K65" s="11">
        <f t="shared" si="2"/>
        <v>-1.0055000000000001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ROUND(+'Dietary-Cafeteria'!Q61,0)</f>
        <v>1529004</v>
      </c>
      <c r="E66" s="6">
        <f>ROUND(+'Dietary-Cafeteria'!F61,0)</f>
        <v>31665</v>
      </c>
      <c r="F66" s="9">
        <f t="shared" si="0"/>
        <v>48.29</v>
      </c>
      <c r="G66" s="6">
        <f>ROUND(+'Dietary-Cafeteria'!Q163,0)</f>
        <v>1532867</v>
      </c>
      <c r="H66" s="6">
        <f>ROUND(+'Dietary-Cafeteria'!F163,0)</f>
        <v>30078</v>
      </c>
      <c r="I66" s="9">
        <f t="shared" si="1"/>
        <v>50.96</v>
      </c>
      <c r="J66" s="7"/>
      <c r="K66" s="11">
        <f t="shared" si="2"/>
        <v>5.5300000000000002E-2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ROUND(+'Dietary-Cafeteria'!Q62,0)</f>
        <v>366615</v>
      </c>
      <c r="E67" s="6">
        <f>ROUND(+'Dietary-Cafeteria'!F62,0)</f>
        <v>14191</v>
      </c>
      <c r="F67" s="9">
        <f t="shared" si="0"/>
        <v>25.83</v>
      </c>
      <c r="G67" s="6">
        <f>ROUND(+'Dietary-Cafeteria'!Q164,0)</f>
        <v>514348</v>
      </c>
      <c r="H67" s="6">
        <f>ROUND(+'Dietary-Cafeteria'!F164,0)</f>
        <v>18175</v>
      </c>
      <c r="I67" s="9">
        <f t="shared" si="1"/>
        <v>28.3</v>
      </c>
      <c r="J67" s="7"/>
      <c r="K67" s="11">
        <f t="shared" si="2"/>
        <v>9.5600000000000004E-2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ROUND(+'Dietary-Cafeteria'!Q63,0)</f>
        <v>5107444</v>
      </c>
      <c r="E68" s="6">
        <f>ROUND(+'Dietary-Cafeteria'!F63,0)</f>
        <v>977928</v>
      </c>
      <c r="F68" s="9">
        <f t="shared" si="0"/>
        <v>5.22</v>
      </c>
      <c r="G68" s="6">
        <f>ROUND(+'Dietary-Cafeteria'!Q165,0)</f>
        <v>4823512</v>
      </c>
      <c r="H68" s="6">
        <f>ROUND(+'Dietary-Cafeteria'!F165,0)</f>
        <v>966933</v>
      </c>
      <c r="I68" s="9">
        <f t="shared" si="1"/>
        <v>4.99</v>
      </c>
      <c r="J68" s="7"/>
      <c r="K68" s="11">
        <f t="shared" si="2"/>
        <v>-4.41E-2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ROUND(+'Dietary-Cafeteria'!Q64,0)</f>
        <v>0</v>
      </c>
      <c r="E69" s="6">
        <f>ROUND(+'Dietary-Cafeteria'!F64,0)</f>
        <v>0</v>
      </c>
      <c r="F69" s="9" t="str">
        <f t="shared" si="0"/>
        <v/>
      </c>
      <c r="G69" s="6">
        <f>ROUND(+'Dietary-Cafeteria'!Q166,0)</f>
        <v>1523216</v>
      </c>
      <c r="H69" s="6">
        <f>ROUND(+'Dietary-Cafeteria'!F166,0)</f>
        <v>82036</v>
      </c>
      <c r="I69" s="9">
        <f t="shared" si="1"/>
        <v>18.57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ROUND(+'Dietary-Cafeteria'!Q65,0)</f>
        <v>1467356</v>
      </c>
      <c r="E70" s="6">
        <f>ROUND(+'Dietary-Cafeteria'!F65,0)</f>
        <v>62164</v>
      </c>
      <c r="F70" s="9">
        <f t="shared" si="0"/>
        <v>23.6</v>
      </c>
      <c r="G70" s="6">
        <f>ROUND(+'Dietary-Cafeteria'!Q167,0)</f>
        <v>1457225</v>
      </c>
      <c r="H70" s="6">
        <f>ROUND(+'Dietary-Cafeteria'!F167,0)</f>
        <v>62448</v>
      </c>
      <c r="I70" s="9">
        <f t="shared" si="1"/>
        <v>23.34</v>
      </c>
      <c r="J70" s="7"/>
      <c r="K70" s="11">
        <f t="shared" si="2"/>
        <v>-1.0999999999999999E-2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ROUND(+'Dietary-Cafeteria'!Q66,0)</f>
        <v>232346</v>
      </c>
      <c r="E71" s="6">
        <f>ROUND(+'Dietary-Cafeteria'!F66,0)</f>
        <v>3807</v>
      </c>
      <c r="F71" s="9">
        <f t="shared" si="0"/>
        <v>61.03</v>
      </c>
      <c r="G71" s="6">
        <f>ROUND(+'Dietary-Cafeteria'!Q168,0)</f>
        <v>266806</v>
      </c>
      <c r="H71" s="6">
        <f>ROUND(+'Dietary-Cafeteria'!F168,0)</f>
        <v>4625</v>
      </c>
      <c r="I71" s="9">
        <f t="shared" si="1"/>
        <v>57.69</v>
      </c>
      <c r="J71" s="7"/>
      <c r="K71" s="11">
        <f t="shared" si="2"/>
        <v>-5.4699999999999999E-2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ROUND(+'Dietary-Cafeteria'!Q67,0)</f>
        <v>4459661</v>
      </c>
      <c r="E72" s="6">
        <f>ROUND(+'Dietary-Cafeteria'!F67,0)</f>
        <v>229804</v>
      </c>
      <c r="F72" s="9">
        <f t="shared" si="0"/>
        <v>19.41</v>
      </c>
      <c r="G72" s="6">
        <f>ROUND(+'Dietary-Cafeteria'!Q169,0)</f>
        <v>3962604</v>
      </c>
      <c r="H72" s="6">
        <f>ROUND(+'Dietary-Cafeteria'!F169,0)</f>
        <v>736509</v>
      </c>
      <c r="I72" s="9">
        <f t="shared" si="1"/>
        <v>5.38</v>
      </c>
      <c r="J72" s="7"/>
      <c r="K72" s="11">
        <f t="shared" si="2"/>
        <v>-0.7228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ROUND(+'Dietary-Cafeteria'!Q68,0)</f>
        <v>3643014</v>
      </c>
      <c r="E73" s="6">
        <f>ROUND(+'Dietary-Cafeteria'!F68,0)</f>
        <v>865355</v>
      </c>
      <c r="F73" s="9">
        <f t="shared" si="0"/>
        <v>4.21</v>
      </c>
      <c r="G73" s="6">
        <f>ROUND(+'Dietary-Cafeteria'!Q170,0)</f>
        <v>3888376</v>
      </c>
      <c r="H73" s="6">
        <f>ROUND(+'Dietary-Cafeteria'!F170,0)</f>
        <v>958310</v>
      </c>
      <c r="I73" s="9">
        <f t="shared" si="1"/>
        <v>4.0599999999999996</v>
      </c>
      <c r="J73" s="7"/>
      <c r="K73" s="11">
        <f t="shared" si="2"/>
        <v>-3.56E-2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ROUND(+'Dietary-Cafeteria'!Q69,0)</f>
        <v>5193885</v>
      </c>
      <c r="E74" s="6">
        <f>ROUND(+'Dietary-Cafeteria'!F69,0)</f>
        <v>792319</v>
      </c>
      <c r="F74" s="9">
        <f t="shared" si="0"/>
        <v>6.56</v>
      </c>
      <c r="G74" s="6">
        <f>ROUND(+'Dietary-Cafeteria'!Q171,0)</f>
        <v>5031030</v>
      </c>
      <c r="H74" s="6">
        <f>ROUND(+'Dietary-Cafeteria'!F171,0)</f>
        <v>687177</v>
      </c>
      <c r="I74" s="9">
        <f t="shared" si="1"/>
        <v>7.32</v>
      </c>
      <c r="J74" s="7"/>
      <c r="K74" s="11">
        <f t="shared" si="2"/>
        <v>0.1159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ROUND(+'Dietary-Cafeteria'!Q70,0)</f>
        <v>2977205</v>
      </c>
      <c r="E75" s="6">
        <f>ROUND(+'Dietary-Cafeteria'!F70,0)</f>
        <v>583771</v>
      </c>
      <c r="F75" s="9">
        <f t="shared" ref="F75:F108" si="3">IF(D75=0,"",IF(E75=0,"",ROUND(D75/E75,2)))</f>
        <v>5.0999999999999996</v>
      </c>
      <c r="G75" s="6">
        <f>ROUND(+'Dietary-Cafeteria'!Q172,0)</f>
        <v>3297283</v>
      </c>
      <c r="H75" s="6">
        <f>ROUND(+'Dietary-Cafeteria'!F172,0)</f>
        <v>651407</v>
      </c>
      <c r="I75" s="9">
        <f t="shared" ref="I75:I108" si="4">IF(G75=0,"",IF(H75=0,"",ROUND(G75/H75,2)))</f>
        <v>5.0599999999999996</v>
      </c>
      <c r="J75" s="7"/>
      <c r="K75" s="11">
        <f t="shared" ref="K75:K108" si="5">IF(D75=0,"",IF(E75=0,"",IF(G75=0,"",IF(H75=0,"",ROUND(I75/F75-1,4)))))</f>
        <v>-7.7999999999999996E-3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ROUND(+'Dietary-Cafeteria'!Q71,0)</f>
        <v>517712</v>
      </c>
      <c r="E76" s="6">
        <f>ROUND(+'Dietary-Cafeteria'!F71,0)</f>
        <v>18929</v>
      </c>
      <c r="F76" s="9">
        <f t="shared" si="3"/>
        <v>27.35</v>
      </c>
      <c r="G76" s="6">
        <f>ROUND(+'Dietary-Cafeteria'!Q173,0)</f>
        <v>541077</v>
      </c>
      <c r="H76" s="6">
        <f>ROUND(+'Dietary-Cafeteria'!F173,0)</f>
        <v>16966</v>
      </c>
      <c r="I76" s="9">
        <f t="shared" si="4"/>
        <v>31.89</v>
      </c>
      <c r="J76" s="7"/>
      <c r="K76" s="11">
        <f t="shared" si="5"/>
        <v>0.16600000000000001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ROUND(+'Dietary-Cafeteria'!Q72,0)</f>
        <v>0</v>
      </c>
      <c r="E77" s="6">
        <f>ROUND(+'Dietary-Cafeteria'!F72,0)</f>
        <v>0</v>
      </c>
      <c r="F77" s="9" t="str">
        <f t="shared" si="3"/>
        <v/>
      </c>
      <c r="G77" s="6">
        <f>ROUND(+'Dietary-Cafeteria'!Q174,0)</f>
        <v>0</v>
      </c>
      <c r="H77" s="6">
        <f>ROUND(+'Dietary-Cafeteria'!F174,0)</f>
        <v>0</v>
      </c>
      <c r="I77" s="9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ROUND(+'Dietary-Cafeteria'!Q73,0)</f>
        <v>2247187</v>
      </c>
      <c r="E78" s="6">
        <f>ROUND(+'Dietary-Cafeteria'!F73,0)</f>
        <v>444855</v>
      </c>
      <c r="F78" s="9">
        <f t="shared" si="3"/>
        <v>5.05</v>
      </c>
      <c r="G78" s="6">
        <f>ROUND(+'Dietary-Cafeteria'!Q175,0)</f>
        <v>2320158</v>
      </c>
      <c r="H78" s="6">
        <f>ROUND(+'Dietary-Cafeteria'!F175,0)</f>
        <v>525836</v>
      </c>
      <c r="I78" s="9">
        <f t="shared" si="4"/>
        <v>4.41</v>
      </c>
      <c r="J78" s="7"/>
      <c r="K78" s="11">
        <f t="shared" si="5"/>
        <v>-0.12670000000000001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ROUND(+'Dietary-Cafeteria'!Q74,0)</f>
        <v>4297980</v>
      </c>
      <c r="E79" s="6">
        <f>ROUND(+'Dietary-Cafeteria'!F74,0)</f>
        <v>1277660</v>
      </c>
      <c r="F79" s="9">
        <f t="shared" si="3"/>
        <v>3.36</v>
      </c>
      <c r="G79" s="6">
        <f>ROUND(+'Dietary-Cafeteria'!Q176,0)</f>
        <v>4524705</v>
      </c>
      <c r="H79" s="6">
        <f>ROUND(+'Dietary-Cafeteria'!F176,0)</f>
        <v>1137047</v>
      </c>
      <c r="I79" s="9">
        <f t="shared" si="4"/>
        <v>3.98</v>
      </c>
      <c r="J79" s="7"/>
      <c r="K79" s="11">
        <f t="shared" si="5"/>
        <v>0.1845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ROUND(+'Dietary-Cafeteria'!Q75,0)</f>
        <v>957138</v>
      </c>
      <c r="E80" s="6">
        <f>ROUND(+'Dietary-Cafeteria'!F75,0)</f>
        <v>146979</v>
      </c>
      <c r="F80" s="9">
        <f t="shared" si="3"/>
        <v>6.51</v>
      </c>
      <c r="G80" s="6">
        <f>ROUND(+'Dietary-Cafeteria'!Q177,0)</f>
        <v>968092</v>
      </c>
      <c r="H80" s="6">
        <f>ROUND(+'Dietary-Cafeteria'!F177,0)</f>
        <v>164548</v>
      </c>
      <c r="I80" s="9">
        <f t="shared" si="4"/>
        <v>5.88</v>
      </c>
      <c r="J80" s="7"/>
      <c r="K80" s="11">
        <f t="shared" si="5"/>
        <v>-9.6799999999999997E-2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ROUND(+'Dietary-Cafeteria'!Q76,0)</f>
        <v>568632</v>
      </c>
      <c r="E81" s="6">
        <f>ROUND(+'Dietary-Cafeteria'!F76,0)</f>
        <v>53675</v>
      </c>
      <c r="F81" s="9">
        <f t="shared" si="3"/>
        <v>10.59</v>
      </c>
      <c r="G81" s="6">
        <f>ROUND(+'Dietary-Cafeteria'!Q178,0)</f>
        <v>560212</v>
      </c>
      <c r="H81" s="6">
        <f>ROUND(+'Dietary-Cafeteria'!F178,0)</f>
        <v>52218</v>
      </c>
      <c r="I81" s="9">
        <f t="shared" si="4"/>
        <v>10.73</v>
      </c>
      <c r="J81" s="7"/>
      <c r="K81" s="11">
        <f t="shared" si="5"/>
        <v>1.32E-2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ROUND(+'Dietary-Cafeteria'!Q77,0)</f>
        <v>0</v>
      </c>
      <c r="E82" s="6">
        <f>ROUND(+'Dietary-Cafeteria'!F77,0)</f>
        <v>36683</v>
      </c>
      <c r="F82" s="9" t="str">
        <f t="shared" si="3"/>
        <v/>
      </c>
      <c r="G82" s="6">
        <f>ROUND(+'Dietary-Cafeteria'!Q179,0)</f>
        <v>0</v>
      </c>
      <c r="H82" s="6">
        <f>ROUND(+'Dietary-Cafeteria'!F179,0)</f>
        <v>0</v>
      </c>
      <c r="I82" s="9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ROUND(+'Dietary-Cafeteria'!Q78,0)</f>
        <v>1203502</v>
      </c>
      <c r="E83" s="6">
        <f>ROUND(+'Dietary-Cafeteria'!F78,0)</f>
        <v>252002</v>
      </c>
      <c r="F83" s="9">
        <f t="shared" si="3"/>
        <v>4.78</v>
      </c>
      <c r="G83" s="6">
        <f>ROUND(+'Dietary-Cafeteria'!Q180,0)</f>
        <v>1113794</v>
      </c>
      <c r="H83" s="6">
        <f>ROUND(+'Dietary-Cafeteria'!F180,0)</f>
        <v>216764</v>
      </c>
      <c r="I83" s="9">
        <f t="shared" si="4"/>
        <v>5.14</v>
      </c>
      <c r="J83" s="7"/>
      <c r="K83" s="11">
        <f t="shared" si="5"/>
        <v>7.5300000000000006E-2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ROUND(+'Dietary-Cafeteria'!Q79,0)</f>
        <v>1562419</v>
      </c>
      <c r="E84" s="6">
        <f>ROUND(+'Dietary-Cafeteria'!F79,0)</f>
        <v>66131</v>
      </c>
      <c r="F84" s="9">
        <f t="shared" si="3"/>
        <v>23.63</v>
      </c>
      <c r="G84" s="6">
        <f>ROUND(+'Dietary-Cafeteria'!Q181,0)</f>
        <v>1523389</v>
      </c>
      <c r="H84" s="6">
        <f>ROUND(+'Dietary-Cafeteria'!F181,0)</f>
        <v>61103</v>
      </c>
      <c r="I84" s="9">
        <f t="shared" si="4"/>
        <v>24.93</v>
      </c>
      <c r="J84" s="7"/>
      <c r="K84" s="11">
        <f t="shared" si="5"/>
        <v>5.5E-2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ROUND(+'Dietary-Cafeteria'!Q80,0)</f>
        <v>2047881</v>
      </c>
      <c r="E85" s="6">
        <f>ROUND(+'Dietary-Cafeteria'!F80,0)</f>
        <v>109092</v>
      </c>
      <c r="F85" s="9">
        <f t="shared" si="3"/>
        <v>18.77</v>
      </c>
      <c r="G85" s="6">
        <f>ROUND(+'Dietary-Cafeteria'!Q182,0)</f>
        <v>1918128</v>
      </c>
      <c r="H85" s="6">
        <f>ROUND(+'Dietary-Cafeteria'!F182,0)</f>
        <v>103812</v>
      </c>
      <c r="I85" s="9">
        <f t="shared" si="4"/>
        <v>18.48</v>
      </c>
      <c r="J85" s="7"/>
      <c r="K85" s="11">
        <f t="shared" si="5"/>
        <v>-1.55E-2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ROUND(+'Dietary-Cafeteria'!Q81,0)</f>
        <v>269561</v>
      </c>
      <c r="E86" s="6">
        <f>ROUND(+'Dietary-Cafeteria'!F81,0)</f>
        <v>5791</v>
      </c>
      <c r="F86" s="9">
        <f t="shared" si="3"/>
        <v>46.55</v>
      </c>
      <c r="G86" s="6">
        <f>ROUND(+'Dietary-Cafeteria'!Q183,0)</f>
        <v>78273</v>
      </c>
      <c r="H86" s="6">
        <f>ROUND(+'Dietary-Cafeteria'!F183,0)</f>
        <v>3850</v>
      </c>
      <c r="I86" s="9">
        <f t="shared" si="4"/>
        <v>20.329999999999998</v>
      </c>
      <c r="J86" s="7"/>
      <c r="K86" s="11">
        <f t="shared" si="5"/>
        <v>-0.56330000000000002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ROUND(+'Dietary-Cafeteria'!Q82,0)</f>
        <v>1602291</v>
      </c>
      <c r="E87" s="6">
        <f>ROUND(+'Dietary-Cafeteria'!F82,0)</f>
        <v>82384</v>
      </c>
      <c r="F87" s="9">
        <f t="shared" si="3"/>
        <v>19.45</v>
      </c>
      <c r="G87" s="6">
        <f>ROUND(+'Dietary-Cafeteria'!Q184,0)</f>
        <v>1452064</v>
      </c>
      <c r="H87" s="6">
        <f>ROUND(+'Dietary-Cafeteria'!F184,0)</f>
        <v>91816</v>
      </c>
      <c r="I87" s="9">
        <f t="shared" si="4"/>
        <v>15.81</v>
      </c>
      <c r="J87" s="7"/>
      <c r="K87" s="11">
        <f t="shared" si="5"/>
        <v>-0.18709999999999999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ROUND(+'Dietary-Cafeteria'!Q83,0)</f>
        <v>568388</v>
      </c>
      <c r="E88" s="6">
        <f>ROUND(+'Dietary-Cafeteria'!F83,0)</f>
        <v>14114</v>
      </c>
      <c r="F88" s="9">
        <f t="shared" si="3"/>
        <v>40.270000000000003</v>
      </c>
      <c r="G88" s="6">
        <f>ROUND(+'Dietary-Cafeteria'!Q185,0)</f>
        <v>502941</v>
      </c>
      <c r="H88" s="6">
        <f>ROUND(+'Dietary-Cafeteria'!F185,0)</f>
        <v>14481</v>
      </c>
      <c r="I88" s="9">
        <f t="shared" si="4"/>
        <v>34.729999999999997</v>
      </c>
      <c r="J88" s="7"/>
      <c r="K88" s="11">
        <f t="shared" si="5"/>
        <v>-0.1376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ROUND(+'Dietary-Cafeteria'!Q84,0)</f>
        <v>590539</v>
      </c>
      <c r="E89" s="6">
        <f>ROUND(+'Dietary-Cafeteria'!F84,0)</f>
        <v>34627</v>
      </c>
      <c r="F89" s="9">
        <f t="shared" si="3"/>
        <v>17.05</v>
      </c>
      <c r="G89" s="6">
        <f>ROUND(+'Dietary-Cafeteria'!Q186,0)</f>
        <v>491343</v>
      </c>
      <c r="H89" s="6">
        <f>ROUND(+'Dietary-Cafeteria'!F186,0)</f>
        <v>35359</v>
      </c>
      <c r="I89" s="9">
        <f t="shared" si="4"/>
        <v>13.9</v>
      </c>
      <c r="J89" s="7"/>
      <c r="K89" s="11">
        <f t="shared" si="5"/>
        <v>-0.18479999999999999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ROUND(+'Dietary-Cafeteria'!Q85,0)</f>
        <v>417101</v>
      </c>
      <c r="E90" s="6">
        <f>ROUND(+'Dietary-Cafeteria'!F85,0)</f>
        <v>0</v>
      </c>
      <c r="F90" s="9" t="str">
        <f t="shared" si="3"/>
        <v/>
      </c>
      <c r="G90" s="6">
        <f>ROUND(+'Dietary-Cafeteria'!Q187,0)</f>
        <v>470460</v>
      </c>
      <c r="H90" s="6">
        <f>ROUND(+'Dietary-Cafeteria'!F187,0)</f>
        <v>18807</v>
      </c>
      <c r="I90" s="9">
        <f t="shared" si="4"/>
        <v>25.02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ROUND(+'Dietary-Cafeteria'!Q86,0)</f>
        <v>1389700</v>
      </c>
      <c r="E91" s="6">
        <f>ROUND(+'Dietary-Cafeteria'!F86,0)</f>
        <v>139526</v>
      </c>
      <c r="F91" s="9">
        <f t="shared" si="3"/>
        <v>9.9600000000000009</v>
      </c>
      <c r="G91" s="6">
        <f>ROUND(+'Dietary-Cafeteria'!Q188,0)</f>
        <v>1422327</v>
      </c>
      <c r="H91" s="6">
        <f>ROUND(+'Dietary-Cafeteria'!F188,0)</f>
        <v>150434</v>
      </c>
      <c r="I91" s="9">
        <f t="shared" si="4"/>
        <v>9.4499999999999993</v>
      </c>
      <c r="J91" s="7"/>
      <c r="K91" s="11">
        <f t="shared" si="5"/>
        <v>-5.1200000000000002E-2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ROUND(+'Dietary-Cafeteria'!Q87,0)</f>
        <v>863728</v>
      </c>
      <c r="E92" s="6">
        <f>ROUND(+'Dietary-Cafeteria'!F87,0)</f>
        <v>20798</v>
      </c>
      <c r="F92" s="9">
        <f t="shared" si="3"/>
        <v>41.53</v>
      </c>
      <c r="G92" s="6">
        <f>ROUND(+'Dietary-Cafeteria'!Q189,0)</f>
        <v>964070</v>
      </c>
      <c r="H92" s="6">
        <f>ROUND(+'Dietary-Cafeteria'!F189,0)</f>
        <v>25418</v>
      </c>
      <c r="I92" s="9">
        <f t="shared" si="4"/>
        <v>37.93</v>
      </c>
      <c r="J92" s="7"/>
      <c r="K92" s="11">
        <f t="shared" si="5"/>
        <v>-8.6699999999999999E-2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ROUND(+'Dietary-Cafeteria'!Q88,0)</f>
        <v>421805</v>
      </c>
      <c r="E93" s="6">
        <f>ROUND(+'Dietary-Cafeteria'!F88,0)</f>
        <v>0</v>
      </c>
      <c r="F93" s="9" t="str">
        <f t="shared" si="3"/>
        <v/>
      </c>
      <c r="G93" s="6">
        <f>ROUND(+'Dietary-Cafeteria'!Q190,0)</f>
        <v>341917</v>
      </c>
      <c r="H93" s="6">
        <f>ROUND(+'Dietary-Cafeteria'!F190,0)</f>
        <v>0</v>
      </c>
      <c r="I93" s="9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ROUND(+'Dietary-Cafeteria'!Q89,0)</f>
        <v>2558428</v>
      </c>
      <c r="E94" s="6">
        <f>ROUND(+'Dietary-Cafeteria'!F89,0)</f>
        <v>520082</v>
      </c>
      <c r="F94" s="9">
        <f t="shared" si="3"/>
        <v>4.92</v>
      </c>
      <c r="G94" s="6">
        <f>ROUND(+'Dietary-Cafeteria'!Q191,0)</f>
        <v>2723106</v>
      </c>
      <c r="H94" s="6">
        <f>ROUND(+'Dietary-Cafeteria'!F191,0)</f>
        <v>644142</v>
      </c>
      <c r="I94" s="9">
        <f t="shared" si="4"/>
        <v>4.2300000000000004</v>
      </c>
      <c r="J94" s="7"/>
      <c r="K94" s="11">
        <f t="shared" si="5"/>
        <v>-0.14019999999999999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ROUND(+'Dietary-Cafeteria'!Q90,0)</f>
        <v>36933</v>
      </c>
      <c r="E95" s="6">
        <f>ROUND(+'Dietary-Cafeteria'!F90,0)</f>
        <v>7398</v>
      </c>
      <c r="F95" s="9">
        <f t="shared" si="3"/>
        <v>4.99</v>
      </c>
      <c r="G95" s="6">
        <f>ROUND(+'Dietary-Cafeteria'!Q192,0)</f>
        <v>17579</v>
      </c>
      <c r="H95" s="6">
        <f>ROUND(+'Dietary-Cafeteria'!F192,0)</f>
        <v>3681</v>
      </c>
      <c r="I95" s="9">
        <f t="shared" si="4"/>
        <v>4.78</v>
      </c>
      <c r="J95" s="7"/>
      <c r="K95" s="11">
        <f t="shared" si="5"/>
        <v>-4.2099999999999999E-2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ROUND(+'Dietary-Cafeteria'!Q91,0)</f>
        <v>1454836</v>
      </c>
      <c r="E96" s="6">
        <f>ROUND(+'Dietary-Cafeteria'!F91,0)</f>
        <v>1040</v>
      </c>
      <c r="F96" s="9">
        <f t="shared" si="3"/>
        <v>1398.88</v>
      </c>
      <c r="G96" s="6">
        <f>ROUND(+'Dietary-Cafeteria'!Q193,0)</f>
        <v>1758280</v>
      </c>
      <c r="H96" s="6">
        <f>ROUND(+'Dietary-Cafeteria'!F193,0)</f>
        <v>1300</v>
      </c>
      <c r="I96" s="9">
        <f t="shared" si="4"/>
        <v>1352.52</v>
      </c>
      <c r="J96" s="7"/>
      <c r="K96" s="11">
        <f t="shared" si="5"/>
        <v>-3.3099999999999997E-2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ROUND(+'Dietary-Cafeteria'!Q92,0)</f>
        <v>706501</v>
      </c>
      <c r="E97" s="6">
        <f>ROUND(+'Dietary-Cafeteria'!F92,0)</f>
        <v>12582</v>
      </c>
      <c r="F97" s="9">
        <f t="shared" si="3"/>
        <v>56.15</v>
      </c>
      <c r="G97" s="6">
        <f>ROUND(+'Dietary-Cafeteria'!Q194,0)</f>
        <v>682577</v>
      </c>
      <c r="H97" s="6">
        <f>ROUND(+'Dietary-Cafeteria'!F194,0)</f>
        <v>6645</v>
      </c>
      <c r="I97" s="9">
        <f t="shared" si="4"/>
        <v>102.72</v>
      </c>
      <c r="J97" s="7"/>
      <c r="K97" s="11">
        <f t="shared" si="5"/>
        <v>0.82940000000000003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ROUND(+'Dietary-Cafeteria'!Q93,0)</f>
        <v>700049</v>
      </c>
      <c r="E98" s="6">
        <f>ROUND(+'Dietary-Cafeteria'!F93,0)</f>
        <v>63093</v>
      </c>
      <c r="F98" s="9">
        <f t="shared" si="3"/>
        <v>11.1</v>
      </c>
      <c r="G98" s="6">
        <f>ROUND(+'Dietary-Cafeteria'!Q195,0)</f>
        <v>212723</v>
      </c>
      <c r="H98" s="6">
        <f>ROUND(+'Dietary-Cafeteria'!F195,0)</f>
        <v>2242</v>
      </c>
      <c r="I98" s="9">
        <f t="shared" si="4"/>
        <v>94.88</v>
      </c>
      <c r="J98" s="7"/>
      <c r="K98" s="11">
        <f t="shared" si="5"/>
        <v>7.5476999999999999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ROUND(+'Dietary-Cafeteria'!Q94,0)</f>
        <v>1832541</v>
      </c>
      <c r="E99" s="6">
        <f>ROUND(+'Dietary-Cafeteria'!F94,0)</f>
        <v>78758</v>
      </c>
      <c r="F99" s="9">
        <f t="shared" si="3"/>
        <v>23.27</v>
      </c>
      <c r="G99" s="6">
        <f>ROUND(+'Dietary-Cafeteria'!Q196,0)</f>
        <v>1830720</v>
      </c>
      <c r="H99" s="6">
        <f>ROUND(+'Dietary-Cafeteria'!F196,0)</f>
        <v>79646</v>
      </c>
      <c r="I99" s="9">
        <f t="shared" si="4"/>
        <v>22.99</v>
      </c>
      <c r="J99" s="7"/>
      <c r="K99" s="11">
        <f t="shared" si="5"/>
        <v>-1.2E-2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ROUND(+'Dietary-Cafeteria'!Q95,0)</f>
        <v>1916891</v>
      </c>
      <c r="E100" s="6">
        <f>ROUND(+'Dietary-Cafeteria'!F95,0)</f>
        <v>129233</v>
      </c>
      <c r="F100" s="9">
        <f t="shared" si="3"/>
        <v>14.83</v>
      </c>
      <c r="G100" s="6">
        <f>ROUND(+'Dietary-Cafeteria'!Q197,0)</f>
        <v>1812909</v>
      </c>
      <c r="H100" s="6">
        <f>ROUND(+'Dietary-Cafeteria'!F197,0)</f>
        <v>148352</v>
      </c>
      <c r="I100" s="9">
        <f t="shared" si="4"/>
        <v>12.22</v>
      </c>
      <c r="J100" s="7"/>
      <c r="K100" s="11">
        <f t="shared" si="5"/>
        <v>-0.17599999999999999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ROUND(+'Dietary-Cafeteria'!Q96,0)</f>
        <v>2315460</v>
      </c>
      <c r="E101" s="6">
        <f>ROUND(+'Dietary-Cafeteria'!F96,0)</f>
        <v>122274</v>
      </c>
      <c r="F101" s="9">
        <f t="shared" si="3"/>
        <v>18.940000000000001</v>
      </c>
      <c r="G101" s="6">
        <f>ROUND(+'Dietary-Cafeteria'!Q198,0)</f>
        <v>2399828</v>
      </c>
      <c r="H101" s="6">
        <f>ROUND(+'Dietary-Cafeteria'!F198,0)</f>
        <v>131945</v>
      </c>
      <c r="I101" s="9">
        <f t="shared" si="4"/>
        <v>18.190000000000001</v>
      </c>
      <c r="J101" s="7"/>
      <c r="K101" s="11">
        <f t="shared" si="5"/>
        <v>-3.9600000000000003E-2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ROUND(+'Dietary-Cafeteria'!Q97,0)</f>
        <v>1976005</v>
      </c>
      <c r="E102" s="6">
        <f>ROUND(+'Dietary-Cafeteria'!F97,0)</f>
        <v>37675</v>
      </c>
      <c r="F102" s="9">
        <f t="shared" si="3"/>
        <v>52.45</v>
      </c>
      <c r="G102" s="6">
        <f>ROUND(+'Dietary-Cafeteria'!Q199,0)</f>
        <v>2109646</v>
      </c>
      <c r="H102" s="6">
        <f>ROUND(+'Dietary-Cafeteria'!F199,0)</f>
        <v>213539</v>
      </c>
      <c r="I102" s="9">
        <f t="shared" si="4"/>
        <v>9.8800000000000008</v>
      </c>
      <c r="J102" s="7"/>
      <c r="K102" s="11">
        <f t="shared" si="5"/>
        <v>-0.81159999999999999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ROUND(+'Dietary-Cafeteria'!Q98,0)</f>
        <v>0</v>
      </c>
      <c r="E103" s="6">
        <f>ROUND(+'Dietary-Cafeteria'!F98,0)</f>
        <v>1</v>
      </c>
      <c r="F103" s="9" t="str">
        <f t="shared" si="3"/>
        <v/>
      </c>
      <c r="G103" s="6">
        <f>ROUND(+'Dietary-Cafeteria'!Q200,0)</f>
        <v>0</v>
      </c>
      <c r="H103" s="6">
        <f>ROUND(+'Dietary-Cafeteria'!F200,0)</f>
        <v>1</v>
      </c>
      <c r="I103" s="9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ROUND(+'Dietary-Cafeteria'!Q99,0)</f>
        <v>971203</v>
      </c>
      <c r="E104" s="6">
        <f>ROUND(+'Dietary-Cafeteria'!F99,0)</f>
        <v>99396</v>
      </c>
      <c r="F104" s="9">
        <f t="shared" si="3"/>
        <v>9.77</v>
      </c>
      <c r="G104" s="6">
        <f>ROUND(+'Dietary-Cafeteria'!Q201,0)</f>
        <v>1144901</v>
      </c>
      <c r="H104" s="6">
        <f>ROUND(+'Dietary-Cafeteria'!F201,0)</f>
        <v>124590</v>
      </c>
      <c r="I104" s="9">
        <f t="shared" si="4"/>
        <v>9.19</v>
      </c>
      <c r="J104" s="7"/>
      <c r="K104" s="11">
        <f t="shared" si="5"/>
        <v>-5.9400000000000001E-2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ROUND(+'Dietary-Cafeteria'!Q100,0)</f>
        <v>399696</v>
      </c>
      <c r="E105" s="6">
        <f>ROUND(+'Dietary-Cafeteria'!F100,0)</f>
        <v>28012</v>
      </c>
      <c r="F105" s="9">
        <f t="shared" si="3"/>
        <v>14.27</v>
      </c>
      <c r="G105" s="6">
        <f>ROUND(+'Dietary-Cafeteria'!Q202,0)</f>
        <v>183599</v>
      </c>
      <c r="H105" s="6">
        <f>ROUND(+'Dietary-Cafeteria'!F202,0)</f>
        <v>19102</v>
      </c>
      <c r="I105" s="9">
        <f t="shared" si="4"/>
        <v>9.61</v>
      </c>
      <c r="J105" s="7"/>
      <c r="K105" s="11">
        <f t="shared" si="5"/>
        <v>-0.3266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ROUND(+'Dietary-Cafeteria'!Q101,0)</f>
        <v>0</v>
      </c>
      <c r="E106" s="6">
        <f>ROUND(+'Dietary-Cafeteria'!F101,0)</f>
        <v>44642</v>
      </c>
      <c r="F106" s="9" t="str">
        <f t="shared" si="3"/>
        <v/>
      </c>
      <c r="G106" s="6">
        <f>ROUND(+'Dietary-Cafeteria'!Q203,0)</f>
        <v>229932</v>
      </c>
      <c r="H106" s="6">
        <f>ROUND(+'Dietary-Cafeteria'!F203,0)</f>
        <v>41305</v>
      </c>
      <c r="I106" s="9">
        <f t="shared" si="4"/>
        <v>5.57</v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ROUND(+'Dietary-Cafeteria'!Q102,0)</f>
        <v>53939</v>
      </c>
      <c r="E107" s="6">
        <f>ROUND(+'Dietary-Cafeteria'!F102,0)</f>
        <v>2293</v>
      </c>
      <c r="F107" s="9">
        <f t="shared" si="3"/>
        <v>23.52</v>
      </c>
      <c r="G107" s="6">
        <f>ROUND(+'Dietary-Cafeteria'!Q204,0)</f>
        <v>620626</v>
      </c>
      <c r="H107" s="6">
        <f>ROUND(+'Dietary-Cafeteria'!F204,0)</f>
        <v>42071</v>
      </c>
      <c r="I107" s="9">
        <f t="shared" si="4"/>
        <v>14.75</v>
      </c>
      <c r="J107" s="7"/>
      <c r="K107" s="11">
        <f t="shared" si="5"/>
        <v>-0.37290000000000001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ROUND(+'Dietary-Cafeteria'!Q103,0)</f>
        <v>0</v>
      </c>
      <c r="E108" s="6">
        <f>ROUND(+'Dietary-Cafeteria'!F103,0)</f>
        <v>0</v>
      </c>
      <c r="F108" s="9" t="str">
        <f t="shared" si="3"/>
        <v/>
      </c>
      <c r="G108" s="6">
        <f>ROUND(+'Dietary-Cafeteria'!Q205,0)</f>
        <v>56691</v>
      </c>
      <c r="H108" s="6">
        <f>ROUND(+'Dietary-Cafeteria'!F205,0)</f>
        <v>0</v>
      </c>
      <c r="I108" s="9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4" sqref="C24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9.44140625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s="2" customFormat="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2550599</v>
      </c>
      <c r="E10" s="7">
        <f>ROUND(+'Dietary-Cafeteria'!E5,2)</f>
        <v>150.47999999999999</v>
      </c>
      <c r="F10" s="7">
        <f>IF(D10=0,"",IF(E10=0,"",ROUND(D10/E10,2)))</f>
        <v>16949.75</v>
      </c>
      <c r="G10" s="6">
        <f>ROUND(+'Dietary-Cafeteria'!H107,0)</f>
        <v>2160532</v>
      </c>
      <c r="H10" s="7">
        <f>ROUND(+'Dietary-Cafeteria'!E107,2)</f>
        <v>151.6</v>
      </c>
      <c r="I10" s="7">
        <f>IF(G10=0,"",IF(H10=0,"",ROUND(G10/H10,2)))</f>
        <v>14251.53</v>
      </c>
      <c r="J10" s="7"/>
      <c r="K10" s="11">
        <f>IF(D10=0,"",IF(E10=0,"",IF(G10=0,"",IF(H10=0,"",ROUND(I10/F10-1,4)))))</f>
        <v>-0.15920000000000001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1011457</v>
      </c>
      <c r="E11" s="7">
        <f>ROUND(+'Dietary-Cafeteria'!E6,2)</f>
        <v>61.38</v>
      </c>
      <c r="F11" s="7">
        <f t="shared" ref="F11:F74" si="0">IF(D11=0,"",IF(E11=0,"",ROUND(D11/E11,2)))</f>
        <v>16478.61</v>
      </c>
      <c r="G11" s="6">
        <f>ROUND(+'Dietary-Cafeteria'!H108,0)</f>
        <v>901645</v>
      </c>
      <c r="H11" s="7">
        <f>ROUND(+'Dietary-Cafeteria'!E108,2)</f>
        <v>64.7</v>
      </c>
      <c r="I11" s="7">
        <f t="shared" ref="I11:I74" si="1">IF(G11=0,"",IF(H11=0,"",ROUND(G11/H11,2)))</f>
        <v>13935.78</v>
      </c>
      <c r="J11" s="7"/>
      <c r="K11" s="11">
        <f t="shared" ref="K11:K74" si="2">IF(D11=0,"",IF(E11=0,"",IF(G11=0,"",IF(H11=0,"",ROUND(I11/F11-1,4)))))</f>
        <v>-0.15429999999999999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65852</v>
      </c>
      <c r="E12" s="7">
        <f>ROUND(+'Dietary-Cafeteria'!E7,2)</f>
        <v>5.46</v>
      </c>
      <c r="F12" s="7">
        <f t="shared" si="0"/>
        <v>12060.81</v>
      </c>
      <c r="G12" s="6">
        <f>ROUND(+'Dietary-Cafeteria'!H109,0)</f>
        <v>72181</v>
      </c>
      <c r="H12" s="7">
        <f>ROUND(+'Dietary-Cafeteria'!E109,2)</f>
        <v>5.56</v>
      </c>
      <c r="I12" s="7">
        <f t="shared" si="1"/>
        <v>12982.19</v>
      </c>
      <c r="J12" s="7"/>
      <c r="K12" s="11">
        <f t="shared" si="2"/>
        <v>7.6399999999999996E-2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965718</v>
      </c>
      <c r="E13" s="7">
        <f>ROUND(+'Dietary-Cafeteria'!E8,2)</f>
        <v>111.78</v>
      </c>
      <c r="F13" s="7">
        <f t="shared" si="0"/>
        <v>8639.4500000000007</v>
      </c>
      <c r="G13" s="6">
        <f>ROUND(+'Dietary-Cafeteria'!H110,0)</f>
        <v>941262</v>
      </c>
      <c r="H13" s="7">
        <f>ROUND(+'Dietary-Cafeteria'!E110,2)</f>
        <v>113.13</v>
      </c>
      <c r="I13" s="7">
        <f t="shared" si="1"/>
        <v>8320.18</v>
      </c>
      <c r="J13" s="7"/>
      <c r="K13" s="11">
        <f t="shared" si="2"/>
        <v>-3.6999999999999998E-2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1661368</v>
      </c>
      <c r="E14" s="7">
        <f>ROUND(+'Dietary-Cafeteria'!E9,2)</f>
        <v>108.66</v>
      </c>
      <c r="F14" s="7">
        <f t="shared" si="0"/>
        <v>15289.6</v>
      </c>
      <c r="G14" s="6">
        <f>ROUND(+'Dietary-Cafeteria'!H111,0)</f>
        <v>1815346</v>
      </c>
      <c r="H14" s="7">
        <f>ROUND(+'Dietary-Cafeteria'!E111,2)</f>
        <v>117.06</v>
      </c>
      <c r="I14" s="7">
        <f t="shared" si="1"/>
        <v>15507.83</v>
      </c>
      <c r="J14" s="7"/>
      <c r="K14" s="11">
        <f t="shared" si="2"/>
        <v>1.43E-2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0</v>
      </c>
      <c r="E15" s="7">
        <f>ROUND(+'Dietary-Cafeteria'!E10,2)</f>
        <v>0</v>
      </c>
      <c r="F15" s="7" t="str">
        <f t="shared" si="0"/>
        <v/>
      </c>
      <c r="G15" s="6">
        <f>ROUND(+'Dietary-Cafeteria'!H112,0)</f>
        <v>290498</v>
      </c>
      <c r="H15" s="7">
        <f>ROUND(+'Dietary-Cafeteria'!E112,2)</f>
        <v>10.73</v>
      </c>
      <c r="I15" s="7">
        <f t="shared" si="1"/>
        <v>27073.439999999999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163141</v>
      </c>
      <c r="E16" s="7">
        <f>ROUND(+'Dietary-Cafeteria'!E11,2)</f>
        <v>13.51</v>
      </c>
      <c r="F16" s="7">
        <f t="shared" si="0"/>
        <v>12075.57</v>
      </c>
      <c r="G16" s="6">
        <f>ROUND(+'Dietary-Cafeteria'!H113,0)</f>
        <v>150637</v>
      </c>
      <c r="H16" s="7">
        <f>ROUND(+'Dietary-Cafeteria'!E113,2)</f>
        <v>12.39</v>
      </c>
      <c r="I16" s="7">
        <f t="shared" si="1"/>
        <v>12157.95</v>
      </c>
      <c r="J16" s="7"/>
      <c r="K16" s="11">
        <f t="shared" si="2"/>
        <v>6.7999999999999996E-3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160893</v>
      </c>
      <c r="E17" s="7">
        <f>ROUND(+'Dietary-Cafeteria'!E12,2)</f>
        <v>15.37</v>
      </c>
      <c r="F17" s="7">
        <f t="shared" si="0"/>
        <v>10467.99</v>
      </c>
      <c r="G17" s="6">
        <f>ROUND(+'Dietary-Cafeteria'!H114,0)</f>
        <v>63347</v>
      </c>
      <c r="H17" s="7">
        <f>ROUND(+'Dietary-Cafeteria'!E114,2)</f>
        <v>5.97</v>
      </c>
      <c r="I17" s="7">
        <f t="shared" si="1"/>
        <v>10610.89</v>
      </c>
      <c r="J17" s="7"/>
      <c r="K17" s="11">
        <f t="shared" si="2"/>
        <v>1.37E-2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23102</v>
      </c>
      <c r="E18" s="7">
        <f>ROUND(+'Dietary-Cafeteria'!E13,2)</f>
        <v>3.1</v>
      </c>
      <c r="F18" s="7">
        <f t="shared" si="0"/>
        <v>7452.26</v>
      </c>
      <c r="G18" s="6">
        <f>ROUND(+'Dietary-Cafeteria'!H115,0)</f>
        <v>20505</v>
      </c>
      <c r="H18" s="7">
        <f>ROUND(+'Dietary-Cafeteria'!E115,2)</f>
        <v>3.13</v>
      </c>
      <c r="I18" s="7">
        <f t="shared" si="1"/>
        <v>6551.12</v>
      </c>
      <c r="J18" s="7"/>
      <c r="K18" s="11">
        <f t="shared" si="2"/>
        <v>-0.12089999999999999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646985</v>
      </c>
      <c r="E19" s="7">
        <f>ROUND(+'Dietary-Cafeteria'!E14,2)</f>
        <v>38.479999999999997</v>
      </c>
      <c r="F19" s="7">
        <f t="shared" si="0"/>
        <v>16813.54</v>
      </c>
      <c r="G19" s="6">
        <f>ROUND(+'Dietary-Cafeteria'!H116,0)</f>
        <v>546537</v>
      </c>
      <c r="H19" s="7">
        <f>ROUND(+'Dietary-Cafeteria'!E116,2)</f>
        <v>34.630000000000003</v>
      </c>
      <c r="I19" s="7">
        <f t="shared" si="1"/>
        <v>15782.18</v>
      </c>
      <c r="J19" s="7"/>
      <c r="K19" s="11">
        <f t="shared" si="2"/>
        <v>-6.13E-2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1781152</v>
      </c>
      <c r="E20" s="7">
        <f>ROUND(+'Dietary-Cafeteria'!E15,2)</f>
        <v>127.88</v>
      </c>
      <c r="F20" s="7">
        <f t="shared" si="0"/>
        <v>13928.31</v>
      </c>
      <c r="G20" s="6">
        <f>ROUND(+'Dietary-Cafeteria'!H117,0)</f>
        <v>1790787</v>
      </c>
      <c r="H20" s="7">
        <f>ROUND(+'Dietary-Cafeteria'!E117,2)</f>
        <v>135.11000000000001</v>
      </c>
      <c r="I20" s="7">
        <f t="shared" si="1"/>
        <v>13254.29</v>
      </c>
      <c r="J20" s="7"/>
      <c r="K20" s="11">
        <f t="shared" si="2"/>
        <v>-4.8399999999999999E-2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2073182</v>
      </c>
      <c r="E21" s="7">
        <f>ROUND(+'Dietary-Cafeteria'!E16,2)</f>
        <v>132.72999999999999</v>
      </c>
      <c r="F21" s="7">
        <f t="shared" si="0"/>
        <v>15619.54</v>
      </c>
      <c r="G21" s="6">
        <f>ROUND(+'Dietary-Cafeteria'!H118,0)</f>
        <v>2113915</v>
      </c>
      <c r="H21" s="7">
        <f>ROUND(+'Dietary-Cafeteria'!E118,2)</f>
        <v>132.72</v>
      </c>
      <c r="I21" s="7">
        <f t="shared" si="1"/>
        <v>15927.63</v>
      </c>
      <c r="J21" s="7"/>
      <c r="K21" s="11">
        <f t="shared" si="2"/>
        <v>1.9699999999999999E-2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196611</v>
      </c>
      <c r="E22" s="7">
        <f>ROUND(+'Dietary-Cafeteria'!E17,2)</f>
        <v>13.24</v>
      </c>
      <c r="F22" s="7">
        <f t="shared" si="0"/>
        <v>14849.77</v>
      </c>
      <c r="G22" s="6">
        <f>ROUND(+'Dietary-Cafeteria'!H119,0)</f>
        <v>208048</v>
      </c>
      <c r="H22" s="7">
        <f>ROUND(+'Dietary-Cafeteria'!E119,2)</f>
        <v>13.56</v>
      </c>
      <c r="I22" s="7">
        <f t="shared" si="1"/>
        <v>15342.77</v>
      </c>
      <c r="J22" s="7"/>
      <c r="K22" s="11">
        <f t="shared" si="2"/>
        <v>3.32E-2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ROUND(+'Dietary-Cafeteria'!H18,0)</f>
        <v>419953</v>
      </c>
      <c r="E23" s="7">
        <f>ROUND(+'Dietary-Cafeteria'!E18,2)</f>
        <v>46.54</v>
      </c>
      <c r="F23" s="7">
        <f t="shared" si="0"/>
        <v>9023.49</v>
      </c>
      <c r="G23" s="6">
        <f>ROUND(+'Dietary-Cafeteria'!H120,0)</f>
        <v>470688</v>
      </c>
      <c r="H23" s="7">
        <f>ROUND(+'Dietary-Cafeteria'!E120,2)</f>
        <v>46.54</v>
      </c>
      <c r="I23" s="7">
        <f t="shared" si="1"/>
        <v>10113.620000000001</v>
      </c>
      <c r="J23" s="7"/>
      <c r="K23" s="11">
        <f t="shared" si="2"/>
        <v>0.1208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300021</v>
      </c>
      <c r="E24" s="7">
        <f>ROUND(+'Dietary-Cafeteria'!E19,2)</f>
        <v>33.9</v>
      </c>
      <c r="F24" s="7">
        <f t="shared" si="0"/>
        <v>8850.18</v>
      </c>
      <c r="G24" s="6">
        <f>ROUND(+'Dietary-Cafeteria'!H121,0)</f>
        <v>349381</v>
      </c>
      <c r="H24" s="7">
        <f>ROUND(+'Dietary-Cafeteria'!E121,2)</f>
        <v>35.409999999999997</v>
      </c>
      <c r="I24" s="7">
        <f t="shared" si="1"/>
        <v>9866.73</v>
      </c>
      <c r="J24" s="7"/>
      <c r="K24" s="11">
        <f t="shared" si="2"/>
        <v>0.1149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244364</v>
      </c>
      <c r="E25" s="7">
        <f>ROUND(+'Dietary-Cafeteria'!E20,2)</f>
        <v>28.9</v>
      </c>
      <c r="F25" s="7">
        <f t="shared" si="0"/>
        <v>8455.5</v>
      </c>
      <c r="G25" s="6">
        <f>ROUND(+'Dietary-Cafeteria'!H122,0)</f>
        <v>272516</v>
      </c>
      <c r="H25" s="7">
        <f>ROUND(+'Dietary-Cafeteria'!E122,2)</f>
        <v>28.88</v>
      </c>
      <c r="I25" s="7">
        <f t="shared" si="1"/>
        <v>9436.15</v>
      </c>
      <c r="J25" s="7"/>
      <c r="K25" s="11">
        <f t="shared" si="2"/>
        <v>0.11600000000000001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ROUND(+'Dietary-Cafeteria'!H21,0)</f>
        <v>0</v>
      </c>
      <c r="E26" s="7">
        <f>ROUND(+'Dietary-Cafeteria'!E21,2)</f>
        <v>0</v>
      </c>
      <c r="F26" s="7" t="str">
        <f t="shared" si="0"/>
        <v/>
      </c>
      <c r="G26" s="6">
        <f>ROUND(+'Dietary-Cafeteria'!H123,0)</f>
        <v>214519</v>
      </c>
      <c r="H26" s="7">
        <f>ROUND(+'Dietary-Cafeteria'!E123,2)</f>
        <v>8.9700000000000006</v>
      </c>
      <c r="I26" s="7">
        <f t="shared" si="1"/>
        <v>23915.16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ROUND(+'Dietary-Cafeteria'!H22,0)</f>
        <v>132420</v>
      </c>
      <c r="E27" s="7">
        <f>ROUND(+'Dietary-Cafeteria'!E22,2)</f>
        <v>15.1</v>
      </c>
      <c r="F27" s="7">
        <f t="shared" si="0"/>
        <v>8769.5400000000009</v>
      </c>
      <c r="G27" s="6">
        <f>ROUND(+'Dietary-Cafeteria'!H124,0)</f>
        <v>112165</v>
      </c>
      <c r="H27" s="7">
        <f>ROUND(+'Dietary-Cafeteria'!E124,2)</f>
        <v>15.12</v>
      </c>
      <c r="I27" s="7">
        <f t="shared" si="1"/>
        <v>7418.32</v>
      </c>
      <c r="J27" s="7"/>
      <c r="K27" s="11">
        <f t="shared" si="2"/>
        <v>-0.15409999999999999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ROUND(+'Dietary-Cafeteria'!H23,0)</f>
        <v>50799</v>
      </c>
      <c r="E28" s="7">
        <f>ROUND(+'Dietary-Cafeteria'!E23,2)</f>
        <v>6.42</v>
      </c>
      <c r="F28" s="7">
        <f t="shared" si="0"/>
        <v>7912.62</v>
      </c>
      <c r="G28" s="6">
        <f>ROUND(+'Dietary-Cafeteria'!H125,0)</f>
        <v>0</v>
      </c>
      <c r="H28" s="7">
        <f>ROUND(+'Dietary-Cafeteria'!E125,2)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ROUND(+'Dietary-Cafeteria'!H24,0)</f>
        <v>398073</v>
      </c>
      <c r="E29" s="7">
        <f>ROUND(+'Dietary-Cafeteria'!E24,2)</f>
        <v>26.52</v>
      </c>
      <c r="F29" s="7">
        <f t="shared" si="0"/>
        <v>15010.29</v>
      </c>
      <c r="G29" s="6">
        <f>ROUND(+'Dietary-Cafeteria'!H126,0)</f>
        <v>84564</v>
      </c>
      <c r="H29" s="7">
        <f>ROUND(+'Dietary-Cafeteria'!E126,2)</f>
        <v>25.57</v>
      </c>
      <c r="I29" s="7">
        <f t="shared" si="1"/>
        <v>3307.16</v>
      </c>
      <c r="J29" s="7"/>
      <c r="K29" s="11">
        <f t="shared" si="2"/>
        <v>-0.77969999999999995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ROUND(+'Dietary-Cafeteria'!H25,0)</f>
        <v>108124</v>
      </c>
      <c r="E30" s="7">
        <f>ROUND(+'Dietary-Cafeteria'!E25,2)</f>
        <v>11.32</v>
      </c>
      <c r="F30" s="7">
        <f t="shared" si="0"/>
        <v>9551.59</v>
      </c>
      <c r="G30" s="6">
        <f>ROUND(+'Dietary-Cafeteria'!H127,0)</f>
        <v>112604</v>
      </c>
      <c r="H30" s="7">
        <f>ROUND(+'Dietary-Cafeteria'!E127,2)</f>
        <v>11.54</v>
      </c>
      <c r="I30" s="7">
        <f t="shared" si="1"/>
        <v>9757.7099999999991</v>
      </c>
      <c r="J30" s="7"/>
      <c r="K30" s="11">
        <f t="shared" si="2"/>
        <v>2.1600000000000001E-2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ROUND(+'Dietary-Cafeteria'!H26,0)</f>
        <v>92138</v>
      </c>
      <c r="E31" s="7">
        <f>ROUND(+'Dietary-Cafeteria'!E26,2)</f>
        <v>7.5</v>
      </c>
      <c r="F31" s="7">
        <f t="shared" si="0"/>
        <v>12285.07</v>
      </c>
      <c r="G31" s="6">
        <f>ROUND(+'Dietary-Cafeteria'!H128,0)</f>
        <v>92035</v>
      </c>
      <c r="H31" s="7">
        <f>ROUND(+'Dietary-Cafeteria'!E128,2)</f>
        <v>7.79</v>
      </c>
      <c r="I31" s="7">
        <f t="shared" si="1"/>
        <v>11814.51</v>
      </c>
      <c r="J31" s="7"/>
      <c r="K31" s="11">
        <f t="shared" si="2"/>
        <v>-3.8300000000000001E-2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ROUND(+'Dietary-Cafeteria'!H27,0)</f>
        <v>541888</v>
      </c>
      <c r="E32" s="7">
        <f>ROUND(+'Dietary-Cafeteria'!E27,2)</f>
        <v>55.9</v>
      </c>
      <c r="F32" s="7">
        <f t="shared" si="0"/>
        <v>9693.8799999999992</v>
      </c>
      <c r="G32" s="6">
        <f>ROUND(+'Dietary-Cafeteria'!H129,0)</f>
        <v>525196</v>
      </c>
      <c r="H32" s="7">
        <f>ROUND(+'Dietary-Cafeteria'!E129,2)</f>
        <v>57.23</v>
      </c>
      <c r="I32" s="7">
        <f t="shared" si="1"/>
        <v>9176.94</v>
      </c>
      <c r="J32" s="7"/>
      <c r="K32" s="11">
        <f t="shared" si="2"/>
        <v>-5.33E-2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ROUND(+'Dietary-Cafeteria'!H28,0)</f>
        <v>302796</v>
      </c>
      <c r="E33" s="7">
        <f>ROUND(+'Dietary-Cafeteria'!E28,2)</f>
        <v>18.13</v>
      </c>
      <c r="F33" s="7">
        <f t="shared" si="0"/>
        <v>16701.38</v>
      </c>
      <c r="G33" s="6">
        <f>ROUND(+'Dietary-Cafeteria'!H130,0)</f>
        <v>338725</v>
      </c>
      <c r="H33" s="7">
        <f>ROUND(+'Dietary-Cafeteria'!E130,2)</f>
        <v>17.899999999999999</v>
      </c>
      <c r="I33" s="7">
        <f t="shared" si="1"/>
        <v>18923.18</v>
      </c>
      <c r="J33" s="7"/>
      <c r="K33" s="11">
        <f t="shared" si="2"/>
        <v>0.13300000000000001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ROUND(+'Dietary-Cafeteria'!H29,0)</f>
        <v>132577</v>
      </c>
      <c r="E34" s="7">
        <f>ROUND(+'Dietary-Cafeteria'!E29,2)</f>
        <v>14</v>
      </c>
      <c r="F34" s="7">
        <f t="shared" si="0"/>
        <v>9469.7900000000009</v>
      </c>
      <c r="G34" s="6">
        <f>ROUND(+'Dietary-Cafeteria'!H131,0)</f>
        <v>134818</v>
      </c>
      <c r="H34" s="7">
        <f>ROUND(+'Dietary-Cafeteria'!E131,2)</f>
        <v>14.45</v>
      </c>
      <c r="I34" s="7">
        <f t="shared" si="1"/>
        <v>9329.9699999999993</v>
      </c>
      <c r="J34" s="7"/>
      <c r="K34" s="11">
        <f t="shared" si="2"/>
        <v>-1.4800000000000001E-2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ROUND(+'Dietary-Cafeteria'!H30,0)</f>
        <v>103697</v>
      </c>
      <c r="E35" s="7">
        <f>ROUND(+'Dietary-Cafeteria'!E30,2)</f>
        <v>5.47</v>
      </c>
      <c r="F35" s="7">
        <f t="shared" si="0"/>
        <v>18957.400000000001</v>
      </c>
      <c r="G35" s="6">
        <f>ROUND(+'Dietary-Cafeteria'!H132,0)</f>
        <v>97618</v>
      </c>
      <c r="H35" s="7">
        <f>ROUND(+'Dietary-Cafeteria'!E132,2)</f>
        <v>6.05</v>
      </c>
      <c r="I35" s="7">
        <f t="shared" si="1"/>
        <v>16135.21</v>
      </c>
      <c r="J35" s="7"/>
      <c r="K35" s="11">
        <f t="shared" si="2"/>
        <v>-0.1489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ROUND(+'Dietary-Cafeteria'!H31,0)</f>
        <v>44475</v>
      </c>
      <c r="E36" s="7">
        <f>ROUND(+'Dietary-Cafeteria'!E31,2)</f>
        <v>6.22</v>
      </c>
      <c r="F36" s="7">
        <f t="shared" si="0"/>
        <v>7150.32</v>
      </c>
      <c r="G36" s="6">
        <f>ROUND(+'Dietary-Cafeteria'!H133,0)</f>
        <v>50116</v>
      </c>
      <c r="H36" s="7">
        <f>ROUND(+'Dietary-Cafeteria'!E133,2)</f>
        <v>6.43</v>
      </c>
      <c r="I36" s="7">
        <f t="shared" si="1"/>
        <v>7794.09</v>
      </c>
      <c r="J36" s="7"/>
      <c r="K36" s="11">
        <f t="shared" si="2"/>
        <v>0.09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ROUND(+'Dietary-Cafeteria'!H32,0)</f>
        <v>1150867</v>
      </c>
      <c r="E37" s="7">
        <f>ROUND(+'Dietary-Cafeteria'!E32,2)</f>
        <v>79.099999999999994</v>
      </c>
      <c r="F37" s="7">
        <f t="shared" si="0"/>
        <v>14549.52</v>
      </c>
      <c r="G37" s="6">
        <f>ROUND(+'Dietary-Cafeteria'!H134,0)</f>
        <v>1101352</v>
      </c>
      <c r="H37" s="7">
        <f>ROUND(+'Dietary-Cafeteria'!E134,2)</f>
        <v>78.34</v>
      </c>
      <c r="I37" s="7">
        <f t="shared" si="1"/>
        <v>14058.62</v>
      </c>
      <c r="J37" s="7"/>
      <c r="K37" s="11">
        <f t="shared" si="2"/>
        <v>-3.3700000000000001E-2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ROUND(+'Dietary-Cafeteria'!H33,0)</f>
        <v>54819</v>
      </c>
      <c r="E38" s="7">
        <f>ROUND(+'Dietary-Cafeteria'!E33,2)</f>
        <v>6.98</v>
      </c>
      <c r="F38" s="7">
        <f t="shared" si="0"/>
        <v>7853.72</v>
      </c>
      <c r="G38" s="6">
        <f>ROUND(+'Dietary-Cafeteria'!H135,0)</f>
        <v>85524</v>
      </c>
      <c r="H38" s="7">
        <f>ROUND(+'Dietary-Cafeteria'!E135,2)</f>
        <v>6.24</v>
      </c>
      <c r="I38" s="7">
        <f t="shared" si="1"/>
        <v>13705.77</v>
      </c>
      <c r="J38" s="7"/>
      <c r="K38" s="11">
        <f t="shared" si="2"/>
        <v>0.74509999999999998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ROUND(+'Dietary-Cafeteria'!H34,0)</f>
        <v>2080770</v>
      </c>
      <c r="E39" s="7">
        <f>ROUND(+'Dietary-Cafeteria'!E34,2)</f>
        <v>128.69</v>
      </c>
      <c r="F39" s="7">
        <f t="shared" si="0"/>
        <v>16168.86</v>
      </c>
      <c r="G39" s="6">
        <f>ROUND(+'Dietary-Cafeteria'!H136,0)</f>
        <v>490403</v>
      </c>
      <c r="H39" s="7">
        <f>ROUND(+'Dietary-Cafeteria'!E136,2)</f>
        <v>133.74</v>
      </c>
      <c r="I39" s="7">
        <f t="shared" si="1"/>
        <v>3666.84</v>
      </c>
      <c r="J39" s="7"/>
      <c r="K39" s="11">
        <f t="shared" si="2"/>
        <v>-0.7732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ROUND(+'Dietary-Cafeteria'!H35,0)</f>
        <v>119784</v>
      </c>
      <c r="E40" s="7">
        <f>ROUND(+'Dietary-Cafeteria'!E35,2)</f>
        <v>11.11</v>
      </c>
      <c r="F40" s="7">
        <f t="shared" si="0"/>
        <v>10781.64</v>
      </c>
      <c r="G40" s="6">
        <f>ROUND(+'Dietary-Cafeteria'!H137,0)</f>
        <v>118664</v>
      </c>
      <c r="H40" s="7">
        <f>ROUND(+'Dietary-Cafeteria'!E137,2)</f>
        <v>11.62</v>
      </c>
      <c r="I40" s="7">
        <f t="shared" si="1"/>
        <v>10212.049999999999</v>
      </c>
      <c r="J40" s="7"/>
      <c r="K40" s="11">
        <f t="shared" si="2"/>
        <v>-5.28E-2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ROUND(+'Dietary-Cafeteria'!H36,0)</f>
        <v>39428</v>
      </c>
      <c r="E41" s="7">
        <f>ROUND(+'Dietary-Cafeteria'!E36,2)</f>
        <v>3.67</v>
      </c>
      <c r="F41" s="7">
        <f t="shared" si="0"/>
        <v>10743.32</v>
      </c>
      <c r="G41" s="6">
        <f>ROUND(+'Dietary-Cafeteria'!H138,0)</f>
        <v>32538</v>
      </c>
      <c r="H41" s="7">
        <f>ROUND(+'Dietary-Cafeteria'!E138,2)</f>
        <v>3.87</v>
      </c>
      <c r="I41" s="7">
        <f t="shared" si="1"/>
        <v>8407.75</v>
      </c>
      <c r="J41" s="7"/>
      <c r="K41" s="11">
        <f t="shared" si="2"/>
        <v>-0.21740000000000001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ROUND(+'Dietary-Cafeteria'!H37,0)</f>
        <v>249616</v>
      </c>
      <c r="E42" s="7">
        <f>ROUND(+'Dietary-Cafeteria'!E37,2)</f>
        <v>29.9</v>
      </c>
      <c r="F42" s="7">
        <f t="shared" si="0"/>
        <v>8348.36</v>
      </c>
      <c r="G42" s="6">
        <f>ROUND(+'Dietary-Cafeteria'!H139,0)</f>
        <v>235565</v>
      </c>
      <c r="H42" s="7">
        <f>ROUND(+'Dietary-Cafeteria'!E139,2)</f>
        <v>27.6</v>
      </c>
      <c r="I42" s="7">
        <f t="shared" si="1"/>
        <v>8534.9599999999991</v>
      </c>
      <c r="J42" s="7"/>
      <c r="K42" s="11">
        <f t="shared" si="2"/>
        <v>2.24E-2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ROUND(+'Dietary-Cafeteria'!H38,0)</f>
        <v>0</v>
      </c>
      <c r="E43" s="7">
        <f>ROUND(+'Dietary-Cafeteria'!E38,2)</f>
        <v>0</v>
      </c>
      <c r="F43" s="7" t="str">
        <f t="shared" si="0"/>
        <v/>
      </c>
      <c r="G43" s="6">
        <f>ROUND(+'Dietary-Cafeteria'!H140,0)</f>
        <v>0</v>
      </c>
      <c r="H43" s="7">
        <f>ROUND(+'Dietary-Cafeteria'!E140,2)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ROUND(+'Dietary-Cafeteria'!H39,0)</f>
        <v>98788</v>
      </c>
      <c r="E44" s="7">
        <f>ROUND(+'Dietary-Cafeteria'!E39,2)</f>
        <v>12.28</v>
      </c>
      <c r="F44" s="7">
        <f t="shared" si="0"/>
        <v>8044.63</v>
      </c>
      <c r="G44" s="6">
        <f>ROUND(+'Dietary-Cafeteria'!H141,0)</f>
        <v>96411</v>
      </c>
      <c r="H44" s="7">
        <f>ROUND(+'Dietary-Cafeteria'!E141,2)</f>
        <v>12.29</v>
      </c>
      <c r="I44" s="7">
        <f t="shared" si="1"/>
        <v>7844.67</v>
      </c>
      <c r="J44" s="7"/>
      <c r="K44" s="11">
        <f t="shared" si="2"/>
        <v>-2.4899999999999999E-2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ROUND(+'Dietary-Cafeteria'!H40,0)</f>
        <v>111163</v>
      </c>
      <c r="E45" s="7">
        <f>ROUND(+'Dietary-Cafeteria'!E40,2)</f>
        <v>16.010000000000002</v>
      </c>
      <c r="F45" s="7">
        <f t="shared" si="0"/>
        <v>6943.35</v>
      </c>
      <c r="G45" s="6">
        <f>ROUND(+'Dietary-Cafeteria'!H142,0)</f>
        <v>146838</v>
      </c>
      <c r="H45" s="7">
        <f>ROUND(+'Dietary-Cafeteria'!E142,2)</f>
        <v>15.28</v>
      </c>
      <c r="I45" s="7">
        <f t="shared" si="1"/>
        <v>9609.82</v>
      </c>
      <c r="J45" s="7"/>
      <c r="K45" s="11">
        <f t="shared" si="2"/>
        <v>0.38400000000000001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ROUND(+'Dietary-Cafeteria'!H41,0)</f>
        <v>112584</v>
      </c>
      <c r="E46" s="7">
        <f>ROUND(+'Dietary-Cafeteria'!E41,2)</f>
        <v>16.57</v>
      </c>
      <c r="F46" s="7">
        <f t="shared" si="0"/>
        <v>6794.45</v>
      </c>
      <c r="G46" s="6">
        <f>ROUND(+'Dietary-Cafeteria'!H143,0)</f>
        <v>145578</v>
      </c>
      <c r="H46" s="7">
        <f>ROUND(+'Dietary-Cafeteria'!E143,2)</f>
        <v>17.079999999999998</v>
      </c>
      <c r="I46" s="7">
        <f t="shared" si="1"/>
        <v>8523.2999999999993</v>
      </c>
      <c r="J46" s="7"/>
      <c r="K46" s="11">
        <f t="shared" si="2"/>
        <v>0.2545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ROUND(+'Dietary-Cafeteria'!H42,0)</f>
        <v>0</v>
      </c>
      <c r="E47" s="7">
        <f>ROUND(+'Dietary-Cafeteria'!E42,2)</f>
        <v>0</v>
      </c>
      <c r="F47" s="7" t="str">
        <f t="shared" si="0"/>
        <v/>
      </c>
      <c r="G47" s="6">
        <f>ROUND(+'Dietary-Cafeteria'!H144,0)</f>
        <v>113</v>
      </c>
      <c r="H47" s="7">
        <f>ROUND(+'Dietary-Cafeteria'!E144,2)</f>
        <v>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ROUND(+'Dietary-Cafeteria'!H43,0)</f>
        <v>0</v>
      </c>
      <c r="E48" s="7">
        <f>ROUND(+'Dietary-Cafeteria'!E43,2)</f>
        <v>0</v>
      </c>
      <c r="F48" s="7" t="str">
        <f t="shared" si="0"/>
        <v/>
      </c>
      <c r="G48" s="6">
        <f>ROUND(+'Dietary-Cafeteria'!H145,0)</f>
        <v>0</v>
      </c>
      <c r="H48" s="7">
        <f>ROUND(+'Dietary-Cafeteria'!E145,2)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ROUND(+'Dietary-Cafeteria'!H44,0)</f>
        <v>303172</v>
      </c>
      <c r="E49" s="7">
        <f>ROUND(+'Dietary-Cafeteria'!E44,2)</f>
        <v>43.25</v>
      </c>
      <c r="F49" s="7">
        <f t="shared" si="0"/>
        <v>7009.76</v>
      </c>
      <c r="G49" s="6">
        <f>ROUND(+'Dietary-Cafeteria'!H146,0)</f>
        <v>467120</v>
      </c>
      <c r="H49" s="7">
        <f>ROUND(+'Dietary-Cafeteria'!E146,2)</f>
        <v>36.17</v>
      </c>
      <c r="I49" s="7">
        <f t="shared" si="1"/>
        <v>12914.57</v>
      </c>
      <c r="J49" s="7"/>
      <c r="K49" s="11">
        <f t="shared" si="2"/>
        <v>0.84240000000000004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ROUND(+'Dietary-Cafeteria'!H45,0)</f>
        <v>1319810</v>
      </c>
      <c r="E50" s="7">
        <f>ROUND(+'Dietary-Cafeteria'!E45,2)</f>
        <v>120.91</v>
      </c>
      <c r="F50" s="7">
        <f t="shared" si="0"/>
        <v>10915.64</v>
      </c>
      <c r="G50" s="6">
        <f>ROUND(+'Dietary-Cafeteria'!H147,0)</f>
        <v>1279867</v>
      </c>
      <c r="H50" s="7">
        <f>ROUND(+'Dietary-Cafeteria'!E147,2)</f>
        <v>123.25</v>
      </c>
      <c r="I50" s="7">
        <f t="shared" si="1"/>
        <v>10384.32</v>
      </c>
      <c r="J50" s="7"/>
      <c r="K50" s="11">
        <f t="shared" si="2"/>
        <v>-4.87E-2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ROUND(+'Dietary-Cafeteria'!H46,0)</f>
        <v>0</v>
      </c>
      <c r="E51" s="7">
        <f>ROUND(+'Dietary-Cafeteria'!E46,2)</f>
        <v>0</v>
      </c>
      <c r="F51" s="7" t="str">
        <f t="shared" si="0"/>
        <v/>
      </c>
      <c r="G51" s="6">
        <f>ROUND(+'Dietary-Cafeteria'!H148,0)</f>
        <v>0</v>
      </c>
      <c r="H51" s="7">
        <f>ROUND(+'Dietary-Cafeteria'!E148,2)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ROUND(+'Dietary-Cafeteria'!H47,0)</f>
        <v>690319</v>
      </c>
      <c r="E52" s="7">
        <f>ROUND(+'Dietary-Cafeteria'!E47,2)</f>
        <v>63.14</v>
      </c>
      <c r="F52" s="7">
        <f t="shared" si="0"/>
        <v>10933.15</v>
      </c>
      <c r="G52" s="6">
        <f>ROUND(+'Dietary-Cafeteria'!H149,0)</f>
        <v>726834</v>
      </c>
      <c r="H52" s="7">
        <f>ROUND(+'Dietary-Cafeteria'!E149,2)</f>
        <v>66.44</v>
      </c>
      <c r="I52" s="7">
        <f t="shared" si="1"/>
        <v>10939.7</v>
      </c>
      <c r="J52" s="7"/>
      <c r="K52" s="11">
        <f t="shared" si="2"/>
        <v>5.9999999999999995E-4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ROUND(+'Dietary-Cafeteria'!H48,0)</f>
        <v>1075110</v>
      </c>
      <c r="E53" s="7">
        <f>ROUND(+'Dietary-Cafeteria'!E48,2)</f>
        <v>75.180000000000007</v>
      </c>
      <c r="F53" s="7">
        <f t="shared" si="0"/>
        <v>14300.48</v>
      </c>
      <c r="G53" s="6">
        <f>ROUND(+'Dietary-Cafeteria'!H150,0)</f>
        <v>1013214</v>
      </c>
      <c r="H53" s="7">
        <f>ROUND(+'Dietary-Cafeteria'!E150,2)</f>
        <v>72.78</v>
      </c>
      <c r="I53" s="7">
        <f t="shared" si="1"/>
        <v>13921.6</v>
      </c>
      <c r="J53" s="7"/>
      <c r="K53" s="11">
        <f t="shared" si="2"/>
        <v>-2.6499999999999999E-2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ROUND(+'Dietary-Cafeteria'!H49,0)</f>
        <v>589137</v>
      </c>
      <c r="E54" s="7">
        <f>ROUND(+'Dietary-Cafeteria'!E49,2)</f>
        <v>40.36</v>
      </c>
      <c r="F54" s="7">
        <f t="shared" si="0"/>
        <v>14597.05</v>
      </c>
      <c r="G54" s="6">
        <f>ROUND(+'Dietary-Cafeteria'!H151,0)</f>
        <v>568198</v>
      </c>
      <c r="H54" s="7">
        <f>ROUND(+'Dietary-Cafeteria'!E151,2)</f>
        <v>39</v>
      </c>
      <c r="I54" s="7">
        <f t="shared" si="1"/>
        <v>14569.18</v>
      </c>
      <c r="J54" s="7"/>
      <c r="K54" s="11">
        <f t="shared" si="2"/>
        <v>-1.9E-3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ROUND(+'Dietary-Cafeteria'!H50,0)</f>
        <v>197654</v>
      </c>
      <c r="E55" s="7">
        <f>ROUND(+'Dietary-Cafeteria'!E50,2)</f>
        <v>14.83</v>
      </c>
      <c r="F55" s="7">
        <f t="shared" si="0"/>
        <v>13327.98</v>
      </c>
      <c r="G55" s="6">
        <f>ROUND(+'Dietary-Cafeteria'!H152,0)</f>
        <v>200718</v>
      </c>
      <c r="H55" s="7">
        <f>ROUND(+'Dietary-Cafeteria'!E152,2)</f>
        <v>14.56</v>
      </c>
      <c r="I55" s="7">
        <f t="shared" si="1"/>
        <v>13785.58</v>
      </c>
      <c r="J55" s="7"/>
      <c r="K55" s="11">
        <f t="shared" si="2"/>
        <v>3.4299999999999997E-2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ROUND(+'Dietary-Cafeteria'!H51,0)</f>
        <v>115178</v>
      </c>
      <c r="E56" s="7">
        <f>ROUND(+'Dietary-Cafeteria'!E51,2)</f>
        <v>7.62</v>
      </c>
      <c r="F56" s="7">
        <f t="shared" si="0"/>
        <v>15115.22</v>
      </c>
      <c r="G56" s="6">
        <f>ROUND(+'Dietary-Cafeteria'!H153,0)</f>
        <v>121497</v>
      </c>
      <c r="H56" s="7">
        <f>ROUND(+'Dietary-Cafeteria'!E153,2)</f>
        <v>8.94</v>
      </c>
      <c r="I56" s="7">
        <f t="shared" si="1"/>
        <v>13590.27</v>
      </c>
      <c r="J56" s="7"/>
      <c r="K56" s="11">
        <f t="shared" si="2"/>
        <v>-0.1009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ROUND(+'Dietary-Cafeteria'!H52,0)</f>
        <v>494857</v>
      </c>
      <c r="E57" s="7">
        <f>ROUND(+'Dietary-Cafeteria'!E52,2)</f>
        <v>37.43</v>
      </c>
      <c r="F57" s="7">
        <f t="shared" si="0"/>
        <v>13220.87</v>
      </c>
      <c r="G57" s="6">
        <f>ROUND(+'Dietary-Cafeteria'!H154,0)</f>
        <v>468345</v>
      </c>
      <c r="H57" s="7">
        <f>ROUND(+'Dietary-Cafeteria'!E154,2)</f>
        <v>39.19</v>
      </c>
      <c r="I57" s="7">
        <f t="shared" si="1"/>
        <v>11950.63</v>
      </c>
      <c r="J57" s="7"/>
      <c r="K57" s="11">
        <f t="shared" si="2"/>
        <v>-9.6100000000000005E-2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ROUND(+'Dietary-Cafeteria'!H53,0)</f>
        <v>511902</v>
      </c>
      <c r="E58" s="7">
        <f>ROUND(+'Dietary-Cafeteria'!E53,2)</f>
        <v>40.25</v>
      </c>
      <c r="F58" s="7">
        <f t="shared" si="0"/>
        <v>12718.06</v>
      </c>
      <c r="G58" s="6">
        <f>ROUND(+'Dietary-Cafeteria'!H155,0)</f>
        <v>142949</v>
      </c>
      <c r="H58" s="7">
        <f>ROUND(+'Dietary-Cafeteria'!E155,2)</f>
        <v>40.19</v>
      </c>
      <c r="I58" s="7">
        <f t="shared" si="1"/>
        <v>3556.83</v>
      </c>
      <c r="J58" s="7"/>
      <c r="K58" s="11">
        <f t="shared" si="2"/>
        <v>-0.72030000000000005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ROUND(+'Dietary-Cafeteria'!H54,0)</f>
        <v>115704</v>
      </c>
      <c r="E59" s="7">
        <f>ROUND(+'Dietary-Cafeteria'!E54,2)</f>
        <v>13.93</v>
      </c>
      <c r="F59" s="7">
        <f t="shared" si="0"/>
        <v>8306.1</v>
      </c>
      <c r="G59" s="6">
        <f>ROUND(+'Dietary-Cafeteria'!H156,0)</f>
        <v>112100</v>
      </c>
      <c r="H59" s="7">
        <f>ROUND(+'Dietary-Cafeteria'!E156,2)</f>
        <v>14.05</v>
      </c>
      <c r="I59" s="7">
        <f t="shared" si="1"/>
        <v>7978.65</v>
      </c>
      <c r="J59" s="7"/>
      <c r="K59" s="11">
        <f t="shared" si="2"/>
        <v>-3.9399999999999998E-2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ROUND(+'Dietary-Cafeteria'!H55,0)</f>
        <v>0</v>
      </c>
      <c r="E60" s="7">
        <f>ROUND(+'Dietary-Cafeteria'!E55,2)</f>
        <v>0</v>
      </c>
      <c r="F60" s="7" t="str">
        <f t="shared" si="0"/>
        <v/>
      </c>
      <c r="G60" s="6">
        <f>ROUND(+'Dietary-Cafeteria'!H157,0)</f>
        <v>0</v>
      </c>
      <c r="H60" s="7">
        <f>ROUND(+'Dietary-Cafeteria'!E157,2)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ROUND(+'Dietary-Cafeteria'!H56,0)</f>
        <v>961079</v>
      </c>
      <c r="E61" s="7">
        <f>ROUND(+'Dietary-Cafeteria'!E56,2)</f>
        <v>85.78</v>
      </c>
      <c r="F61" s="7">
        <f t="shared" si="0"/>
        <v>11204</v>
      </c>
      <c r="G61" s="6">
        <f>ROUND(+'Dietary-Cafeteria'!H158,0)</f>
        <v>973649</v>
      </c>
      <c r="H61" s="7">
        <f>ROUND(+'Dietary-Cafeteria'!E158,2)</f>
        <v>85.15</v>
      </c>
      <c r="I61" s="7">
        <f t="shared" si="1"/>
        <v>11434.52</v>
      </c>
      <c r="J61" s="7"/>
      <c r="K61" s="11">
        <f t="shared" si="2"/>
        <v>2.06E-2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ROUND(+'Dietary-Cafeteria'!H57,0)</f>
        <v>951903</v>
      </c>
      <c r="E62" s="7">
        <f>ROUND(+'Dietary-Cafeteria'!E57,2)</f>
        <v>57.06</v>
      </c>
      <c r="F62" s="7">
        <f t="shared" si="0"/>
        <v>16682.490000000002</v>
      </c>
      <c r="G62" s="6">
        <f>ROUND(+'Dietary-Cafeteria'!H159,0)</f>
        <v>906390</v>
      </c>
      <c r="H62" s="7">
        <f>ROUND(+'Dietary-Cafeteria'!E159,2)</f>
        <v>57.12</v>
      </c>
      <c r="I62" s="7">
        <f t="shared" si="1"/>
        <v>15868.17</v>
      </c>
      <c r="J62" s="7"/>
      <c r="K62" s="11">
        <f t="shared" si="2"/>
        <v>-4.8800000000000003E-2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ROUND(+'Dietary-Cafeteria'!H58,0)</f>
        <v>95811</v>
      </c>
      <c r="E63" s="7">
        <f>ROUND(+'Dietary-Cafeteria'!E58,2)</f>
        <v>6.5</v>
      </c>
      <c r="F63" s="7">
        <f t="shared" si="0"/>
        <v>14740.15</v>
      </c>
      <c r="G63" s="6">
        <f>ROUND(+'Dietary-Cafeteria'!H160,0)</f>
        <v>92957</v>
      </c>
      <c r="H63" s="7">
        <f>ROUND(+'Dietary-Cafeteria'!E160,2)</f>
        <v>6.32</v>
      </c>
      <c r="I63" s="7">
        <f t="shared" si="1"/>
        <v>14708.39</v>
      </c>
      <c r="J63" s="7"/>
      <c r="K63" s="11">
        <f t="shared" si="2"/>
        <v>-2.2000000000000001E-3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ROUND(+'Dietary-Cafeteria'!H59,0)</f>
        <v>88855</v>
      </c>
      <c r="E64" s="7">
        <f>ROUND(+'Dietary-Cafeteria'!E59,2)</f>
        <v>17.2</v>
      </c>
      <c r="F64" s="7">
        <f t="shared" si="0"/>
        <v>5165.99</v>
      </c>
      <c r="G64" s="6">
        <f>ROUND(+'Dietary-Cafeteria'!H161,0)</f>
        <v>96606</v>
      </c>
      <c r="H64" s="7">
        <f>ROUND(+'Dietary-Cafeteria'!E161,2)</f>
        <v>18.399999999999999</v>
      </c>
      <c r="I64" s="7">
        <f t="shared" si="1"/>
        <v>5250.33</v>
      </c>
      <c r="J64" s="7"/>
      <c r="K64" s="11">
        <f t="shared" si="2"/>
        <v>1.6299999999999999E-2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ROUND(+'Dietary-Cafeteria'!H60,0)</f>
        <v>117135</v>
      </c>
      <c r="E65" s="7">
        <f>ROUND(+'Dietary-Cafeteria'!E60,2)</f>
        <v>9.7899999999999991</v>
      </c>
      <c r="F65" s="7">
        <f t="shared" si="0"/>
        <v>11964.76</v>
      </c>
      <c r="G65" s="6">
        <f>ROUND(+'Dietary-Cafeteria'!H162,0)</f>
        <v>88268</v>
      </c>
      <c r="H65" s="7">
        <f>ROUND(+'Dietary-Cafeteria'!E162,2)</f>
        <v>8.91</v>
      </c>
      <c r="I65" s="7">
        <f t="shared" si="1"/>
        <v>9906.6200000000008</v>
      </c>
      <c r="J65" s="7"/>
      <c r="K65" s="11">
        <f t="shared" si="2"/>
        <v>-0.17199999999999999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ROUND(+'Dietary-Cafeteria'!H61,0)</f>
        <v>477192</v>
      </c>
      <c r="E66" s="7">
        <f>ROUND(+'Dietary-Cafeteria'!E61,2)</f>
        <v>16.47</v>
      </c>
      <c r="F66" s="7">
        <f t="shared" si="0"/>
        <v>28973.41</v>
      </c>
      <c r="G66" s="6">
        <f>ROUND(+'Dietary-Cafeteria'!H163,0)</f>
        <v>394957</v>
      </c>
      <c r="H66" s="7">
        <f>ROUND(+'Dietary-Cafeteria'!E163,2)</f>
        <v>16.34</v>
      </c>
      <c r="I66" s="7">
        <f t="shared" si="1"/>
        <v>24171.18</v>
      </c>
      <c r="J66" s="7"/>
      <c r="K66" s="11">
        <f t="shared" si="2"/>
        <v>-0.16569999999999999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ROUND(+'Dietary-Cafeteria'!H62,0)</f>
        <v>78572</v>
      </c>
      <c r="E67" s="7">
        <f>ROUND(+'Dietary-Cafeteria'!E62,2)</f>
        <v>6.24</v>
      </c>
      <c r="F67" s="7">
        <f t="shared" si="0"/>
        <v>12591.67</v>
      </c>
      <c r="G67" s="6">
        <f>ROUND(+'Dietary-Cafeteria'!H164,0)</f>
        <v>76364</v>
      </c>
      <c r="H67" s="7">
        <f>ROUND(+'Dietary-Cafeteria'!E164,2)</f>
        <v>5.92</v>
      </c>
      <c r="I67" s="7">
        <f t="shared" si="1"/>
        <v>12899.32</v>
      </c>
      <c r="J67" s="7"/>
      <c r="K67" s="11">
        <f t="shared" si="2"/>
        <v>2.4400000000000002E-2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ROUND(+'Dietary-Cafeteria'!H63,0)</f>
        <v>1690927</v>
      </c>
      <c r="E68" s="7">
        <f>ROUND(+'Dietary-Cafeteria'!E63,2)</f>
        <v>66.73</v>
      </c>
      <c r="F68" s="7">
        <f t="shared" si="0"/>
        <v>25339.83</v>
      </c>
      <c r="G68" s="6">
        <f>ROUND(+'Dietary-Cafeteria'!H165,0)</f>
        <v>1537250</v>
      </c>
      <c r="H68" s="7">
        <f>ROUND(+'Dietary-Cafeteria'!E165,2)</f>
        <v>65.06</v>
      </c>
      <c r="I68" s="7">
        <f t="shared" si="1"/>
        <v>23628.19</v>
      </c>
      <c r="J68" s="7"/>
      <c r="K68" s="11">
        <f t="shared" si="2"/>
        <v>-6.7500000000000004E-2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ROUND(+'Dietary-Cafeteria'!H64,0)</f>
        <v>0</v>
      </c>
      <c r="E69" s="7">
        <f>ROUND(+'Dietary-Cafeteria'!E64,2)</f>
        <v>0</v>
      </c>
      <c r="F69" s="7" t="str">
        <f t="shared" si="0"/>
        <v/>
      </c>
      <c r="G69" s="6">
        <f>ROUND(+'Dietary-Cafeteria'!H166,0)</f>
        <v>143846</v>
      </c>
      <c r="H69" s="7">
        <f>ROUND(+'Dietary-Cafeteria'!E166,2)</f>
        <v>13.38</v>
      </c>
      <c r="I69" s="7">
        <f t="shared" si="1"/>
        <v>10750.82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ROUND(+'Dietary-Cafeteria'!H65,0)</f>
        <v>272604</v>
      </c>
      <c r="E70" s="7">
        <f>ROUND(+'Dietary-Cafeteria'!E65,2)</f>
        <v>25.57</v>
      </c>
      <c r="F70" s="7">
        <f t="shared" si="0"/>
        <v>10661.09</v>
      </c>
      <c r="G70" s="6">
        <f>ROUND(+'Dietary-Cafeteria'!H167,0)</f>
        <v>281539</v>
      </c>
      <c r="H70" s="7">
        <f>ROUND(+'Dietary-Cafeteria'!E167,2)</f>
        <v>26.05</v>
      </c>
      <c r="I70" s="7">
        <f t="shared" si="1"/>
        <v>10807.64</v>
      </c>
      <c r="J70" s="7"/>
      <c r="K70" s="11">
        <f t="shared" si="2"/>
        <v>1.37E-2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ROUND(+'Dietary-Cafeteria'!H66,0)</f>
        <v>19444</v>
      </c>
      <c r="E71" s="7">
        <f>ROUND(+'Dietary-Cafeteria'!E66,2)</f>
        <v>2.57</v>
      </c>
      <c r="F71" s="7">
        <f t="shared" si="0"/>
        <v>7565.76</v>
      </c>
      <c r="G71" s="6">
        <f>ROUND(+'Dietary-Cafeteria'!H168,0)</f>
        <v>21797</v>
      </c>
      <c r="H71" s="7">
        <f>ROUND(+'Dietary-Cafeteria'!E168,2)</f>
        <v>2.94</v>
      </c>
      <c r="I71" s="7">
        <f t="shared" si="1"/>
        <v>7413.95</v>
      </c>
      <c r="J71" s="7"/>
      <c r="K71" s="11">
        <f t="shared" si="2"/>
        <v>-2.01E-2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ROUND(+'Dietary-Cafeteria'!H67,0)</f>
        <v>780313</v>
      </c>
      <c r="E72" s="7">
        <f>ROUND(+'Dietary-Cafeteria'!E67,2)</f>
        <v>62</v>
      </c>
      <c r="F72" s="7">
        <f t="shared" si="0"/>
        <v>12585.69</v>
      </c>
      <c r="G72" s="6">
        <f>ROUND(+'Dietary-Cafeteria'!H169,0)</f>
        <v>272441</v>
      </c>
      <c r="H72" s="7">
        <f>ROUND(+'Dietary-Cafeteria'!E169,2)</f>
        <v>64</v>
      </c>
      <c r="I72" s="7">
        <f t="shared" si="1"/>
        <v>4256.8900000000003</v>
      </c>
      <c r="J72" s="7"/>
      <c r="K72" s="11">
        <f t="shared" si="2"/>
        <v>-0.66180000000000005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ROUND(+'Dietary-Cafeteria'!H68,0)</f>
        <v>636675</v>
      </c>
      <c r="E73" s="7">
        <f>ROUND(+'Dietary-Cafeteria'!E68,2)</f>
        <v>80.59</v>
      </c>
      <c r="F73" s="7">
        <f t="shared" si="0"/>
        <v>7900.17</v>
      </c>
      <c r="G73" s="6">
        <f>ROUND(+'Dietary-Cafeteria'!H170,0)</f>
        <v>680110</v>
      </c>
      <c r="H73" s="7">
        <f>ROUND(+'Dietary-Cafeteria'!E170,2)</f>
        <v>83.33</v>
      </c>
      <c r="I73" s="7">
        <f t="shared" si="1"/>
        <v>8161.65</v>
      </c>
      <c r="J73" s="7"/>
      <c r="K73" s="11">
        <f t="shared" si="2"/>
        <v>3.3099999999999997E-2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ROUND(+'Dietary-Cafeteria'!H69,0)</f>
        <v>1241767</v>
      </c>
      <c r="E74" s="7">
        <f>ROUND(+'Dietary-Cafeteria'!E69,2)</f>
        <v>111.89</v>
      </c>
      <c r="F74" s="7">
        <f t="shared" si="0"/>
        <v>11098.11</v>
      </c>
      <c r="G74" s="6">
        <f>ROUND(+'Dietary-Cafeteria'!H171,0)</f>
        <v>401609</v>
      </c>
      <c r="H74" s="7">
        <f>ROUND(+'Dietary-Cafeteria'!E171,2)</f>
        <v>110.29</v>
      </c>
      <c r="I74" s="7">
        <f t="shared" si="1"/>
        <v>3641.39</v>
      </c>
      <c r="J74" s="7"/>
      <c r="K74" s="11">
        <f t="shared" si="2"/>
        <v>-0.67190000000000005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ROUND(+'Dietary-Cafeteria'!H70,0)</f>
        <v>740307</v>
      </c>
      <c r="E75" s="7">
        <f>ROUND(+'Dietary-Cafeteria'!E70,2)</f>
        <v>49.56</v>
      </c>
      <c r="F75" s="7">
        <f t="shared" ref="F75:F108" si="3">IF(D75=0,"",IF(E75=0,"",ROUND(D75/E75,2)))</f>
        <v>14937.59</v>
      </c>
      <c r="G75" s="6">
        <f>ROUND(+'Dietary-Cafeteria'!H172,0)</f>
        <v>741918</v>
      </c>
      <c r="H75" s="7">
        <f>ROUND(+'Dietary-Cafeteria'!E172,2)</f>
        <v>53.37</v>
      </c>
      <c r="I75" s="7">
        <f t="shared" ref="I75:I108" si="4">IF(G75=0,"",IF(H75=0,"",ROUND(G75/H75,2)))</f>
        <v>13901.41</v>
      </c>
      <c r="J75" s="7"/>
      <c r="K75" s="11">
        <f t="shared" ref="K75:K108" si="5">IF(D75=0,"",IF(E75=0,"",IF(G75=0,"",IF(H75=0,"",ROUND(I75/F75-1,4)))))</f>
        <v>-6.9400000000000003E-2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ROUND(+'Dietary-Cafeteria'!H71,0)</f>
        <v>67306</v>
      </c>
      <c r="E76" s="7">
        <f>ROUND(+'Dietary-Cafeteria'!E71,2)</f>
        <v>9</v>
      </c>
      <c r="F76" s="7">
        <f t="shared" si="3"/>
        <v>7478.44</v>
      </c>
      <c r="G76" s="6">
        <f>ROUND(+'Dietary-Cafeteria'!H173,0)</f>
        <v>82077</v>
      </c>
      <c r="H76" s="7">
        <f>ROUND(+'Dietary-Cafeteria'!E173,2)</f>
        <v>9.16</v>
      </c>
      <c r="I76" s="7">
        <f t="shared" si="4"/>
        <v>8960.3700000000008</v>
      </c>
      <c r="J76" s="7"/>
      <c r="K76" s="11">
        <f t="shared" si="5"/>
        <v>0.19819999999999999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ROUND(+'Dietary-Cafeteria'!H72,0)</f>
        <v>0</v>
      </c>
      <c r="E77" s="7">
        <f>ROUND(+'Dietary-Cafeteria'!E72,2)</f>
        <v>0</v>
      </c>
      <c r="F77" s="7" t="str">
        <f t="shared" si="3"/>
        <v/>
      </c>
      <c r="G77" s="6">
        <f>ROUND(+'Dietary-Cafeteria'!H174,0)</f>
        <v>0</v>
      </c>
      <c r="H77" s="7">
        <f>ROUND(+'Dietary-Cafeteria'!E174,2)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ROUND(+'Dietary-Cafeteria'!H73,0)</f>
        <v>493122</v>
      </c>
      <c r="E78" s="7">
        <f>ROUND(+'Dietary-Cafeteria'!E73,2)</f>
        <v>46.01</v>
      </c>
      <c r="F78" s="7">
        <f t="shared" si="3"/>
        <v>10717.71</v>
      </c>
      <c r="G78" s="6">
        <f>ROUND(+'Dietary-Cafeteria'!H175,0)</f>
        <v>543295</v>
      </c>
      <c r="H78" s="7">
        <f>ROUND(+'Dietary-Cafeteria'!E175,2)</f>
        <v>48.97</v>
      </c>
      <c r="I78" s="7">
        <f t="shared" si="4"/>
        <v>11094.45</v>
      </c>
      <c r="J78" s="7"/>
      <c r="K78" s="11">
        <f t="shared" si="5"/>
        <v>3.5200000000000002E-2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ROUND(+'Dietary-Cafeteria'!H74,0)</f>
        <v>1568338</v>
      </c>
      <c r="E79" s="7">
        <f>ROUND(+'Dietary-Cafeteria'!E74,2)</f>
        <v>113.27</v>
      </c>
      <c r="F79" s="7">
        <f t="shared" si="3"/>
        <v>13846.01</v>
      </c>
      <c r="G79" s="6">
        <f>ROUND(+'Dietary-Cafeteria'!H176,0)</f>
        <v>1015321</v>
      </c>
      <c r="H79" s="7">
        <f>ROUND(+'Dietary-Cafeteria'!E176,2)</f>
        <v>89.63</v>
      </c>
      <c r="I79" s="7">
        <f t="shared" si="4"/>
        <v>11327.91</v>
      </c>
      <c r="J79" s="7"/>
      <c r="K79" s="11">
        <f t="shared" si="5"/>
        <v>-0.18190000000000001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ROUND(+'Dietary-Cafeteria'!H75,0)</f>
        <v>133667</v>
      </c>
      <c r="E80" s="7">
        <f>ROUND(+'Dietary-Cafeteria'!E75,2)</f>
        <v>16.57</v>
      </c>
      <c r="F80" s="7">
        <f t="shared" si="3"/>
        <v>8066.81</v>
      </c>
      <c r="G80" s="6">
        <f>ROUND(+'Dietary-Cafeteria'!H177,0)</f>
        <v>137090</v>
      </c>
      <c r="H80" s="7">
        <f>ROUND(+'Dietary-Cafeteria'!E177,2)</f>
        <v>16.39</v>
      </c>
      <c r="I80" s="7">
        <f t="shared" si="4"/>
        <v>8364.25</v>
      </c>
      <c r="J80" s="7"/>
      <c r="K80" s="11">
        <f t="shared" si="5"/>
        <v>3.6900000000000002E-2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ROUND(+'Dietary-Cafeteria'!H76,0)</f>
        <v>93757</v>
      </c>
      <c r="E81" s="7">
        <f>ROUND(+'Dietary-Cafeteria'!E76,2)</f>
        <v>9.7799999999999994</v>
      </c>
      <c r="F81" s="7">
        <f t="shared" si="3"/>
        <v>9586.61</v>
      </c>
      <c r="G81" s="6">
        <f>ROUND(+'Dietary-Cafeteria'!H178,0)</f>
        <v>94301</v>
      </c>
      <c r="H81" s="7">
        <f>ROUND(+'Dietary-Cafeteria'!E178,2)</f>
        <v>8.73</v>
      </c>
      <c r="I81" s="7">
        <f t="shared" si="4"/>
        <v>10801.95</v>
      </c>
      <c r="J81" s="7"/>
      <c r="K81" s="11">
        <f t="shared" si="5"/>
        <v>0.1268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ROUND(+'Dietary-Cafeteria'!H77,0)</f>
        <v>0</v>
      </c>
      <c r="E82" s="7">
        <f>ROUND(+'Dietary-Cafeteria'!E77,2)</f>
        <v>0</v>
      </c>
      <c r="F82" s="7" t="str">
        <f t="shared" si="3"/>
        <v/>
      </c>
      <c r="G82" s="6">
        <f>ROUND(+'Dietary-Cafeteria'!H179,0)</f>
        <v>0</v>
      </c>
      <c r="H82" s="7">
        <f>ROUND(+'Dietary-Cafeteria'!E179,2)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ROUND(+'Dietary-Cafeteria'!H78,0)</f>
        <v>349944</v>
      </c>
      <c r="E83" s="7">
        <f>ROUND(+'Dietary-Cafeteria'!E78,2)</f>
        <v>19.5</v>
      </c>
      <c r="F83" s="7">
        <f t="shared" si="3"/>
        <v>17945.849999999999</v>
      </c>
      <c r="G83" s="6">
        <f>ROUND(+'Dietary-Cafeteria'!H180,0)</f>
        <v>295223</v>
      </c>
      <c r="H83" s="7">
        <f>ROUND(+'Dietary-Cafeteria'!E180,2)</f>
        <v>0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ROUND(+'Dietary-Cafeteria'!H79,0)</f>
        <v>253900</v>
      </c>
      <c r="E84" s="7">
        <f>ROUND(+'Dietary-Cafeteria'!E79,2)</f>
        <v>24.68</v>
      </c>
      <c r="F84" s="7">
        <f t="shared" si="3"/>
        <v>10287.68</v>
      </c>
      <c r="G84" s="6">
        <f>ROUND(+'Dietary-Cafeteria'!H181,0)</f>
        <v>258767</v>
      </c>
      <c r="H84" s="7">
        <f>ROUND(+'Dietary-Cafeteria'!E181,2)</f>
        <v>23.68</v>
      </c>
      <c r="I84" s="7">
        <f t="shared" si="4"/>
        <v>10927.66</v>
      </c>
      <c r="J84" s="7"/>
      <c r="K84" s="11">
        <f t="shared" si="5"/>
        <v>6.2199999999999998E-2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ROUND(+'Dietary-Cafeteria'!H80,0)</f>
        <v>409270</v>
      </c>
      <c r="E85" s="7">
        <f>ROUND(+'Dietary-Cafeteria'!E80,2)</f>
        <v>25.82</v>
      </c>
      <c r="F85" s="7">
        <f t="shared" si="3"/>
        <v>15850.89</v>
      </c>
      <c r="G85" s="6">
        <f>ROUND(+'Dietary-Cafeteria'!H182,0)</f>
        <v>448283</v>
      </c>
      <c r="H85" s="7">
        <f>ROUND(+'Dietary-Cafeteria'!E182,2)</f>
        <v>0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ROUND(+'Dietary-Cafeteria'!H81,0)</f>
        <v>22843</v>
      </c>
      <c r="E86" s="7">
        <f>ROUND(+'Dietary-Cafeteria'!E81,2)</f>
        <v>3</v>
      </c>
      <c r="F86" s="7">
        <f t="shared" si="3"/>
        <v>7614.33</v>
      </c>
      <c r="G86" s="6">
        <f>ROUND(+'Dietary-Cafeteria'!H183,0)</f>
        <v>12776</v>
      </c>
      <c r="H86" s="7">
        <f>ROUND(+'Dietary-Cafeteria'!E183,2)</f>
        <v>1.63</v>
      </c>
      <c r="I86" s="7">
        <f t="shared" si="4"/>
        <v>7838.04</v>
      </c>
      <c r="J86" s="7"/>
      <c r="K86" s="11">
        <f t="shared" si="5"/>
        <v>2.9399999999999999E-2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ROUND(+'Dietary-Cafeteria'!H82,0)</f>
        <v>286677</v>
      </c>
      <c r="E87" s="7">
        <f>ROUND(+'Dietary-Cafeteria'!E82,2)</f>
        <v>25</v>
      </c>
      <c r="F87" s="7">
        <f t="shared" si="3"/>
        <v>11467.08</v>
      </c>
      <c r="G87" s="6">
        <f>ROUND(+'Dietary-Cafeteria'!H184,0)</f>
        <v>75734</v>
      </c>
      <c r="H87" s="7">
        <f>ROUND(+'Dietary-Cafeteria'!E184,2)</f>
        <v>24.93</v>
      </c>
      <c r="I87" s="7">
        <f t="shared" si="4"/>
        <v>3037.87</v>
      </c>
      <c r="J87" s="7"/>
      <c r="K87" s="11">
        <f t="shared" si="5"/>
        <v>-0.73509999999999998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ROUND(+'Dietary-Cafeteria'!H83,0)</f>
        <v>98956</v>
      </c>
      <c r="E88" s="7">
        <f>ROUND(+'Dietary-Cafeteria'!E83,2)</f>
        <v>8.51</v>
      </c>
      <c r="F88" s="7">
        <f t="shared" si="3"/>
        <v>11628.2</v>
      </c>
      <c r="G88" s="6">
        <f>ROUND(+'Dietary-Cafeteria'!H185,0)</f>
        <v>30498</v>
      </c>
      <c r="H88" s="7">
        <f>ROUND(+'Dietary-Cafeteria'!E185,2)</f>
        <v>8.48</v>
      </c>
      <c r="I88" s="7">
        <f t="shared" si="4"/>
        <v>3596.46</v>
      </c>
      <c r="J88" s="7"/>
      <c r="K88" s="11">
        <f t="shared" si="5"/>
        <v>-0.69069999999999998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ROUND(+'Dietary-Cafeteria'!H84,0)</f>
        <v>129377</v>
      </c>
      <c r="E89" s="7">
        <f>ROUND(+'Dietary-Cafeteria'!E84,2)</f>
        <v>7.6</v>
      </c>
      <c r="F89" s="7">
        <f t="shared" si="3"/>
        <v>17023.29</v>
      </c>
      <c r="G89" s="6">
        <f>ROUND(+'Dietary-Cafeteria'!H186,0)</f>
        <v>21976</v>
      </c>
      <c r="H89" s="7">
        <f>ROUND(+'Dietary-Cafeteria'!E186,2)</f>
        <v>7.49</v>
      </c>
      <c r="I89" s="7">
        <f t="shared" si="4"/>
        <v>2934.05</v>
      </c>
      <c r="J89" s="7"/>
      <c r="K89" s="11">
        <f t="shared" si="5"/>
        <v>-0.8276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ROUND(+'Dietary-Cafeteria'!H85,0)</f>
        <v>56569</v>
      </c>
      <c r="E90" s="7">
        <f>ROUND(+'Dietary-Cafeteria'!E85,2)</f>
        <v>5</v>
      </c>
      <c r="F90" s="7">
        <f t="shared" si="3"/>
        <v>11313.8</v>
      </c>
      <c r="G90" s="6">
        <f>ROUND(+'Dietary-Cafeteria'!H187,0)</f>
        <v>79863</v>
      </c>
      <c r="H90" s="7">
        <f>ROUND(+'Dietary-Cafeteria'!E187,2)</f>
        <v>5.8</v>
      </c>
      <c r="I90" s="7">
        <f t="shared" si="4"/>
        <v>13769.48</v>
      </c>
      <c r="J90" s="7"/>
      <c r="K90" s="11">
        <f t="shared" si="5"/>
        <v>0.21709999999999999</v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ROUND(+'Dietary-Cafeteria'!H86,0)</f>
        <v>47154</v>
      </c>
      <c r="E91" s="7">
        <f>ROUND(+'Dietary-Cafeteria'!E86,2)</f>
        <v>15.35</v>
      </c>
      <c r="F91" s="7">
        <f t="shared" si="3"/>
        <v>3071.92</v>
      </c>
      <c r="G91" s="6">
        <f>ROUND(+'Dietary-Cafeteria'!H188,0)</f>
        <v>48472</v>
      </c>
      <c r="H91" s="7">
        <f>ROUND(+'Dietary-Cafeteria'!E188,2)</f>
        <v>15.75</v>
      </c>
      <c r="I91" s="7">
        <f t="shared" si="4"/>
        <v>3077.59</v>
      </c>
      <c r="J91" s="7"/>
      <c r="K91" s="11">
        <f t="shared" si="5"/>
        <v>1.8E-3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ROUND(+'Dietary-Cafeteria'!H87,0)</f>
        <v>98391</v>
      </c>
      <c r="E92" s="7">
        <f>ROUND(+'Dietary-Cafeteria'!E87,2)</f>
        <v>9.7899999999999991</v>
      </c>
      <c r="F92" s="7">
        <f t="shared" si="3"/>
        <v>10050.15</v>
      </c>
      <c r="G92" s="6">
        <f>ROUND(+'Dietary-Cafeteria'!H189,0)</f>
        <v>104577</v>
      </c>
      <c r="H92" s="7">
        <f>ROUND(+'Dietary-Cafeteria'!E189,2)</f>
        <v>10.47</v>
      </c>
      <c r="I92" s="7">
        <f t="shared" si="4"/>
        <v>9988.25</v>
      </c>
      <c r="J92" s="7"/>
      <c r="K92" s="11">
        <f t="shared" si="5"/>
        <v>-6.1999999999999998E-3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ROUND(+'Dietary-Cafeteria'!H88,0)</f>
        <v>43630</v>
      </c>
      <c r="E93" s="7">
        <f>ROUND(+'Dietary-Cafeteria'!E88,2)</f>
        <v>5.6</v>
      </c>
      <c r="F93" s="7">
        <f t="shared" si="3"/>
        <v>7791.07</v>
      </c>
      <c r="G93" s="6">
        <f>ROUND(+'Dietary-Cafeteria'!H190,0)</f>
        <v>35137</v>
      </c>
      <c r="H93" s="7">
        <f>ROUND(+'Dietary-Cafeteria'!E190,2)</f>
        <v>4.5</v>
      </c>
      <c r="I93" s="7">
        <f t="shared" si="4"/>
        <v>7808.22</v>
      </c>
      <c r="J93" s="7"/>
      <c r="K93" s="11">
        <f t="shared" si="5"/>
        <v>2.2000000000000001E-3</v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ROUND(+'Dietary-Cafeteria'!H89,0)</f>
        <v>561238</v>
      </c>
      <c r="E94" s="7">
        <f>ROUND(+'Dietary-Cafeteria'!E89,2)</f>
        <v>37.14</v>
      </c>
      <c r="F94" s="7">
        <f t="shared" si="3"/>
        <v>15111.42</v>
      </c>
      <c r="G94" s="6">
        <f>ROUND(+'Dietary-Cafeteria'!H191,0)</f>
        <v>600611</v>
      </c>
      <c r="H94" s="7">
        <f>ROUND(+'Dietary-Cafeteria'!E191,2)</f>
        <v>39</v>
      </c>
      <c r="I94" s="7">
        <f t="shared" si="4"/>
        <v>15400.28</v>
      </c>
      <c r="J94" s="7"/>
      <c r="K94" s="11">
        <f t="shared" si="5"/>
        <v>1.9099999999999999E-2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ROUND(+'Dietary-Cafeteria'!H90,0)</f>
        <v>8456</v>
      </c>
      <c r="E95" s="7">
        <f>ROUND(+'Dietary-Cafeteria'!E90,2)</f>
        <v>0.39</v>
      </c>
      <c r="F95" s="7">
        <f t="shared" si="3"/>
        <v>21682.05</v>
      </c>
      <c r="G95" s="6">
        <f>ROUND(+'Dietary-Cafeteria'!H192,0)</f>
        <v>4202</v>
      </c>
      <c r="H95" s="7">
        <f>ROUND(+'Dietary-Cafeteria'!E192,2)</f>
        <v>0.36</v>
      </c>
      <c r="I95" s="7">
        <f t="shared" si="4"/>
        <v>11672.22</v>
      </c>
      <c r="J95" s="7"/>
      <c r="K95" s="11">
        <f t="shared" si="5"/>
        <v>-0.4617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ROUND(+'Dietary-Cafeteria'!H91,0)</f>
        <v>232334</v>
      </c>
      <c r="E96" s="7">
        <f>ROUND(+'Dietary-Cafeteria'!E91,2)</f>
        <v>11.38</v>
      </c>
      <c r="F96" s="7">
        <f t="shared" si="3"/>
        <v>20415.990000000002</v>
      </c>
      <c r="G96" s="6">
        <f>ROUND(+'Dietary-Cafeteria'!H193,0)</f>
        <v>207556</v>
      </c>
      <c r="H96" s="7">
        <f>ROUND(+'Dietary-Cafeteria'!E193,2)</f>
        <v>11.08</v>
      </c>
      <c r="I96" s="7">
        <f t="shared" si="4"/>
        <v>18732.490000000002</v>
      </c>
      <c r="J96" s="7"/>
      <c r="K96" s="11">
        <f t="shared" si="5"/>
        <v>-8.2500000000000004E-2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ROUND(+'Dietary-Cafeteria'!H92,0)</f>
        <v>106923</v>
      </c>
      <c r="E97" s="7">
        <f>ROUND(+'Dietary-Cafeteria'!E92,2)</f>
        <v>8.27</v>
      </c>
      <c r="F97" s="7">
        <f t="shared" si="3"/>
        <v>12929.02</v>
      </c>
      <c r="G97" s="6">
        <f>ROUND(+'Dietary-Cafeteria'!H194,0)</f>
        <v>63088</v>
      </c>
      <c r="H97" s="7">
        <f>ROUND(+'Dietary-Cafeteria'!E194,2)</f>
        <v>7.29</v>
      </c>
      <c r="I97" s="7">
        <f t="shared" si="4"/>
        <v>8654.0499999999993</v>
      </c>
      <c r="J97" s="7"/>
      <c r="K97" s="11">
        <f t="shared" si="5"/>
        <v>-0.3306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ROUND(+'Dietary-Cafeteria'!H93,0)</f>
        <v>129233</v>
      </c>
      <c r="E98" s="7">
        <f>ROUND(+'Dietary-Cafeteria'!E93,2)</f>
        <v>12.43</v>
      </c>
      <c r="F98" s="7">
        <f t="shared" si="3"/>
        <v>10396.86</v>
      </c>
      <c r="G98" s="6">
        <f>ROUND(+'Dietary-Cafeteria'!H195,0)</f>
        <v>43366</v>
      </c>
      <c r="H98" s="7">
        <f>ROUND(+'Dietary-Cafeteria'!E195,2)</f>
        <v>3.02</v>
      </c>
      <c r="I98" s="7">
        <f t="shared" si="4"/>
        <v>14359.6</v>
      </c>
      <c r="J98" s="7"/>
      <c r="K98" s="11">
        <f t="shared" si="5"/>
        <v>0.38109999999999999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ROUND(+'Dietary-Cafeteria'!H94,0)</f>
        <v>229162</v>
      </c>
      <c r="E99" s="7">
        <f>ROUND(+'Dietary-Cafeteria'!E94,2)</f>
        <v>29.88</v>
      </c>
      <c r="F99" s="7">
        <f t="shared" si="3"/>
        <v>7669.41</v>
      </c>
      <c r="G99" s="6">
        <f>ROUND(+'Dietary-Cafeteria'!H196,0)</f>
        <v>216398</v>
      </c>
      <c r="H99" s="7">
        <f>ROUND(+'Dietary-Cafeteria'!E196,2)</f>
        <v>29.63</v>
      </c>
      <c r="I99" s="7">
        <f t="shared" si="4"/>
        <v>7303.34</v>
      </c>
      <c r="J99" s="7"/>
      <c r="K99" s="11">
        <f t="shared" si="5"/>
        <v>-4.7699999999999999E-2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ROUND(+'Dietary-Cafeteria'!H95,0)</f>
        <v>291357</v>
      </c>
      <c r="E100" s="7">
        <f>ROUND(+'Dietary-Cafeteria'!E95,2)</f>
        <v>32.65</v>
      </c>
      <c r="F100" s="7">
        <f t="shared" si="3"/>
        <v>8923.64</v>
      </c>
      <c r="G100" s="6">
        <f>ROUND(+'Dietary-Cafeteria'!H197,0)</f>
        <v>290913</v>
      </c>
      <c r="H100" s="7">
        <f>ROUND(+'Dietary-Cafeteria'!E197,2)</f>
        <v>36.020000000000003</v>
      </c>
      <c r="I100" s="7">
        <f t="shared" si="4"/>
        <v>8076.43</v>
      </c>
      <c r="J100" s="7"/>
      <c r="K100" s="11">
        <f t="shared" si="5"/>
        <v>-9.4899999999999998E-2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ROUND(+'Dietary-Cafeteria'!H96,0)</f>
        <v>462223</v>
      </c>
      <c r="E101" s="7">
        <f>ROUND(+'Dietary-Cafeteria'!E96,2)</f>
        <v>33.86</v>
      </c>
      <c r="F101" s="7">
        <f t="shared" si="3"/>
        <v>13651</v>
      </c>
      <c r="G101" s="6">
        <f>ROUND(+'Dietary-Cafeteria'!H198,0)</f>
        <v>490383</v>
      </c>
      <c r="H101" s="7">
        <f>ROUND(+'Dietary-Cafeteria'!E198,2)</f>
        <v>32.46</v>
      </c>
      <c r="I101" s="7">
        <f t="shared" si="4"/>
        <v>15107.3</v>
      </c>
      <c r="J101" s="7"/>
      <c r="K101" s="11">
        <f t="shared" si="5"/>
        <v>0.1067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ROUND(+'Dietary-Cafeteria'!H97,0)</f>
        <v>503061</v>
      </c>
      <c r="E102" s="7">
        <f>ROUND(+'Dietary-Cafeteria'!E97,2)</f>
        <v>33.57</v>
      </c>
      <c r="F102" s="7">
        <f t="shared" si="3"/>
        <v>14985.43</v>
      </c>
      <c r="G102" s="6">
        <f>ROUND(+'Dietary-Cafeteria'!H199,0)</f>
        <v>455076</v>
      </c>
      <c r="H102" s="7">
        <f>ROUND(+'Dietary-Cafeteria'!E199,2)</f>
        <v>34.97</v>
      </c>
      <c r="I102" s="7">
        <f t="shared" si="4"/>
        <v>13013.33</v>
      </c>
      <c r="J102" s="7"/>
      <c r="K102" s="11">
        <f t="shared" si="5"/>
        <v>-0.13159999999999999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ROUND(+'Dietary-Cafeteria'!H98,0)</f>
        <v>0</v>
      </c>
      <c r="E103" s="7">
        <f>ROUND(+'Dietary-Cafeteria'!E98,2)</f>
        <v>0</v>
      </c>
      <c r="F103" s="7" t="str">
        <f t="shared" si="3"/>
        <v/>
      </c>
      <c r="G103" s="6">
        <f>ROUND(+'Dietary-Cafeteria'!H200,0)</f>
        <v>0</v>
      </c>
      <c r="H103" s="7">
        <f>ROUND(+'Dietary-Cafeteria'!E200,2)</f>
        <v>0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ROUND(+'Dietary-Cafeteria'!H99,0)</f>
        <v>45377</v>
      </c>
      <c r="E104" s="7">
        <f>ROUND(+'Dietary-Cafeteria'!E99,2)</f>
        <v>6.81</v>
      </c>
      <c r="F104" s="7">
        <f t="shared" si="3"/>
        <v>6663.29</v>
      </c>
      <c r="G104" s="6">
        <f>ROUND(+'Dietary-Cafeteria'!H201,0)</f>
        <v>50066</v>
      </c>
      <c r="H104" s="7">
        <f>ROUND(+'Dietary-Cafeteria'!E201,2)</f>
        <v>7.21</v>
      </c>
      <c r="I104" s="7">
        <f t="shared" si="4"/>
        <v>6943.97</v>
      </c>
      <c r="J104" s="7"/>
      <c r="K104" s="11">
        <f t="shared" si="5"/>
        <v>4.2099999999999999E-2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ROUND(+'Dietary-Cafeteria'!H100,0)</f>
        <v>13423</v>
      </c>
      <c r="E105" s="7">
        <f>ROUND(+'Dietary-Cafeteria'!E100,2)</f>
        <v>1.56</v>
      </c>
      <c r="F105" s="7">
        <f t="shared" si="3"/>
        <v>8604.49</v>
      </c>
      <c r="G105" s="6">
        <f>ROUND(+'Dietary-Cafeteria'!H202,0)</f>
        <v>7255</v>
      </c>
      <c r="H105" s="7">
        <f>ROUND(+'Dietary-Cafeteria'!E202,2)</f>
        <v>0.81</v>
      </c>
      <c r="I105" s="7">
        <f t="shared" si="4"/>
        <v>8956.7900000000009</v>
      </c>
      <c r="J105" s="7"/>
      <c r="K105" s="11">
        <f t="shared" si="5"/>
        <v>4.0899999999999999E-2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ROUND(+'Dietary-Cafeteria'!H101,0)</f>
        <v>0</v>
      </c>
      <c r="E106" s="7">
        <f>ROUND(+'Dietary-Cafeteria'!E101,2)</f>
        <v>0</v>
      </c>
      <c r="F106" s="7" t="str">
        <f t="shared" si="3"/>
        <v/>
      </c>
      <c r="G106" s="6">
        <f>ROUND(+'Dietary-Cafeteria'!H203,0)</f>
        <v>0</v>
      </c>
      <c r="H106" s="7">
        <f>ROUND(+'Dietary-Cafeteria'!E203,2)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ROUND(+'Dietary-Cafeteria'!H102,0)</f>
        <v>6948</v>
      </c>
      <c r="E107" s="7">
        <f>ROUND(+'Dietary-Cafeteria'!E102,2)</f>
        <v>8.6300000000000008</v>
      </c>
      <c r="F107" s="7">
        <f t="shared" si="3"/>
        <v>805.1</v>
      </c>
      <c r="G107" s="6">
        <f>ROUND(+'Dietary-Cafeteria'!H204,0)</f>
        <v>61920</v>
      </c>
      <c r="H107" s="7">
        <f>ROUND(+'Dietary-Cafeteria'!E204,2)</f>
        <v>7.87</v>
      </c>
      <c r="I107" s="7">
        <f t="shared" si="4"/>
        <v>7867.85</v>
      </c>
      <c r="J107" s="7"/>
      <c r="K107" s="11">
        <f t="shared" si="5"/>
        <v>8.7725000000000009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ROUND(+'Dietary-Cafeteria'!H103,0)</f>
        <v>0</v>
      </c>
      <c r="E108" s="7">
        <f>ROUND(+'Dietary-Cafeteria'!E103,2)</f>
        <v>0</v>
      </c>
      <c r="F108" s="7" t="str">
        <f t="shared" si="3"/>
        <v/>
      </c>
      <c r="G108" s="6">
        <f>ROUND(+'Dietary-Cafeteria'!H205,0)</f>
        <v>0</v>
      </c>
      <c r="H108" s="7">
        <f>ROUND(+'Dietary-Cafeteria'!E205,2)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00" sqref="C10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5" width="9.88671875" bestFit="1" customWidth="1"/>
    <col min="6" max="6" width="5.88671875" bestFit="1" customWidth="1"/>
    <col min="7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ROUND(+'Dietary-Cafeteria'!E5*2080,0)</f>
        <v>312998</v>
      </c>
      <c r="E10" s="6">
        <f>ROUND(+'Dietary-Cafeteria'!F5,0)</f>
        <v>1465008</v>
      </c>
      <c r="F10" s="7">
        <f>IF(D10=0,"",IF(E10=0,"",ROUND(D10/E10,2)))</f>
        <v>0.21</v>
      </c>
      <c r="G10" s="6">
        <f>ROUND(+'Dietary-Cafeteria'!E107*2080,0)</f>
        <v>315328</v>
      </c>
      <c r="H10" s="6">
        <f>ROUND(+'Dietary-Cafeteria'!F107,0)</f>
        <v>1594163</v>
      </c>
      <c r="I10" s="7">
        <f>IF(G10=0,"",IF(H10=0,"",ROUND(G10/H10,2)))</f>
        <v>0.2</v>
      </c>
      <c r="J10" s="7"/>
      <c r="K10" s="11">
        <f>IF(D10=0,"",IF(E10=0,"",IF(G10=0,"",IF(H10=0,"",ROUND(I10/F10-1,4)))))</f>
        <v>-4.7600000000000003E-2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ROUND(+'Dietary-Cafeteria'!E6*2080,0)</f>
        <v>127670</v>
      </c>
      <c r="E11" s="6">
        <f>ROUND(+'Dietary-Cafeteria'!F6,0)</f>
        <v>752829</v>
      </c>
      <c r="F11" s="7">
        <f t="shared" ref="F11:F74" si="0">IF(D11=0,"",IF(E11=0,"",ROUND(D11/E11,2)))</f>
        <v>0.17</v>
      </c>
      <c r="G11" s="6">
        <f>ROUND(+'Dietary-Cafeteria'!E108*2080,0)</f>
        <v>134576</v>
      </c>
      <c r="H11" s="6">
        <f>ROUND(+'Dietary-Cafeteria'!F108,0)</f>
        <v>264178</v>
      </c>
      <c r="I11" s="7">
        <f t="shared" ref="I11:I74" si="1">IF(G11=0,"",IF(H11=0,"",ROUND(G11/H11,2)))</f>
        <v>0.51</v>
      </c>
      <c r="J11" s="7"/>
      <c r="K11" s="11">
        <f t="shared" ref="K11:K74" si="2">IF(D11=0,"",IF(E11=0,"",IF(G11=0,"",IF(H11=0,"",ROUND(I11/F11-1,4)))))</f>
        <v>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ROUND(+'Dietary-Cafeteria'!E7*2080,0)</f>
        <v>11357</v>
      </c>
      <c r="E12" s="6">
        <f>ROUND(+'Dietary-Cafeteria'!F7,0)</f>
        <v>24872</v>
      </c>
      <c r="F12" s="7">
        <f t="shared" si="0"/>
        <v>0.46</v>
      </c>
      <c r="G12" s="6">
        <f>ROUND(+'Dietary-Cafeteria'!E109*2080,0)</f>
        <v>11565</v>
      </c>
      <c r="H12" s="6">
        <f>ROUND(+'Dietary-Cafeteria'!F109,0)</f>
        <v>28620</v>
      </c>
      <c r="I12" s="7">
        <f t="shared" si="1"/>
        <v>0.4</v>
      </c>
      <c r="J12" s="7"/>
      <c r="K12" s="11">
        <f t="shared" si="2"/>
        <v>-0.13039999999999999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ROUND(+'Dietary-Cafeteria'!E8*2080,0)</f>
        <v>232502</v>
      </c>
      <c r="E13" s="6">
        <f>ROUND(+'Dietary-Cafeteria'!F8,0)</f>
        <v>1286841</v>
      </c>
      <c r="F13" s="7">
        <f t="shared" si="0"/>
        <v>0.18</v>
      </c>
      <c r="G13" s="6">
        <f>ROUND(+'Dietary-Cafeteria'!E110*2080,0)</f>
        <v>235310</v>
      </c>
      <c r="H13" s="6">
        <f>ROUND(+'Dietary-Cafeteria'!F110,0)</f>
        <v>1347212</v>
      </c>
      <c r="I13" s="7">
        <f t="shared" si="1"/>
        <v>0.17</v>
      </c>
      <c r="J13" s="7"/>
      <c r="K13" s="11">
        <f t="shared" si="2"/>
        <v>-5.5599999999999997E-2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ROUND(+'Dietary-Cafeteria'!E9*2080,0)</f>
        <v>226013</v>
      </c>
      <c r="E14" s="6">
        <f>ROUND(+'Dietary-Cafeteria'!F9,0)</f>
        <v>900151</v>
      </c>
      <c r="F14" s="7">
        <f t="shared" si="0"/>
        <v>0.25</v>
      </c>
      <c r="G14" s="6">
        <f>ROUND(+'Dietary-Cafeteria'!E111*2080,0)</f>
        <v>243485</v>
      </c>
      <c r="H14" s="6">
        <f>ROUND(+'Dietary-Cafeteria'!F111,0)</f>
        <v>957407</v>
      </c>
      <c r="I14" s="7">
        <f t="shared" si="1"/>
        <v>0.25</v>
      </c>
      <c r="J14" s="7"/>
      <c r="K14" s="11">
        <f t="shared" si="2"/>
        <v>0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ROUND(+'Dietary-Cafeteria'!E10*2080,0)</f>
        <v>0</v>
      </c>
      <c r="E15" s="6">
        <f>ROUND(+'Dietary-Cafeteria'!F10,0)</f>
        <v>37296</v>
      </c>
      <c r="F15" s="7" t="str">
        <f t="shared" si="0"/>
        <v/>
      </c>
      <c r="G15" s="6">
        <f>ROUND(+'Dietary-Cafeteria'!E112*2080,0)</f>
        <v>22318</v>
      </c>
      <c r="H15" s="6">
        <f>ROUND(+'Dietary-Cafeteria'!F112,0)</f>
        <v>33177</v>
      </c>
      <c r="I15" s="7">
        <f t="shared" si="1"/>
        <v>0.67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ROUND(+'Dietary-Cafeteria'!E11*2080,0)</f>
        <v>28101</v>
      </c>
      <c r="E16" s="6">
        <f>ROUND(+'Dietary-Cafeteria'!F11,0)</f>
        <v>112308</v>
      </c>
      <c r="F16" s="7">
        <f t="shared" si="0"/>
        <v>0.25</v>
      </c>
      <c r="G16" s="6">
        <f>ROUND(+'Dietary-Cafeteria'!E113*2080,0)</f>
        <v>25771</v>
      </c>
      <c r="H16" s="6">
        <f>ROUND(+'Dietary-Cafeteria'!F113,0)</f>
        <v>99867</v>
      </c>
      <c r="I16" s="7">
        <f t="shared" si="1"/>
        <v>0.26</v>
      </c>
      <c r="J16" s="7"/>
      <c r="K16" s="11">
        <f t="shared" si="2"/>
        <v>0.04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ROUND(+'Dietary-Cafeteria'!E12*2080,0)</f>
        <v>31970</v>
      </c>
      <c r="E17" s="6">
        <f>ROUND(+'Dietary-Cafeteria'!F12,0)</f>
        <v>30366</v>
      </c>
      <c r="F17" s="7">
        <f t="shared" si="0"/>
        <v>1.05</v>
      </c>
      <c r="G17" s="6">
        <f>ROUND(+'Dietary-Cafeteria'!E114*2080,0)</f>
        <v>12418</v>
      </c>
      <c r="H17" s="6">
        <f>ROUND(+'Dietary-Cafeteria'!F114,0)</f>
        <v>26367</v>
      </c>
      <c r="I17" s="7">
        <f t="shared" si="1"/>
        <v>0.47</v>
      </c>
      <c r="J17" s="7"/>
      <c r="K17" s="11">
        <f t="shared" si="2"/>
        <v>-0.5524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ROUND(+'Dietary-Cafeteria'!E13*2080,0)</f>
        <v>6448</v>
      </c>
      <c r="E18" s="6">
        <f>ROUND(+'Dietary-Cafeteria'!F13,0)</f>
        <v>4110</v>
      </c>
      <c r="F18" s="7">
        <f t="shared" si="0"/>
        <v>1.57</v>
      </c>
      <c r="G18" s="6">
        <f>ROUND(+'Dietary-Cafeteria'!E115*2080,0)</f>
        <v>6510</v>
      </c>
      <c r="H18" s="6">
        <f>ROUND(+'Dietary-Cafeteria'!F115,0)</f>
        <v>5135</v>
      </c>
      <c r="I18" s="7">
        <f t="shared" si="1"/>
        <v>1.27</v>
      </c>
      <c r="J18" s="7"/>
      <c r="K18" s="11">
        <f t="shared" si="2"/>
        <v>-0.19109999999999999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ROUND(+'Dietary-Cafeteria'!E14*2080,0)</f>
        <v>80038</v>
      </c>
      <c r="E19" s="6">
        <f>ROUND(+'Dietary-Cafeteria'!F14,0)</f>
        <v>141092</v>
      </c>
      <c r="F19" s="7">
        <f t="shared" si="0"/>
        <v>0.56999999999999995</v>
      </c>
      <c r="G19" s="6">
        <f>ROUND(+'Dietary-Cafeteria'!E116*2080,0)</f>
        <v>72030</v>
      </c>
      <c r="H19" s="6">
        <f>ROUND(+'Dietary-Cafeteria'!F116,0)</f>
        <v>120363</v>
      </c>
      <c r="I19" s="7">
        <f t="shared" si="1"/>
        <v>0.6</v>
      </c>
      <c r="J19" s="7"/>
      <c r="K19" s="11">
        <f t="shared" si="2"/>
        <v>5.2600000000000001E-2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ROUND(+'Dietary-Cafeteria'!E15*2080,0)</f>
        <v>265990</v>
      </c>
      <c r="E20" s="6">
        <f>ROUND(+'Dietary-Cafeteria'!F15,0)</f>
        <v>1190543</v>
      </c>
      <c r="F20" s="7">
        <f t="shared" si="0"/>
        <v>0.22</v>
      </c>
      <c r="G20" s="6">
        <f>ROUND(+'Dietary-Cafeteria'!E117*2080,0)</f>
        <v>281029</v>
      </c>
      <c r="H20" s="6">
        <f>ROUND(+'Dietary-Cafeteria'!F117,0)</f>
        <v>1205034</v>
      </c>
      <c r="I20" s="7">
        <f t="shared" si="1"/>
        <v>0.23</v>
      </c>
      <c r="J20" s="7"/>
      <c r="K20" s="11">
        <f t="shared" si="2"/>
        <v>4.5499999999999999E-2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ROUND(+'Dietary-Cafeteria'!E16*2080,0)</f>
        <v>276078</v>
      </c>
      <c r="E21" s="6">
        <f>ROUND(+'Dietary-Cafeteria'!F16,0)</f>
        <v>896208</v>
      </c>
      <c r="F21" s="7">
        <f t="shared" si="0"/>
        <v>0.31</v>
      </c>
      <c r="G21" s="6">
        <f>ROUND(+'Dietary-Cafeteria'!E118*2080,0)</f>
        <v>276058</v>
      </c>
      <c r="H21" s="6">
        <f>ROUND(+'Dietary-Cafeteria'!F118,0)</f>
        <v>1181327</v>
      </c>
      <c r="I21" s="7">
        <f t="shared" si="1"/>
        <v>0.23</v>
      </c>
      <c r="J21" s="7"/>
      <c r="K21" s="11">
        <f t="shared" si="2"/>
        <v>-0.2581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ROUND(+'Dietary-Cafeteria'!E17*2080,0)</f>
        <v>27539</v>
      </c>
      <c r="E22" s="6">
        <f>ROUND(+'Dietary-Cafeteria'!F17,0)</f>
        <v>33177</v>
      </c>
      <c r="F22" s="7">
        <f t="shared" si="0"/>
        <v>0.83</v>
      </c>
      <c r="G22" s="6">
        <f>ROUND(+'Dietary-Cafeteria'!E119*2080,0)</f>
        <v>28205</v>
      </c>
      <c r="H22" s="6">
        <f>ROUND(+'Dietary-Cafeteria'!F119,0)</f>
        <v>49946</v>
      </c>
      <c r="I22" s="7">
        <f t="shared" si="1"/>
        <v>0.56000000000000005</v>
      </c>
      <c r="J22" s="7"/>
      <c r="K22" s="11">
        <f t="shared" si="2"/>
        <v>-0.32529999999999998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ROUND(+'Dietary-Cafeteria'!E18*2080,0)</f>
        <v>96803</v>
      </c>
      <c r="E23" s="6">
        <f>ROUND(+'Dietary-Cafeteria'!F18,0)</f>
        <v>124535</v>
      </c>
      <c r="F23" s="7">
        <f t="shared" si="0"/>
        <v>0.78</v>
      </c>
      <c r="G23" s="6">
        <f>ROUND(+'Dietary-Cafeteria'!E120*2080,0)</f>
        <v>96803</v>
      </c>
      <c r="H23" s="6">
        <f>ROUND(+'Dietary-Cafeteria'!F120,0)</f>
        <v>129937</v>
      </c>
      <c r="I23" s="7">
        <f t="shared" si="1"/>
        <v>0.74</v>
      </c>
      <c r="J23" s="7"/>
      <c r="K23" s="11">
        <f t="shared" si="2"/>
        <v>-5.1299999999999998E-2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ROUND(+'Dietary-Cafeteria'!E19*2080,0)</f>
        <v>70512</v>
      </c>
      <c r="E24" s="6">
        <f>ROUND(+'Dietary-Cafeteria'!F19,0)</f>
        <v>50887</v>
      </c>
      <c r="F24" s="7">
        <f t="shared" si="0"/>
        <v>1.39</v>
      </c>
      <c r="G24" s="6">
        <f>ROUND(+'Dietary-Cafeteria'!E121*2080,0)</f>
        <v>73653</v>
      </c>
      <c r="H24" s="6">
        <f>ROUND(+'Dietary-Cafeteria'!F121,0)</f>
        <v>50448</v>
      </c>
      <c r="I24" s="7">
        <f t="shared" si="1"/>
        <v>1.46</v>
      </c>
      <c r="J24" s="7"/>
      <c r="K24" s="11">
        <f t="shared" si="2"/>
        <v>5.04E-2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ROUND(+'Dietary-Cafeteria'!E20*2080,0)</f>
        <v>60112</v>
      </c>
      <c r="E25" s="6">
        <f>ROUND(+'Dietary-Cafeteria'!F20,0)</f>
        <v>343202</v>
      </c>
      <c r="F25" s="7">
        <f t="shared" si="0"/>
        <v>0.18</v>
      </c>
      <c r="G25" s="6">
        <f>ROUND(+'Dietary-Cafeteria'!E122*2080,0)</f>
        <v>60070</v>
      </c>
      <c r="H25" s="6">
        <f>ROUND(+'Dietary-Cafeteria'!F122,0)</f>
        <v>354948</v>
      </c>
      <c r="I25" s="7">
        <f t="shared" si="1"/>
        <v>0.17</v>
      </c>
      <c r="J25" s="7"/>
      <c r="K25" s="11">
        <f t="shared" si="2"/>
        <v>-5.5599999999999997E-2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ROUND(+'Dietary-Cafeteria'!E21*2080,0)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ROUND(+'Dietary-Cafeteria'!E123*2080,0)</f>
        <v>18658</v>
      </c>
      <c r="H26" s="6">
        <f>ROUND(+'Dietary-Cafeteria'!F123,0)</f>
        <v>64926</v>
      </c>
      <c r="I26" s="7">
        <f t="shared" si="1"/>
        <v>0.28999999999999998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ROUND(+'Dietary-Cafeteria'!E22*2080,0)</f>
        <v>31408</v>
      </c>
      <c r="E27" s="6">
        <f>ROUND(+'Dietary-Cafeteria'!F22,0)</f>
        <v>85195</v>
      </c>
      <c r="F27" s="7">
        <f t="shared" si="0"/>
        <v>0.37</v>
      </c>
      <c r="G27" s="6">
        <f>ROUND(+'Dietary-Cafeteria'!E124*2080,0)</f>
        <v>31450</v>
      </c>
      <c r="H27" s="6">
        <f>ROUND(+'Dietary-Cafeteria'!F124,0)</f>
        <v>82069</v>
      </c>
      <c r="I27" s="7">
        <f t="shared" si="1"/>
        <v>0.38</v>
      </c>
      <c r="J27" s="7"/>
      <c r="K27" s="11">
        <f t="shared" si="2"/>
        <v>2.7E-2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ROUND(+'Dietary-Cafeteria'!E23*2080,0)</f>
        <v>13354</v>
      </c>
      <c r="E28" s="6">
        <f>ROUND(+'Dietary-Cafeteria'!F23,0)</f>
        <v>12815</v>
      </c>
      <c r="F28" s="7">
        <f t="shared" si="0"/>
        <v>1.04</v>
      </c>
      <c r="G28" s="6">
        <f>ROUND(+'Dietary-Cafeteria'!E125*2080,0)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ROUND(+'Dietary-Cafeteria'!E24*2080,0)</f>
        <v>55162</v>
      </c>
      <c r="E29" s="6">
        <f>ROUND(+'Dietary-Cafeteria'!F24,0)</f>
        <v>35150</v>
      </c>
      <c r="F29" s="7">
        <f t="shared" si="0"/>
        <v>1.57</v>
      </c>
      <c r="G29" s="6">
        <f>ROUND(+'Dietary-Cafeteria'!E126*2080,0)</f>
        <v>53186</v>
      </c>
      <c r="H29" s="6">
        <f>ROUND(+'Dietary-Cafeteria'!F126,0)</f>
        <v>35779</v>
      </c>
      <c r="I29" s="7">
        <f t="shared" si="1"/>
        <v>1.49</v>
      </c>
      <c r="J29" s="7"/>
      <c r="K29" s="11">
        <f t="shared" si="2"/>
        <v>-5.0999999999999997E-2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ROUND(+'Dietary-Cafeteria'!E25*2080,0)</f>
        <v>23546</v>
      </c>
      <c r="E30" s="6">
        <f>ROUND(+'Dietary-Cafeteria'!F25,0)</f>
        <v>147152</v>
      </c>
      <c r="F30" s="7">
        <f t="shared" si="0"/>
        <v>0.16</v>
      </c>
      <c r="G30" s="6">
        <f>ROUND(+'Dietary-Cafeteria'!E127*2080,0)</f>
        <v>24003</v>
      </c>
      <c r="H30" s="6">
        <f>ROUND(+'Dietary-Cafeteria'!F127,0)</f>
        <v>140237</v>
      </c>
      <c r="I30" s="7">
        <f t="shared" si="1"/>
        <v>0.17</v>
      </c>
      <c r="J30" s="7"/>
      <c r="K30" s="11">
        <f t="shared" si="2"/>
        <v>6.25E-2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ROUND(+'Dietary-Cafeteria'!E26*2080,0)</f>
        <v>15600</v>
      </c>
      <c r="E31" s="6">
        <f>ROUND(+'Dietary-Cafeteria'!F26,0)</f>
        <v>3800</v>
      </c>
      <c r="F31" s="7">
        <f t="shared" si="0"/>
        <v>4.1100000000000003</v>
      </c>
      <c r="G31" s="6">
        <f>ROUND(+'Dietary-Cafeteria'!E128*2080,0)</f>
        <v>16203</v>
      </c>
      <c r="H31" s="6">
        <f>ROUND(+'Dietary-Cafeteria'!F128,0)</f>
        <v>3006</v>
      </c>
      <c r="I31" s="7">
        <f t="shared" si="1"/>
        <v>5.39</v>
      </c>
      <c r="J31" s="7"/>
      <c r="K31" s="11">
        <f t="shared" si="2"/>
        <v>0.31140000000000001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ROUND(+'Dietary-Cafeteria'!E27*2080,0)</f>
        <v>116272</v>
      </c>
      <c r="E32" s="6">
        <f>ROUND(+'Dietary-Cafeteria'!F27,0)</f>
        <v>450610</v>
      </c>
      <c r="F32" s="7">
        <f t="shared" si="0"/>
        <v>0.26</v>
      </c>
      <c r="G32" s="6">
        <f>ROUND(+'Dietary-Cafeteria'!E129*2080,0)</f>
        <v>119038</v>
      </c>
      <c r="H32" s="6">
        <f>ROUND(+'Dietary-Cafeteria'!F129,0)</f>
        <v>479368</v>
      </c>
      <c r="I32" s="7">
        <f t="shared" si="1"/>
        <v>0.25</v>
      </c>
      <c r="J32" s="7"/>
      <c r="K32" s="11">
        <f t="shared" si="2"/>
        <v>-3.85E-2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ROUND(+'Dietary-Cafeteria'!E28*2080,0)</f>
        <v>37710</v>
      </c>
      <c r="E33" s="6">
        <f>ROUND(+'Dietary-Cafeteria'!F28,0)</f>
        <v>50021</v>
      </c>
      <c r="F33" s="7">
        <f t="shared" si="0"/>
        <v>0.75</v>
      </c>
      <c r="G33" s="6">
        <f>ROUND(+'Dietary-Cafeteria'!E130*2080,0)</f>
        <v>37232</v>
      </c>
      <c r="H33" s="6">
        <f>ROUND(+'Dietary-Cafeteria'!F130,0)</f>
        <v>50839</v>
      </c>
      <c r="I33" s="7">
        <f t="shared" si="1"/>
        <v>0.73</v>
      </c>
      <c r="J33" s="7"/>
      <c r="K33" s="11">
        <f t="shared" si="2"/>
        <v>-2.6700000000000002E-2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ROUND(+'Dietary-Cafeteria'!E29*2080,0)</f>
        <v>29120</v>
      </c>
      <c r="E34" s="6">
        <f>ROUND(+'Dietary-Cafeteria'!F29,0)</f>
        <v>96205</v>
      </c>
      <c r="F34" s="7">
        <f t="shared" si="0"/>
        <v>0.3</v>
      </c>
      <c r="G34" s="6">
        <f>ROUND(+'Dietary-Cafeteria'!E131*2080,0)</f>
        <v>30056</v>
      </c>
      <c r="H34" s="6">
        <f>ROUND(+'Dietary-Cafeteria'!F131,0)</f>
        <v>87009</v>
      </c>
      <c r="I34" s="7">
        <f t="shared" si="1"/>
        <v>0.35</v>
      </c>
      <c r="J34" s="7"/>
      <c r="K34" s="11">
        <f t="shared" si="2"/>
        <v>0.16669999999999999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ROUND(+'Dietary-Cafeteria'!E30*2080,0)</f>
        <v>11378</v>
      </c>
      <c r="E35" s="6">
        <f>ROUND(+'Dietary-Cafeteria'!F30,0)</f>
        <v>5480</v>
      </c>
      <c r="F35" s="7">
        <f t="shared" si="0"/>
        <v>2.08</v>
      </c>
      <c r="G35" s="6">
        <f>ROUND(+'Dietary-Cafeteria'!E132*2080,0)</f>
        <v>12584</v>
      </c>
      <c r="H35" s="6">
        <f>ROUND(+'Dietary-Cafeteria'!F132,0)</f>
        <v>5620</v>
      </c>
      <c r="I35" s="7">
        <f t="shared" si="1"/>
        <v>2.2400000000000002</v>
      </c>
      <c r="J35" s="7"/>
      <c r="K35" s="11">
        <f t="shared" si="2"/>
        <v>7.6899999999999996E-2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ROUND(+'Dietary-Cafeteria'!E31*2080,0)</f>
        <v>12938</v>
      </c>
      <c r="E36" s="6">
        <f>ROUND(+'Dietary-Cafeteria'!F31,0)</f>
        <v>25954</v>
      </c>
      <c r="F36" s="7">
        <f t="shared" si="0"/>
        <v>0.5</v>
      </c>
      <c r="G36" s="6">
        <f>ROUND(+'Dietary-Cafeteria'!E133*2080,0)</f>
        <v>13374</v>
      </c>
      <c r="H36" s="6">
        <f>ROUND(+'Dietary-Cafeteria'!F133,0)</f>
        <v>26951</v>
      </c>
      <c r="I36" s="7">
        <f t="shared" si="1"/>
        <v>0.5</v>
      </c>
      <c r="J36" s="7"/>
      <c r="K36" s="11">
        <f t="shared" si="2"/>
        <v>0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ROUND(+'Dietary-Cafeteria'!E32*2080,0)</f>
        <v>164528</v>
      </c>
      <c r="E37" s="6">
        <f>ROUND(+'Dietary-Cafeteria'!F32,0)</f>
        <v>223462</v>
      </c>
      <c r="F37" s="7">
        <f t="shared" si="0"/>
        <v>0.74</v>
      </c>
      <c r="G37" s="6">
        <f>ROUND(+'Dietary-Cafeteria'!E134*2080,0)</f>
        <v>162947</v>
      </c>
      <c r="H37" s="6">
        <f>ROUND(+'Dietary-Cafeteria'!F134,0)</f>
        <v>233902</v>
      </c>
      <c r="I37" s="7">
        <f t="shared" si="1"/>
        <v>0.7</v>
      </c>
      <c r="J37" s="7"/>
      <c r="K37" s="11">
        <f t="shared" si="2"/>
        <v>-5.4100000000000002E-2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ROUND(+'Dietary-Cafeteria'!E33*2080,0)</f>
        <v>14518</v>
      </c>
      <c r="E38" s="6">
        <f>ROUND(+'Dietary-Cafeteria'!F33,0)</f>
        <v>7792</v>
      </c>
      <c r="F38" s="7">
        <f t="shared" si="0"/>
        <v>1.86</v>
      </c>
      <c r="G38" s="6">
        <f>ROUND(+'Dietary-Cafeteria'!E135*2080,0)</f>
        <v>12979</v>
      </c>
      <c r="H38" s="6">
        <f>ROUND(+'Dietary-Cafeteria'!F135,0)</f>
        <v>7792</v>
      </c>
      <c r="I38" s="7">
        <f t="shared" si="1"/>
        <v>1.67</v>
      </c>
      <c r="J38" s="7"/>
      <c r="K38" s="11">
        <f t="shared" si="2"/>
        <v>-0.1022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ROUND(+'Dietary-Cafeteria'!E34*2080,0)</f>
        <v>267675</v>
      </c>
      <c r="E39" s="6">
        <f>ROUND(+'Dietary-Cafeteria'!F34,0)</f>
        <v>1821573</v>
      </c>
      <c r="F39" s="7">
        <f t="shared" si="0"/>
        <v>0.15</v>
      </c>
      <c r="G39" s="6">
        <f>ROUND(+'Dietary-Cafeteria'!E136*2080,0)</f>
        <v>278179</v>
      </c>
      <c r="H39" s="6">
        <f>ROUND(+'Dietary-Cafeteria'!F136,0)</f>
        <v>1492566</v>
      </c>
      <c r="I39" s="7">
        <f t="shared" si="1"/>
        <v>0.19</v>
      </c>
      <c r="J39" s="7"/>
      <c r="K39" s="11">
        <f t="shared" si="2"/>
        <v>0.26669999999999999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ROUND(+'Dietary-Cafeteria'!E35*2080,0)</f>
        <v>23109</v>
      </c>
      <c r="E40" s="6">
        <f>ROUND(+'Dietary-Cafeteria'!F35,0)</f>
        <v>16006</v>
      </c>
      <c r="F40" s="7">
        <f t="shared" si="0"/>
        <v>1.44</v>
      </c>
      <c r="G40" s="6">
        <f>ROUND(+'Dietary-Cafeteria'!E137*2080,0)</f>
        <v>24170</v>
      </c>
      <c r="H40" s="6">
        <f>ROUND(+'Dietary-Cafeteria'!F137,0)</f>
        <v>14664</v>
      </c>
      <c r="I40" s="7">
        <f t="shared" si="1"/>
        <v>1.65</v>
      </c>
      <c r="J40" s="7"/>
      <c r="K40" s="11">
        <f t="shared" si="2"/>
        <v>0.14580000000000001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ROUND(+'Dietary-Cafeteria'!E36*2080,0)</f>
        <v>7634</v>
      </c>
      <c r="E41" s="6">
        <f>ROUND(+'Dietary-Cafeteria'!F36,0)</f>
        <v>20089</v>
      </c>
      <c r="F41" s="7">
        <f t="shared" si="0"/>
        <v>0.38</v>
      </c>
      <c r="G41" s="6">
        <f>ROUND(+'Dietary-Cafeteria'!E138*2080,0)</f>
        <v>8050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ROUND(+'Dietary-Cafeteria'!E37*2080,0)</f>
        <v>62192</v>
      </c>
      <c r="E42" s="6">
        <f>ROUND(+'Dietary-Cafeteria'!F37,0)</f>
        <v>67584</v>
      </c>
      <c r="F42" s="7">
        <f t="shared" si="0"/>
        <v>0.92</v>
      </c>
      <c r="G42" s="6">
        <f>ROUND(+'Dietary-Cafeteria'!E139*2080,0)</f>
        <v>57408</v>
      </c>
      <c r="H42" s="6">
        <f>ROUND(+'Dietary-Cafeteria'!F139,0)</f>
        <v>64790</v>
      </c>
      <c r="I42" s="7">
        <f t="shared" si="1"/>
        <v>0.89</v>
      </c>
      <c r="J42" s="7"/>
      <c r="K42" s="11">
        <f t="shared" si="2"/>
        <v>-3.2599999999999997E-2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ROUND(+'Dietary-Cafeteria'!E38*2080,0)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ROUND(+'Dietary-Cafeteria'!E140*2080,0)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ROUND(+'Dietary-Cafeteria'!E39*2080,0)</f>
        <v>25542</v>
      </c>
      <c r="E44" s="6">
        <f>ROUND(+'Dietary-Cafeteria'!F39,0)</f>
        <v>136088</v>
      </c>
      <c r="F44" s="7">
        <f t="shared" si="0"/>
        <v>0.19</v>
      </c>
      <c r="G44" s="6">
        <f>ROUND(+'Dietary-Cafeteria'!E141*2080,0)</f>
        <v>25563</v>
      </c>
      <c r="H44" s="6">
        <f>ROUND(+'Dietary-Cafeteria'!F141,0)</f>
        <v>138974</v>
      </c>
      <c r="I44" s="7">
        <f t="shared" si="1"/>
        <v>0.18</v>
      </c>
      <c r="J44" s="7"/>
      <c r="K44" s="11">
        <f t="shared" si="2"/>
        <v>-5.2600000000000001E-2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ROUND(+'Dietary-Cafeteria'!E40*2080,0)</f>
        <v>33301</v>
      </c>
      <c r="E45" s="6">
        <f>ROUND(+'Dietary-Cafeteria'!F40,0)</f>
        <v>72880</v>
      </c>
      <c r="F45" s="7">
        <f t="shared" si="0"/>
        <v>0.46</v>
      </c>
      <c r="G45" s="6">
        <f>ROUND(+'Dietary-Cafeteria'!E142*2080,0)</f>
        <v>31782</v>
      </c>
      <c r="H45" s="6">
        <f>ROUND(+'Dietary-Cafeteria'!F142,0)</f>
        <v>56043</v>
      </c>
      <c r="I45" s="7">
        <f t="shared" si="1"/>
        <v>0.56999999999999995</v>
      </c>
      <c r="J45" s="7"/>
      <c r="K45" s="11">
        <f t="shared" si="2"/>
        <v>0.23910000000000001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ROUND(+'Dietary-Cafeteria'!E41*2080,0)</f>
        <v>34466</v>
      </c>
      <c r="E46" s="6">
        <f>ROUND(+'Dietary-Cafeteria'!F41,0)</f>
        <v>150654</v>
      </c>
      <c r="F46" s="7">
        <f t="shared" si="0"/>
        <v>0.23</v>
      </c>
      <c r="G46" s="6">
        <f>ROUND(+'Dietary-Cafeteria'!E143*2080,0)</f>
        <v>35526</v>
      </c>
      <c r="H46" s="6">
        <f>ROUND(+'Dietary-Cafeteria'!F143,0)</f>
        <v>153093</v>
      </c>
      <c r="I46" s="7">
        <f t="shared" si="1"/>
        <v>0.23</v>
      </c>
      <c r="J46" s="7"/>
      <c r="K46" s="11">
        <f t="shared" si="2"/>
        <v>0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ROUND(+'Dietary-Cafeteria'!E42*2080,0)</f>
        <v>0</v>
      </c>
      <c r="E47" s="6">
        <f>ROUND(+'Dietary-Cafeteria'!F42,0)</f>
        <v>690</v>
      </c>
      <c r="F47" s="7" t="str">
        <f t="shared" si="0"/>
        <v/>
      </c>
      <c r="G47" s="6">
        <f>ROUND(+'Dietary-Cafeteria'!E144*2080,0)</f>
        <v>0</v>
      </c>
      <c r="H47" s="6">
        <f>ROUND(+'Dietary-Cafeteria'!F144,0)</f>
        <v>810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ROUND(+'Dietary-Cafeteria'!E43*2080,0)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ROUND(+'Dietary-Cafeteria'!E145*2080,0)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ROUND(+'Dietary-Cafeteria'!E44*2080,0)</f>
        <v>89960</v>
      </c>
      <c r="E49" s="6">
        <f>ROUND(+'Dietary-Cafeteria'!F44,0)</f>
        <v>63841</v>
      </c>
      <c r="F49" s="7">
        <f t="shared" si="0"/>
        <v>1.41</v>
      </c>
      <c r="G49" s="6">
        <f>ROUND(+'Dietary-Cafeteria'!E146*2080,0)</f>
        <v>75234</v>
      </c>
      <c r="H49" s="6">
        <f>ROUND(+'Dietary-Cafeteria'!F146,0)</f>
        <v>79720</v>
      </c>
      <c r="I49" s="7">
        <f t="shared" si="1"/>
        <v>0.94</v>
      </c>
      <c r="J49" s="7"/>
      <c r="K49" s="11">
        <f t="shared" si="2"/>
        <v>-0.33329999999999999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ROUND(+'Dietary-Cafeteria'!E45*2080,0)</f>
        <v>251493</v>
      </c>
      <c r="E50" s="6">
        <f>ROUND(+'Dietary-Cafeteria'!F45,0)</f>
        <v>1440568</v>
      </c>
      <c r="F50" s="7">
        <f t="shared" si="0"/>
        <v>0.17</v>
      </c>
      <c r="G50" s="6">
        <f>ROUND(+'Dietary-Cafeteria'!E147*2080,0)</f>
        <v>256360</v>
      </c>
      <c r="H50" s="6">
        <f>ROUND(+'Dietary-Cafeteria'!F147,0)</f>
        <v>1410574</v>
      </c>
      <c r="I50" s="7">
        <f t="shared" si="1"/>
        <v>0.18</v>
      </c>
      <c r="J50" s="7"/>
      <c r="K50" s="11">
        <f t="shared" si="2"/>
        <v>5.8799999999999998E-2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ROUND(+'Dietary-Cafeteria'!E46*2080,0)</f>
        <v>0</v>
      </c>
      <c r="E51" s="6">
        <f>ROUND(+'Dietary-Cafeteria'!F46,0)</f>
        <v>0</v>
      </c>
      <c r="F51" s="7" t="str">
        <f t="shared" si="0"/>
        <v/>
      </c>
      <c r="G51" s="6">
        <f>ROUND(+'Dietary-Cafeteria'!E148*2080,0)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ROUND(+'Dietary-Cafeteria'!E47*2080,0)</f>
        <v>131331</v>
      </c>
      <c r="E52" s="6">
        <f>ROUND(+'Dietary-Cafeteria'!F47,0)</f>
        <v>497341</v>
      </c>
      <c r="F52" s="7">
        <f t="shared" si="0"/>
        <v>0.26</v>
      </c>
      <c r="G52" s="6">
        <f>ROUND(+'Dietary-Cafeteria'!E149*2080,0)</f>
        <v>138195</v>
      </c>
      <c r="H52" s="6">
        <f>ROUND(+'Dietary-Cafeteria'!F149,0)</f>
        <v>568373</v>
      </c>
      <c r="I52" s="7">
        <f t="shared" si="1"/>
        <v>0.24</v>
      </c>
      <c r="J52" s="7"/>
      <c r="K52" s="11">
        <f t="shared" si="2"/>
        <v>-7.6899999999999996E-2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ROUND(+'Dietary-Cafeteria'!E48*2080,0)</f>
        <v>156374</v>
      </c>
      <c r="E53" s="6">
        <f>ROUND(+'Dietary-Cafeteria'!F48,0)</f>
        <v>1367731</v>
      </c>
      <c r="F53" s="7">
        <f t="shared" si="0"/>
        <v>0.11</v>
      </c>
      <c r="G53" s="6">
        <f>ROUND(+'Dietary-Cafeteria'!E150*2080,0)</f>
        <v>151382</v>
      </c>
      <c r="H53" s="6">
        <f>ROUND(+'Dietary-Cafeteria'!F150,0)</f>
        <v>931361</v>
      </c>
      <c r="I53" s="7">
        <f t="shared" si="1"/>
        <v>0.16</v>
      </c>
      <c r="J53" s="7"/>
      <c r="K53" s="11">
        <f t="shared" si="2"/>
        <v>0.45450000000000002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ROUND(+'Dietary-Cafeteria'!E49*2080,0)</f>
        <v>83949</v>
      </c>
      <c r="E54" s="6">
        <f>ROUND(+'Dietary-Cafeteria'!F49,0)</f>
        <v>346214</v>
      </c>
      <c r="F54" s="7">
        <f t="shared" si="0"/>
        <v>0.24</v>
      </c>
      <c r="G54" s="6">
        <f>ROUND(+'Dietary-Cafeteria'!E151*2080,0)</f>
        <v>81120</v>
      </c>
      <c r="H54" s="6">
        <f>ROUND(+'Dietary-Cafeteria'!F151,0)</f>
        <v>336153</v>
      </c>
      <c r="I54" s="7">
        <f t="shared" si="1"/>
        <v>0.24</v>
      </c>
      <c r="J54" s="7"/>
      <c r="K54" s="11">
        <f t="shared" si="2"/>
        <v>0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ROUND(+'Dietary-Cafeteria'!E50*2080,0)</f>
        <v>30846</v>
      </c>
      <c r="E55" s="6">
        <f>ROUND(+'Dietary-Cafeteria'!F50,0)</f>
        <v>172914</v>
      </c>
      <c r="F55" s="7">
        <f t="shared" si="0"/>
        <v>0.18</v>
      </c>
      <c r="G55" s="6">
        <f>ROUND(+'Dietary-Cafeteria'!E152*2080,0)</f>
        <v>30285</v>
      </c>
      <c r="H55" s="6">
        <f>ROUND(+'Dietary-Cafeteria'!F152,0)</f>
        <v>174966</v>
      </c>
      <c r="I55" s="7">
        <f t="shared" si="1"/>
        <v>0.17</v>
      </c>
      <c r="J55" s="7"/>
      <c r="K55" s="11">
        <f t="shared" si="2"/>
        <v>-5.5599999999999997E-2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ROUND(+'Dietary-Cafeteria'!E51*2080,0)</f>
        <v>15850</v>
      </c>
      <c r="E56" s="6">
        <f>ROUND(+'Dietary-Cafeteria'!F51,0)</f>
        <v>5082</v>
      </c>
      <c r="F56" s="7">
        <f t="shared" si="0"/>
        <v>3.12</v>
      </c>
      <c r="G56" s="6">
        <f>ROUND(+'Dietary-Cafeteria'!E153*2080,0)</f>
        <v>18595</v>
      </c>
      <c r="H56" s="6">
        <f>ROUND(+'Dietary-Cafeteria'!F153,0)</f>
        <v>15248</v>
      </c>
      <c r="I56" s="7">
        <f t="shared" si="1"/>
        <v>1.22</v>
      </c>
      <c r="J56" s="7"/>
      <c r="K56" s="11">
        <f t="shared" si="2"/>
        <v>-0.60899999999999999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ROUND(+'Dietary-Cafeteria'!E52*2080,0)</f>
        <v>77854</v>
      </c>
      <c r="E57" s="6">
        <f>ROUND(+'Dietary-Cafeteria'!F52,0)</f>
        <v>85255</v>
      </c>
      <c r="F57" s="7">
        <f t="shared" si="0"/>
        <v>0.91</v>
      </c>
      <c r="G57" s="6">
        <f>ROUND(+'Dietary-Cafeteria'!E154*2080,0)</f>
        <v>81515</v>
      </c>
      <c r="H57" s="6">
        <f>ROUND(+'Dietary-Cafeteria'!F154,0)</f>
        <v>95704</v>
      </c>
      <c r="I57" s="7">
        <f t="shared" si="1"/>
        <v>0.85</v>
      </c>
      <c r="J57" s="7"/>
      <c r="K57" s="11">
        <f t="shared" si="2"/>
        <v>-6.59E-2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ROUND(+'Dietary-Cafeteria'!E53*2080,0)</f>
        <v>83720</v>
      </c>
      <c r="E58" s="6">
        <f>ROUND(+'Dietary-Cafeteria'!F53,0)</f>
        <v>601360</v>
      </c>
      <c r="F58" s="7">
        <f t="shared" si="0"/>
        <v>0.14000000000000001</v>
      </c>
      <c r="G58" s="6">
        <f>ROUND(+'Dietary-Cafeteria'!E155*2080,0)</f>
        <v>83595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ROUND(+'Dietary-Cafeteria'!E54*2080,0)</f>
        <v>28974</v>
      </c>
      <c r="E59" s="6">
        <f>ROUND(+'Dietary-Cafeteria'!F54,0)</f>
        <v>15751</v>
      </c>
      <c r="F59" s="7">
        <f t="shared" si="0"/>
        <v>1.84</v>
      </c>
      <c r="G59" s="6">
        <f>ROUND(+'Dietary-Cafeteria'!E156*2080,0)</f>
        <v>29224</v>
      </c>
      <c r="H59" s="6">
        <f>ROUND(+'Dietary-Cafeteria'!F156,0)</f>
        <v>14550</v>
      </c>
      <c r="I59" s="7">
        <f t="shared" si="1"/>
        <v>2.0099999999999998</v>
      </c>
      <c r="J59" s="7"/>
      <c r="K59" s="11">
        <f t="shared" si="2"/>
        <v>9.2399999999999996E-2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ROUND(+'Dietary-Cafeteria'!E55*2080,0)</f>
        <v>0</v>
      </c>
      <c r="E60" s="6">
        <f>ROUND(+'Dietary-Cafeteria'!F55,0)</f>
        <v>0</v>
      </c>
      <c r="F60" s="7" t="str">
        <f t="shared" si="0"/>
        <v/>
      </c>
      <c r="G60" s="6">
        <f>ROUND(+'Dietary-Cafeteria'!E157*2080,0)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ROUND(+'Dietary-Cafeteria'!E56*2080,0)</f>
        <v>178422</v>
      </c>
      <c r="E61" s="6">
        <f>ROUND(+'Dietary-Cafeteria'!F56,0)</f>
        <v>1165193</v>
      </c>
      <c r="F61" s="7">
        <f t="shared" si="0"/>
        <v>0.15</v>
      </c>
      <c r="G61" s="6">
        <f>ROUND(+'Dietary-Cafeteria'!E158*2080,0)</f>
        <v>177112</v>
      </c>
      <c r="H61" s="6">
        <f>ROUND(+'Dietary-Cafeteria'!F158,0)</f>
        <v>1259138</v>
      </c>
      <c r="I61" s="7">
        <f t="shared" si="1"/>
        <v>0.14000000000000001</v>
      </c>
      <c r="J61" s="7"/>
      <c r="K61" s="11">
        <f t="shared" si="2"/>
        <v>-6.6699999999999995E-2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ROUND(+'Dietary-Cafeteria'!E57*2080,0)</f>
        <v>118685</v>
      </c>
      <c r="E62" s="6">
        <f>ROUND(+'Dietary-Cafeteria'!F57,0)</f>
        <v>210116</v>
      </c>
      <c r="F62" s="7">
        <f t="shared" si="0"/>
        <v>0.56000000000000005</v>
      </c>
      <c r="G62" s="6">
        <f>ROUND(+'Dietary-Cafeteria'!E159*2080,0)</f>
        <v>118810</v>
      </c>
      <c r="H62" s="6">
        <f>ROUND(+'Dietary-Cafeteria'!F159,0)</f>
        <v>193226</v>
      </c>
      <c r="I62" s="7">
        <f t="shared" si="1"/>
        <v>0.61</v>
      </c>
      <c r="J62" s="7"/>
      <c r="K62" s="11">
        <f t="shared" si="2"/>
        <v>8.9300000000000004E-2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ROUND(+'Dietary-Cafeteria'!E58*2080,0)</f>
        <v>13520</v>
      </c>
      <c r="E63" s="6">
        <f>ROUND(+'Dietary-Cafeteria'!F58,0)</f>
        <v>12057</v>
      </c>
      <c r="F63" s="7">
        <f t="shared" si="0"/>
        <v>1.1200000000000001</v>
      </c>
      <c r="G63" s="6">
        <f>ROUND(+'Dietary-Cafeteria'!E160*2080,0)</f>
        <v>13146</v>
      </c>
      <c r="H63" s="6">
        <f>ROUND(+'Dietary-Cafeteria'!F160,0)</f>
        <v>10825</v>
      </c>
      <c r="I63" s="7">
        <f t="shared" si="1"/>
        <v>1.21</v>
      </c>
      <c r="J63" s="7"/>
      <c r="K63" s="11">
        <f t="shared" si="2"/>
        <v>8.0399999999999999E-2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ROUND(+'Dietary-Cafeteria'!E59*2080,0)</f>
        <v>35776</v>
      </c>
      <c r="E64" s="6">
        <f>ROUND(+'Dietary-Cafeteria'!F59,0)</f>
        <v>37552</v>
      </c>
      <c r="F64" s="7">
        <f t="shared" si="0"/>
        <v>0.95</v>
      </c>
      <c r="G64" s="6">
        <f>ROUND(+'Dietary-Cafeteria'!E161*2080,0)</f>
        <v>38272</v>
      </c>
      <c r="H64" s="6">
        <f>ROUND(+'Dietary-Cafeteria'!F161,0)</f>
        <v>39953</v>
      </c>
      <c r="I64" s="7">
        <f t="shared" si="1"/>
        <v>0.96</v>
      </c>
      <c r="J64" s="7"/>
      <c r="K64" s="11">
        <f t="shared" si="2"/>
        <v>1.0500000000000001E-2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ROUND(+'Dietary-Cafeteria'!E60*2080,0)</f>
        <v>20363</v>
      </c>
      <c r="E65" s="6">
        <f>ROUND(+'Dietary-Cafeteria'!F60,0)</f>
        <v>71631</v>
      </c>
      <c r="F65" s="7">
        <f t="shared" si="0"/>
        <v>0.28000000000000003</v>
      </c>
      <c r="G65" s="6">
        <f>ROUND(+'Dietary-Cafeteria'!E162*2080,0)</f>
        <v>18533</v>
      </c>
      <c r="H65" s="6">
        <f>ROUND(+'Dietary-Cafeteria'!F162,0)</f>
        <v>20418</v>
      </c>
      <c r="I65" s="7">
        <f t="shared" si="1"/>
        <v>0.91</v>
      </c>
      <c r="J65" s="7"/>
      <c r="K65" s="11">
        <f t="shared" si="2"/>
        <v>2.25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ROUND(+'Dietary-Cafeteria'!E61*2080,0)</f>
        <v>34258</v>
      </c>
      <c r="E66" s="6">
        <f>ROUND(+'Dietary-Cafeteria'!F61,0)</f>
        <v>31665</v>
      </c>
      <c r="F66" s="7">
        <f t="shared" si="0"/>
        <v>1.08</v>
      </c>
      <c r="G66" s="6">
        <f>ROUND(+'Dietary-Cafeteria'!E163*2080,0)</f>
        <v>33987</v>
      </c>
      <c r="H66" s="6">
        <f>ROUND(+'Dietary-Cafeteria'!F163,0)</f>
        <v>30078</v>
      </c>
      <c r="I66" s="7">
        <f t="shared" si="1"/>
        <v>1.1299999999999999</v>
      </c>
      <c r="J66" s="7"/>
      <c r="K66" s="11">
        <f t="shared" si="2"/>
        <v>4.6300000000000001E-2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ROUND(+'Dietary-Cafeteria'!E62*2080,0)</f>
        <v>12979</v>
      </c>
      <c r="E67" s="6">
        <f>ROUND(+'Dietary-Cafeteria'!F62,0)</f>
        <v>14191</v>
      </c>
      <c r="F67" s="7">
        <f t="shared" si="0"/>
        <v>0.91</v>
      </c>
      <c r="G67" s="6">
        <f>ROUND(+'Dietary-Cafeteria'!E164*2080,0)</f>
        <v>12314</v>
      </c>
      <c r="H67" s="6">
        <f>ROUND(+'Dietary-Cafeteria'!F164,0)</f>
        <v>18175</v>
      </c>
      <c r="I67" s="7">
        <f t="shared" si="1"/>
        <v>0.68</v>
      </c>
      <c r="J67" s="7"/>
      <c r="K67" s="11">
        <f t="shared" si="2"/>
        <v>-0.25269999999999998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ROUND(+'Dietary-Cafeteria'!E63*2080,0)</f>
        <v>138798</v>
      </c>
      <c r="E68" s="6">
        <f>ROUND(+'Dietary-Cafeteria'!F63,0)</f>
        <v>977928</v>
      </c>
      <c r="F68" s="7">
        <f t="shared" si="0"/>
        <v>0.14000000000000001</v>
      </c>
      <c r="G68" s="6">
        <f>ROUND(+'Dietary-Cafeteria'!E165*2080,0)</f>
        <v>135325</v>
      </c>
      <c r="H68" s="6">
        <f>ROUND(+'Dietary-Cafeteria'!F165,0)</f>
        <v>966933</v>
      </c>
      <c r="I68" s="7">
        <f t="shared" si="1"/>
        <v>0.14000000000000001</v>
      </c>
      <c r="J68" s="7"/>
      <c r="K68" s="11">
        <f t="shared" si="2"/>
        <v>0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ROUND(+'Dietary-Cafeteria'!E64*2080,0)</f>
        <v>0</v>
      </c>
      <c r="E69" s="6">
        <f>ROUND(+'Dietary-Cafeteria'!F64,0)</f>
        <v>0</v>
      </c>
      <c r="F69" s="7" t="str">
        <f t="shared" si="0"/>
        <v/>
      </c>
      <c r="G69" s="6">
        <f>ROUND(+'Dietary-Cafeteria'!E166*2080,0)</f>
        <v>27830</v>
      </c>
      <c r="H69" s="6">
        <f>ROUND(+'Dietary-Cafeteria'!F166,0)</f>
        <v>82036</v>
      </c>
      <c r="I69" s="7">
        <f t="shared" si="1"/>
        <v>0.34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ROUND(+'Dietary-Cafeteria'!E65*2080,0)</f>
        <v>53186</v>
      </c>
      <c r="E70" s="6">
        <f>ROUND(+'Dietary-Cafeteria'!F65,0)</f>
        <v>62164</v>
      </c>
      <c r="F70" s="7">
        <f t="shared" si="0"/>
        <v>0.86</v>
      </c>
      <c r="G70" s="6">
        <f>ROUND(+'Dietary-Cafeteria'!E167*2080,0)</f>
        <v>54184</v>
      </c>
      <c r="H70" s="6">
        <f>ROUND(+'Dietary-Cafeteria'!F167,0)</f>
        <v>62448</v>
      </c>
      <c r="I70" s="7">
        <f t="shared" si="1"/>
        <v>0.87</v>
      </c>
      <c r="J70" s="7"/>
      <c r="K70" s="11">
        <f t="shared" si="2"/>
        <v>1.1599999999999999E-2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ROUND(+'Dietary-Cafeteria'!E66*2080,0)</f>
        <v>5346</v>
      </c>
      <c r="E71" s="6">
        <f>ROUND(+'Dietary-Cafeteria'!F66,0)</f>
        <v>3807</v>
      </c>
      <c r="F71" s="7">
        <f t="shared" si="0"/>
        <v>1.4</v>
      </c>
      <c r="G71" s="6">
        <f>ROUND(+'Dietary-Cafeteria'!E168*2080,0)</f>
        <v>6115</v>
      </c>
      <c r="H71" s="6">
        <f>ROUND(+'Dietary-Cafeteria'!F168,0)</f>
        <v>4625</v>
      </c>
      <c r="I71" s="7">
        <f t="shared" si="1"/>
        <v>1.32</v>
      </c>
      <c r="J71" s="7"/>
      <c r="K71" s="11">
        <f t="shared" si="2"/>
        <v>-5.7099999999999998E-2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ROUND(+'Dietary-Cafeteria'!E67*2080,0)</f>
        <v>128960</v>
      </c>
      <c r="E72" s="6">
        <f>ROUND(+'Dietary-Cafeteria'!F67,0)</f>
        <v>229804</v>
      </c>
      <c r="F72" s="7">
        <f t="shared" si="0"/>
        <v>0.56000000000000005</v>
      </c>
      <c r="G72" s="6">
        <f>ROUND(+'Dietary-Cafeteria'!E169*2080,0)</f>
        <v>133120</v>
      </c>
      <c r="H72" s="6">
        <f>ROUND(+'Dietary-Cafeteria'!F169,0)</f>
        <v>736509</v>
      </c>
      <c r="I72" s="7">
        <f t="shared" si="1"/>
        <v>0.18</v>
      </c>
      <c r="J72" s="7"/>
      <c r="K72" s="11">
        <f t="shared" si="2"/>
        <v>-0.67859999999999998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ROUND(+'Dietary-Cafeteria'!E68*2080,0)</f>
        <v>167627</v>
      </c>
      <c r="E73" s="6">
        <f>ROUND(+'Dietary-Cafeteria'!F68,0)</f>
        <v>865355</v>
      </c>
      <c r="F73" s="7">
        <f t="shared" si="0"/>
        <v>0.19</v>
      </c>
      <c r="G73" s="6">
        <f>ROUND(+'Dietary-Cafeteria'!E170*2080,0)</f>
        <v>173326</v>
      </c>
      <c r="H73" s="6">
        <f>ROUND(+'Dietary-Cafeteria'!F170,0)</f>
        <v>958310</v>
      </c>
      <c r="I73" s="7">
        <f t="shared" si="1"/>
        <v>0.18</v>
      </c>
      <c r="J73" s="7"/>
      <c r="K73" s="11">
        <f t="shared" si="2"/>
        <v>-5.2600000000000001E-2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ROUND(+'Dietary-Cafeteria'!E69*2080,0)</f>
        <v>232731</v>
      </c>
      <c r="E74" s="6">
        <f>ROUND(+'Dietary-Cafeteria'!F69,0)</f>
        <v>792319</v>
      </c>
      <c r="F74" s="7">
        <f t="shared" si="0"/>
        <v>0.28999999999999998</v>
      </c>
      <c r="G74" s="6">
        <f>ROUND(+'Dietary-Cafeteria'!E171*2080,0)</f>
        <v>229403</v>
      </c>
      <c r="H74" s="6">
        <f>ROUND(+'Dietary-Cafeteria'!F171,0)</f>
        <v>687177</v>
      </c>
      <c r="I74" s="7">
        <f t="shared" si="1"/>
        <v>0.33</v>
      </c>
      <c r="J74" s="7"/>
      <c r="K74" s="11">
        <f t="shared" si="2"/>
        <v>0.13789999999999999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ROUND(+'Dietary-Cafeteria'!E70*2080,0)</f>
        <v>103085</v>
      </c>
      <c r="E75" s="6">
        <f>ROUND(+'Dietary-Cafeteria'!F70,0)</f>
        <v>583771</v>
      </c>
      <c r="F75" s="7">
        <f t="shared" ref="F75:F108" si="3">IF(D75=0,"",IF(E75=0,"",ROUND(D75/E75,2)))</f>
        <v>0.18</v>
      </c>
      <c r="G75" s="6">
        <f>ROUND(+'Dietary-Cafeteria'!E172*2080,0)</f>
        <v>111010</v>
      </c>
      <c r="H75" s="6">
        <f>ROUND(+'Dietary-Cafeteria'!F172,0)</f>
        <v>651407</v>
      </c>
      <c r="I75" s="7">
        <f t="shared" ref="I75:I108" si="4">IF(G75=0,"",IF(H75=0,"",ROUND(G75/H75,2)))</f>
        <v>0.17</v>
      </c>
      <c r="J75" s="7"/>
      <c r="K75" s="11">
        <f t="shared" ref="K75:K108" si="5">IF(D75=0,"",IF(E75=0,"",IF(G75=0,"",IF(H75=0,"",ROUND(I75/F75-1,4)))))</f>
        <v>-5.5599999999999997E-2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ROUND(+'Dietary-Cafeteria'!E71*2080,0)</f>
        <v>18720</v>
      </c>
      <c r="E76" s="6">
        <f>ROUND(+'Dietary-Cafeteria'!F71,0)</f>
        <v>18929</v>
      </c>
      <c r="F76" s="7">
        <f t="shared" si="3"/>
        <v>0.99</v>
      </c>
      <c r="G76" s="6">
        <f>ROUND(+'Dietary-Cafeteria'!E173*2080,0)</f>
        <v>19053</v>
      </c>
      <c r="H76" s="6">
        <f>ROUND(+'Dietary-Cafeteria'!F173,0)</f>
        <v>16966</v>
      </c>
      <c r="I76" s="7">
        <f t="shared" si="4"/>
        <v>1.1200000000000001</v>
      </c>
      <c r="J76" s="7"/>
      <c r="K76" s="11">
        <f t="shared" si="5"/>
        <v>0.1313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ROUND(+'Dietary-Cafeteria'!E72*2080,0)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ROUND(+'Dietary-Cafeteria'!E174*2080,0)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ROUND(+'Dietary-Cafeteria'!E73*2080,0)</f>
        <v>95701</v>
      </c>
      <c r="E78" s="6">
        <f>ROUND(+'Dietary-Cafeteria'!F73,0)</f>
        <v>444855</v>
      </c>
      <c r="F78" s="7">
        <f t="shared" si="3"/>
        <v>0.22</v>
      </c>
      <c r="G78" s="6">
        <f>ROUND(+'Dietary-Cafeteria'!E175*2080,0)</f>
        <v>101858</v>
      </c>
      <c r="H78" s="6">
        <f>ROUND(+'Dietary-Cafeteria'!F175,0)</f>
        <v>525836</v>
      </c>
      <c r="I78" s="7">
        <f t="shared" si="4"/>
        <v>0.19</v>
      </c>
      <c r="J78" s="7"/>
      <c r="K78" s="11">
        <f t="shared" si="5"/>
        <v>-0.13639999999999999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ROUND(+'Dietary-Cafeteria'!E74*2080,0)</f>
        <v>235602</v>
      </c>
      <c r="E79" s="6">
        <f>ROUND(+'Dietary-Cafeteria'!F74,0)</f>
        <v>1277660</v>
      </c>
      <c r="F79" s="7">
        <f t="shared" si="3"/>
        <v>0.18</v>
      </c>
      <c r="G79" s="6">
        <f>ROUND(+'Dietary-Cafeteria'!E176*2080,0)</f>
        <v>186430</v>
      </c>
      <c r="H79" s="6">
        <f>ROUND(+'Dietary-Cafeteria'!F176,0)</f>
        <v>1137047</v>
      </c>
      <c r="I79" s="7">
        <f t="shared" si="4"/>
        <v>0.16</v>
      </c>
      <c r="J79" s="7"/>
      <c r="K79" s="11">
        <f t="shared" si="5"/>
        <v>-0.1111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ROUND(+'Dietary-Cafeteria'!E75*2080,0)</f>
        <v>34466</v>
      </c>
      <c r="E80" s="6">
        <f>ROUND(+'Dietary-Cafeteria'!F75,0)</f>
        <v>146979</v>
      </c>
      <c r="F80" s="7">
        <f t="shared" si="3"/>
        <v>0.23</v>
      </c>
      <c r="G80" s="6">
        <f>ROUND(+'Dietary-Cafeteria'!E177*2080,0)</f>
        <v>34091</v>
      </c>
      <c r="H80" s="6">
        <f>ROUND(+'Dietary-Cafeteria'!F177,0)</f>
        <v>164548</v>
      </c>
      <c r="I80" s="7">
        <f t="shared" si="4"/>
        <v>0.21</v>
      </c>
      <c r="J80" s="7"/>
      <c r="K80" s="11">
        <f t="shared" si="5"/>
        <v>-8.6999999999999994E-2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ROUND(+'Dietary-Cafeteria'!E76*2080,0)</f>
        <v>20342</v>
      </c>
      <c r="E81" s="6">
        <f>ROUND(+'Dietary-Cafeteria'!F76,0)</f>
        <v>53675</v>
      </c>
      <c r="F81" s="7">
        <f t="shared" si="3"/>
        <v>0.38</v>
      </c>
      <c r="G81" s="6">
        <f>ROUND(+'Dietary-Cafeteria'!E178*2080,0)</f>
        <v>18158</v>
      </c>
      <c r="H81" s="6">
        <f>ROUND(+'Dietary-Cafeteria'!F178,0)</f>
        <v>52218</v>
      </c>
      <c r="I81" s="7">
        <f t="shared" si="4"/>
        <v>0.35</v>
      </c>
      <c r="J81" s="7"/>
      <c r="K81" s="11">
        <f t="shared" si="5"/>
        <v>-7.8899999999999998E-2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ROUND(+'Dietary-Cafeteria'!E77*2080,0)</f>
        <v>0</v>
      </c>
      <c r="E82" s="6">
        <f>ROUND(+'Dietary-Cafeteria'!F77,0)</f>
        <v>36683</v>
      </c>
      <c r="F82" s="7" t="str">
        <f t="shared" si="3"/>
        <v/>
      </c>
      <c r="G82" s="6">
        <f>ROUND(+'Dietary-Cafeteria'!E179*2080,0)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ROUND(+'Dietary-Cafeteria'!E78*2080,0)</f>
        <v>40560</v>
      </c>
      <c r="E83" s="6">
        <f>ROUND(+'Dietary-Cafeteria'!F78,0)</f>
        <v>252002</v>
      </c>
      <c r="F83" s="7">
        <f t="shared" si="3"/>
        <v>0.16</v>
      </c>
      <c r="G83" s="6">
        <f>ROUND(+'Dietary-Cafeteria'!E180*2080,0)</f>
        <v>0</v>
      </c>
      <c r="H83" s="6">
        <f>ROUND(+'Dietary-Cafeteria'!F180,0)</f>
        <v>216764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ROUND(+'Dietary-Cafeteria'!E79*2080,0)</f>
        <v>51334</v>
      </c>
      <c r="E84" s="6">
        <f>ROUND(+'Dietary-Cafeteria'!F79,0)</f>
        <v>66131</v>
      </c>
      <c r="F84" s="7">
        <f t="shared" si="3"/>
        <v>0.78</v>
      </c>
      <c r="G84" s="6">
        <f>ROUND(+'Dietary-Cafeteria'!E181*2080,0)</f>
        <v>49254</v>
      </c>
      <c r="H84" s="6">
        <f>ROUND(+'Dietary-Cafeteria'!F181,0)</f>
        <v>61103</v>
      </c>
      <c r="I84" s="7">
        <f t="shared" si="4"/>
        <v>0.81</v>
      </c>
      <c r="J84" s="7"/>
      <c r="K84" s="11">
        <f t="shared" si="5"/>
        <v>3.85E-2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ROUND(+'Dietary-Cafeteria'!E80*2080,0)</f>
        <v>53706</v>
      </c>
      <c r="E85" s="6">
        <f>ROUND(+'Dietary-Cafeteria'!F80,0)</f>
        <v>109092</v>
      </c>
      <c r="F85" s="7">
        <f t="shared" si="3"/>
        <v>0.49</v>
      </c>
      <c r="G85" s="6">
        <f>ROUND(+'Dietary-Cafeteria'!E182*2080,0)</f>
        <v>0</v>
      </c>
      <c r="H85" s="6">
        <f>ROUND(+'Dietary-Cafeteria'!F182,0)</f>
        <v>103812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ROUND(+'Dietary-Cafeteria'!E81*2080,0)</f>
        <v>6240</v>
      </c>
      <c r="E86" s="6">
        <f>ROUND(+'Dietary-Cafeteria'!F81,0)</f>
        <v>5791</v>
      </c>
      <c r="F86" s="7">
        <f t="shared" si="3"/>
        <v>1.08</v>
      </c>
      <c r="G86" s="6">
        <f>ROUND(+'Dietary-Cafeteria'!E183*2080,0)</f>
        <v>3390</v>
      </c>
      <c r="H86" s="6">
        <f>ROUND(+'Dietary-Cafeteria'!F183,0)</f>
        <v>3850</v>
      </c>
      <c r="I86" s="7">
        <f t="shared" si="4"/>
        <v>0.88</v>
      </c>
      <c r="J86" s="7"/>
      <c r="K86" s="11">
        <f t="shared" si="5"/>
        <v>-0.1852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ROUND(+'Dietary-Cafeteria'!E82*2080,0)</f>
        <v>52000</v>
      </c>
      <c r="E87" s="6">
        <f>ROUND(+'Dietary-Cafeteria'!F82,0)</f>
        <v>82384</v>
      </c>
      <c r="F87" s="7">
        <f t="shared" si="3"/>
        <v>0.63</v>
      </c>
      <c r="G87" s="6">
        <f>ROUND(+'Dietary-Cafeteria'!E184*2080,0)</f>
        <v>51854</v>
      </c>
      <c r="H87" s="6">
        <f>ROUND(+'Dietary-Cafeteria'!F184,0)</f>
        <v>91816</v>
      </c>
      <c r="I87" s="7">
        <f t="shared" si="4"/>
        <v>0.56000000000000005</v>
      </c>
      <c r="J87" s="7"/>
      <c r="K87" s="11">
        <f t="shared" si="5"/>
        <v>-0.1111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ROUND(+'Dietary-Cafeteria'!E83*2080,0)</f>
        <v>17701</v>
      </c>
      <c r="E88" s="6">
        <f>ROUND(+'Dietary-Cafeteria'!F83,0)</f>
        <v>14114</v>
      </c>
      <c r="F88" s="7">
        <f t="shared" si="3"/>
        <v>1.25</v>
      </c>
      <c r="G88" s="6">
        <f>ROUND(+'Dietary-Cafeteria'!E185*2080,0)</f>
        <v>17638</v>
      </c>
      <c r="H88" s="6">
        <f>ROUND(+'Dietary-Cafeteria'!F185,0)</f>
        <v>14481</v>
      </c>
      <c r="I88" s="7">
        <f t="shared" si="4"/>
        <v>1.22</v>
      </c>
      <c r="J88" s="7"/>
      <c r="K88" s="11">
        <f t="shared" si="5"/>
        <v>-2.4E-2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ROUND(+'Dietary-Cafeteria'!E84*2080,0)</f>
        <v>15808</v>
      </c>
      <c r="E89" s="6">
        <f>ROUND(+'Dietary-Cafeteria'!F84,0)</f>
        <v>34627</v>
      </c>
      <c r="F89" s="7">
        <f t="shared" si="3"/>
        <v>0.46</v>
      </c>
      <c r="G89" s="6">
        <f>ROUND(+'Dietary-Cafeteria'!E186*2080,0)</f>
        <v>15579</v>
      </c>
      <c r="H89" s="6">
        <f>ROUND(+'Dietary-Cafeteria'!F186,0)</f>
        <v>35359</v>
      </c>
      <c r="I89" s="7">
        <f t="shared" si="4"/>
        <v>0.44</v>
      </c>
      <c r="J89" s="7"/>
      <c r="K89" s="11">
        <f t="shared" si="5"/>
        <v>-4.3499999999999997E-2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ROUND(+'Dietary-Cafeteria'!E85*2080,0)</f>
        <v>10400</v>
      </c>
      <c r="E90" s="6">
        <f>ROUND(+'Dietary-Cafeteria'!F85,0)</f>
        <v>0</v>
      </c>
      <c r="F90" s="7" t="str">
        <f t="shared" si="3"/>
        <v/>
      </c>
      <c r="G90" s="6">
        <f>ROUND(+'Dietary-Cafeteria'!E187*2080,0)</f>
        <v>12064</v>
      </c>
      <c r="H90" s="6">
        <f>ROUND(+'Dietary-Cafeteria'!F187,0)</f>
        <v>18807</v>
      </c>
      <c r="I90" s="7">
        <f t="shared" si="4"/>
        <v>0.64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ROUND(+'Dietary-Cafeteria'!E86*2080,0)</f>
        <v>31928</v>
      </c>
      <c r="E91" s="6">
        <f>ROUND(+'Dietary-Cafeteria'!F86,0)</f>
        <v>139526</v>
      </c>
      <c r="F91" s="7">
        <f t="shared" si="3"/>
        <v>0.23</v>
      </c>
      <c r="G91" s="6">
        <f>ROUND(+'Dietary-Cafeteria'!E188*2080,0)</f>
        <v>32760</v>
      </c>
      <c r="H91" s="6">
        <f>ROUND(+'Dietary-Cafeteria'!F188,0)</f>
        <v>150434</v>
      </c>
      <c r="I91" s="7">
        <f t="shared" si="4"/>
        <v>0.22</v>
      </c>
      <c r="J91" s="7"/>
      <c r="K91" s="11">
        <f t="shared" si="5"/>
        <v>-4.3499999999999997E-2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ROUND(+'Dietary-Cafeteria'!E87*2080,0)</f>
        <v>20363</v>
      </c>
      <c r="E92" s="6">
        <f>ROUND(+'Dietary-Cafeteria'!F87,0)</f>
        <v>20798</v>
      </c>
      <c r="F92" s="7">
        <f t="shared" si="3"/>
        <v>0.98</v>
      </c>
      <c r="G92" s="6">
        <f>ROUND(+'Dietary-Cafeteria'!E189*2080,0)</f>
        <v>21778</v>
      </c>
      <c r="H92" s="6">
        <f>ROUND(+'Dietary-Cafeteria'!F189,0)</f>
        <v>25418</v>
      </c>
      <c r="I92" s="7">
        <f t="shared" si="4"/>
        <v>0.86</v>
      </c>
      <c r="J92" s="7"/>
      <c r="K92" s="11">
        <f t="shared" si="5"/>
        <v>-0.12239999999999999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ROUND(+'Dietary-Cafeteria'!E88*2080,0)</f>
        <v>11648</v>
      </c>
      <c r="E93" s="6">
        <f>ROUND(+'Dietary-Cafeteria'!F88,0)</f>
        <v>0</v>
      </c>
      <c r="F93" s="7" t="str">
        <f t="shared" si="3"/>
        <v/>
      </c>
      <c r="G93" s="6">
        <f>ROUND(+'Dietary-Cafeteria'!E190*2080,0)</f>
        <v>9360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ROUND(+'Dietary-Cafeteria'!E89*2080,0)</f>
        <v>77251</v>
      </c>
      <c r="E94" s="6">
        <f>ROUND(+'Dietary-Cafeteria'!F89,0)</f>
        <v>520082</v>
      </c>
      <c r="F94" s="7">
        <f t="shared" si="3"/>
        <v>0.15</v>
      </c>
      <c r="G94" s="6">
        <f>ROUND(+'Dietary-Cafeteria'!E191*2080,0)</f>
        <v>81120</v>
      </c>
      <c r="H94" s="6">
        <f>ROUND(+'Dietary-Cafeteria'!F191,0)</f>
        <v>644142</v>
      </c>
      <c r="I94" s="7">
        <f t="shared" si="4"/>
        <v>0.13</v>
      </c>
      <c r="J94" s="7"/>
      <c r="K94" s="11">
        <f t="shared" si="5"/>
        <v>-0.1333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ROUND(+'Dietary-Cafeteria'!E90*2080,0)</f>
        <v>811</v>
      </c>
      <c r="E95" s="6">
        <f>ROUND(+'Dietary-Cafeteria'!F90,0)</f>
        <v>7398</v>
      </c>
      <c r="F95" s="7">
        <f t="shared" si="3"/>
        <v>0.11</v>
      </c>
      <c r="G95" s="6">
        <f>ROUND(+'Dietary-Cafeteria'!E192*2080,0)</f>
        <v>749</v>
      </c>
      <c r="H95" s="6">
        <f>ROUND(+'Dietary-Cafeteria'!F192,0)</f>
        <v>3681</v>
      </c>
      <c r="I95" s="7">
        <f t="shared" si="4"/>
        <v>0.2</v>
      </c>
      <c r="J95" s="7"/>
      <c r="K95" s="11">
        <f t="shared" si="5"/>
        <v>0.81820000000000004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ROUND(+'Dietary-Cafeteria'!E91*2080,0)</f>
        <v>23670</v>
      </c>
      <c r="E96" s="6">
        <f>ROUND(+'Dietary-Cafeteria'!F91,0)</f>
        <v>1040</v>
      </c>
      <c r="F96" s="7">
        <f t="shared" si="3"/>
        <v>22.76</v>
      </c>
      <c r="G96" s="6">
        <f>ROUND(+'Dietary-Cafeteria'!E193*2080,0)</f>
        <v>23046</v>
      </c>
      <c r="H96" s="6">
        <f>ROUND(+'Dietary-Cafeteria'!F193,0)</f>
        <v>1300</v>
      </c>
      <c r="I96" s="7">
        <f t="shared" si="4"/>
        <v>17.73</v>
      </c>
      <c r="J96" s="7"/>
      <c r="K96" s="11">
        <f t="shared" si="5"/>
        <v>-0.221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ROUND(+'Dietary-Cafeteria'!E92*2080,0)</f>
        <v>17202</v>
      </c>
      <c r="E97" s="6">
        <f>ROUND(+'Dietary-Cafeteria'!F92,0)</f>
        <v>12582</v>
      </c>
      <c r="F97" s="7">
        <f t="shared" si="3"/>
        <v>1.37</v>
      </c>
      <c r="G97" s="6">
        <f>ROUND(+'Dietary-Cafeteria'!E194*2080,0)</f>
        <v>15163</v>
      </c>
      <c r="H97" s="6">
        <f>ROUND(+'Dietary-Cafeteria'!F194,0)</f>
        <v>6645</v>
      </c>
      <c r="I97" s="7">
        <f t="shared" si="4"/>
        <v>2.2799999999999998</v>
      </c>
      <c r="J97" s="7"/>
      <c r="K97" s="11">
        <f t="shared" si="5"/>
        <v>0.66420000000000001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ROUND(+'Dietary-Cafeteria'!E93*2080,0)</f>
        <v>25854</v>
      </c>
      <c r="E98" s="6">
        <f>ROUND(+'Dietary-Cafeteria'!F93,0)</f>
        <v>63093</v>
      </c>
      <c r="F98" s="7">
        <f t="shared" si="3"/>
        <v>0.41</v>
      </c>
      <c r="G98" s="6">
        <f>ROUND(+'Dietary-Cafeteria'!E195*2080,0)</f>
        <v>6282</v>
      </c>
      <c r="H98" s="6">
        <f>ROUND(+'Dietary-Cafeteria'!F195,0)</f>
        <v>2242</v>
      </c>
      <c r="I98" s="7">
        <f t="shared" si="4"/>
        <v>2.8</v>
      </c>
      <c r="J98" s="7"/>
      <c r="K98" s="11">
        <f t="shared" si="5"/>
        <v>5.8292999999999999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ROUND(+'Dietary-Cafeteria'!E94*2080,0)</f>
        <v>62150</v>
      </c>
      <c r="E99" s="6">
        <f>ROUND(+'Dietary-Cafeteria'!F94,0)</f>
        <v>78758</v>
      </c>
      <c r="F99" s="7">
        <f t="shared" si="3"/>
        <v>0.79</v>
      </c>
      <c r="G99" s="6">
        <f>ROUND(+'Dietary-Cafeteria'!E196*2080,0)</f>
        <v>61630</v>
      </c>
      <c r="H99" s="6">
        <f>ROUND(+'Dietary-Cafeteria'!F196,0)</f>
        <v>79646</v>
      </c>
      <c r="I99" s="7">
        <f t="shared" si="4"/>
        <v>0.77</v>
      </c>
      <c r="J99" s="7"/>
      <c r="K99" s="11">
        <f t="shared" si="5"/>
        <v>-2.53E-2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ROUND(+'Dietary-Cafeteria'!E95*2080,0)</f>
        <v>67912</v>
      </c>
      <c r="E100" s="6">
        <f>ROUND(+'Dietary-Cafeteria'!F95,0)</f>
        <v>129233</v>
      </c>
      <c r="F100" s="7">
        <f t="shared" si="3"/>
        <v>0.53</v>
      </c>
      <c r="G100" s="6">
        <f>ROUND(+'Dietary-Cafeteria'!E197*2080,0)</f>
        <v>74922</v>
      </c>
      <c r="H100" s="6">
        <f>ROUND(+'Dietary-Cafeteria'!F197,0)</f>
        <v>148352</v>
      </c>
      <c r="I100" s="7">
        <f t="shared" si="4"/>
        <v>0.51</v>
      </c>
      <c r="J100" s="7"/>
      <c r="K100" s="11">
        <f t="shared" si="5"/>
        <v>-3.7699999999999997E-2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ROUND(+'Dietary-Cafeteria'!E96*2080,0)</f>
        <v>70429</v>
      </c>
      <c r="E101" s="6">
        <f>ROUND(+'Dietary-Cafeteria'!F96,0)</f>
        <v>122274</v>
      </c>
      <c r="F101" s="7">
        <f t="shared" si="3"/>
        <v>0.57999999999999996</v>
      </c>
      <c r="G101" s="6">
        <f>ROUND(+'Dietary-Cafeteria'!E198*2080,0)</f>
        <v>67517</v>
      </c>
      <c r="H101" s="6">
        <f>ROUND(+'Dietary-Cafeteria'!F198,0)</f>
        <v>131945</v>
      </c>
      <c r="I101" s="7">
        <f t="shared" si="4"/>
        <v>0.51</v>
      </c>
      <c r="J101" s="7"/>
      <c r="K101" s="11">
        <f t="shared" si="5"/>
        <v>-0.1207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ROUND(+'Dietary-Cafeteria'!E97*2080,0)</f>
        <v>69826</v>
      </c>
      <c r="E102" s="6">
        <f>ROUND(+'Dietary-Cafeteria'!F97,0)</f>
        <v>37675</v>
      </c>
      <c r="F102" s="7">
        <f t="shared" si="3"/>
        <v>1.85</v>
      </c>
      <c r="G102" s="6">
        <f>ROUND(+'Dietary-Cafeteria'!E199*2080,0)</f>
        <v>72738</v>
      </c>
      <c r="H102" s="6">
        <f>ROUND(+'Dietary-Cafeteria'!F199,0)</f>
        <v>213539</v>
      </c>
      <c r="I102" s="7">
        <f t="shared" si="4"/>
        <v>0.34</v>
      </c>
      <c r="J102" s="7"/>
      <c r="K102" s="11">
        <f t="shared" si="5"/>
        <v>-0.81620000000000004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ROUND(+'Dietary-Cafeteria'!E98*2080,0)</f>
        <v>0</v>
      </c>
      <c r="E103" s="6">
        <f>ROUND(+'Dietary-Cafeteria'!F98,0)</f>
        <v>1</v>
      </c>
      <c r="F103" s="7" t="str">
        <f t="shared" si="3"/>
        <v/>
      </c>
      <c r="G103" s="6">
        <f>ROUND(+'Dietary-Cafeteria'!E200*2080,0)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ROUND(+'Dietary-Cafeteria'!E99*2080,0)</f>
        <v>14165</v>
      </c>
      <c r="E104" s="6">
        <f>ROUND(+'Dietary-Cafeteria'!F99,0)</f>
        <v>99396</v>
      </c>
      <c r="F104" s="7">
        <f t="shared" si="3"/>
        <v>0.14000000000000001</v>
      </c>
      <c r="G104" s="6">
        <f>ROUND(+'Dietary-Cafeteria'!E201*2080,0)</f>
        <v>14997</v>
      </c>
      <c r="H104" s="6">
        <f>ROUND(+'Dietary-Cafeteria'!F201,0)</f>
        <v>124590</v>
      </c>
      <c r="I104" s="7">
        <f t="shared" si="4"/>
        <v>0.12</v>
      </c>
      <c r="J104" s="7"/>
      <c r="K104" s="11">
        <f t="shared" si="5"/>
        <v>-0.1429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ROUND(+'Dietary-Cafeteria'!E100*2080,0)</f>
        <v>3245</v>
      </c>
      <c r="E105" s="6">
        <f>ROUND(+'Dietary-Cafeteria'!F100,0)</f>
        <v>28012</v>
      </c>
      <c r="F105" s="7">
        <f t="shared" si="3"/>
        <v>0.12</v>
      </c>
      <c r="G105" s="6">
        <f>ROUND(+'Dietary-Cafeteria'!E202*2080,0)</f>
        <v>1685</v>
      </c>
      <c r="H105" s="6">
        <f>ROUND(+'Dietary-Cafeteria'!F202,0)</f>
        <v>19102</v>
      </c>
      <c r="I105" s="7">
        <f t="shared" si="4"/>
        <v>0.09</v>
      </c>
      <c r="J105" s="7"/>
      <c r="K105" s="11">
        <f t="shared" si="5"/>
        <v>-0.25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ROUND(+'Dietary-Cafeteria'!E101*2080,0)</f>
        <v>0</v>
      </c>
      <c r="E106" s="6">
        <f>ROUND(+'Dietary-Cafeteria'!F101,0)</f>
        <v>44642</v>
      </c>
      <c r="F106" s="7" t="str">
        <f t="shared" si="3"/>
        <v/>
      </c>
      <c r="G106" s="6">
        <f>ROUND(+'Dietary-Cafeteria'!E203*2080,0)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ROUND(+'Dietary-Cafeteria'!E102*2080,0)</f>
        <v>17950</v>
      </c>
      <c r="E107" s="6">
        <f>ROUND(+'Dietary-Cafeteria'!F102,0)</f>
        <v>2293</v>
      </c>
      <c r="F107" s="7">
        <f t="shared" si="3"/>
        <v>7.83</v>
      </c>
      <c r="G107" s="6">
        <f>ROUND(+'Dietary-Cafeteria'!E204*2080,0)</f>
        <v>16370</v>
      </c>
      <c r="H107" s="6">
        <f>ROUND(+'Dietary-Cafeteria'!F204,0)</f>
        <v>42071</v>
      </c>
      <c r="I107" s="7">
        <f t="shared" si="4"/>
        <v>0.39</v>
      </c>
      <c r="J107" s="7"/>
      <c r="K107" s="11">
        <f t="shared" si="5"/>
        <v>-0.95020000000000004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ROUND(+'Dietary-Cafeteria'!E103*2080,0)</f>
        <v>0</v>
      </c>
      <c r="E108" s="6">
        <f>ROUND(+'Dietary-Cafeteria'!F103,0)</f>
        <v>0</v>
      </c>
      <c r="F108" s="7" t="str">
        <f t="shared" si="3"/>
        <v/>
      </c>
      <c r="G108" s="6">
        <f>ROUND(+'Dietary-Cafeteria'!E205*2080,0)</f>
        <v>0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94"/>
  <sheetViews>
    <sheetView tabSelected="1" zoomScale="75" workbookViewId="0">
      <selection activeCell="E194" sqref="E194:T194"/>
    </sheetView>
  </sheetViews>
  <sheetFormatPr defaultColWidth="9" defaultRowHeight="13.8" x14ac:dyDescent="0.3"/>
  <cols>
    <col min="1" max="1" width="6.109375" style="13" bestFit="1" customWidth="1"/>
    <col min="2" max="2" width="39.44140625" style="13" bestFit="1" customWidth="1"/>
    <col min="3" max="3" width="8.109375" style="13" bestFit="1" customWidth="1"/>
    <col min="4" max="4" width="5.6640625" style="13" bestFit="1" customWidth="1"/>
    <col min="5" max="5" width="6.77734375" style="13" bestFit="1" customWidth="1"/>
    <col min="6" max="6" width="11.21875" style="13" bestFit="1" customWidth="1"/>
    <col min="7" max="7" width="11.33203125" style="13" bestFit="1" customWidth="1"/>
    <col min="8" max="8" width="9.44140625" style="13" bestFit="1" customWidth="1"/>
    <col min="9" max="9" width="8" style="13" bestFit="1" customWidth="1"/>
    <col min="10" max="10" width="11.21875" style="13" bestFit="1" customWidth="1"/>
    <col min="11" max="11" width="7.88671875" style="13" bestFit="1" customWidth="1"/>
    <col min="12" max="12" width="10.21875" style="13" bestFit="1" customWidth="1"/>
    <col min="13" max="13" width="8.109375" style="13" bestFit="1" customWidth="1"/>
    <col min="14" max="14" width="9.44140625" style="13" bestFit="1" customWidth="1"/>
    <col min="15" max="15" width="10.33203125" style="13" bestFit="1" customWidth="1"/>
    <col min="16" max="17" width="11.33203125" style="13" bestFit="1" customWidth="1"/>
    <col min="18" max="18" width="6.109375" style="13" bestFit="1" customWidth="1"/>
    <col min="19" max="19" width="6" style="13" bestFit="1" customWidth="1"/>
    <col min="20" max="20" width="5.33203125" style="13" bestFit="1" customWidth="1"/>
    <col min="21" max="22" width="9" style="13"/>
    <col min="23" max="23" width="10.88671875" style="13" bestFit="1" customWidth="1"/>
    <col min="24" max="25" width="11" style="13" bestFit="1" customWidth="1"/>
    <col min="26" max="26" width="10.88671875" style="13" bestFit="1" customWidth="1"/>
    <col min="27" max="27" width="11" style="13" bestFit="1" customWidth="1"/>
    <col min="28" max="28" width="10.88671875" style="13" bestFit="1" customWidth="1"/>
    <col min="29" max="29" width="10" style="13" bestFit="1" customWidth="1"/>
    <col min="30" max="30" width="9.88671875" style="13" bestFit="1" customWidth="1"/>
    <col min="31" max="31" width="9.21875" style="13" bestFit="1" customWidth="1"/>
    <col min="32" max="32" width="10" style="13" bestFit="1" customWidth="1"/>
    <col min="33" max="34" width="11" style="13" bestFit="1" customWidth="1"/>
    <col min="35" max="35" width="10.88671875" style="13" bestFit="1" customWidth="1"/>
    <col min="36" max="37" width="9.21875" style="13" bestFit="1" customWidth="1"/>
    <col min="38" max="38" width="9.109375" style="13" bestFit="1" customWidth="1"/>
    <col min="39" max="16384" width="9" style="13"/>
  </cols>
  <sheetData>
    <row r="3" spans="1:37" x14ac:dyDescent="0.3">
      <c r="C3" s="13" t="s">
        <v>100</v>
      </c>
    </row>
    <row r="4" spans="1:37" x14ac:dyDescent="0.3">
      <c r="A4" s="12" t="s">
        <v>30</v>
      </c>
      <c r="B4" s="12" t="s">
        <v>45</v>
      </c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2" t="s">
        <v>53</v>
      </c>
      <c r="K4" s="12" t="s">
        <v>54</v>
      </c>
      <c r="L4" s="12" t="s">
        <v>55</v>
      </c>
      <c r="M4" s="12" t="s">
        <v>56</v>
      </c>
      <c r="N4" s="12" t="s">
        <v>57</v>
      </c>
      <c r="O4" s="12" t="s">
        <v>58</v>
      </c>
      <c r="P4" s="12" t="s">
        <v>59</v>
      </c>
      <c r="Q4" s="12" t="s">
        <v>60</v>
      </c>
      <c r="R4" s="12" t="s">
        <v>61</v>
      </c>
      <c r="S4" s="12" t="s">
        <v>62</v>
      </c>
      <c r="T4" s="12" t="s">
        <v>63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3">
      <c r="A5">
        <v>1</v>
      </c>
      <c r="B5" t="s">
        <v>122</v>
      </c>
      <c r="C5" s="14"/>
      <c r="D5" s="14">
        <v>2013</v>
      </c>
      <c r="E5" s="20">
        <v>150.48000000000002</v>
      </c>
      <c r="F5" s="21">
        <v>1465008</v>
      </c>
      <c r="G5" s="21">
        <v>6806369</v>
      </c>
      <c r="H5" s="21">
        <v>2550599</v>
      </c>
      <c r="I5" s="21">
        <v>0</v>
      </c>
      <c r="J5" s="21">
        <v>2735555</v>
      </c>
      <c r="K5" s="21">
        <v>18026</v>
      </c>
      <c r="L5" s="21">
        <v>84828</v>
      </c>
      <c r="M5" s="21">
        <v>21609</v>
      </c>
      <c r="N5" s="21">
        <v>2089</v>
      </c>
      <c r="O5" s="21">
        <v>40253</v>
      </c>
      <c r="P5" s="21">
        <v>2793828</v>
      </c>
      <c r="Q5" s="21">
        <v>9465500</v>
      </c>
      <c r="R5" s="21">
        <v>0</v>
      </c>
      <c r="S5" s="21">
        <v>0</v>
      </c>
      <c r="T5" s="21">
        <v>0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x14ac:dyDescent="0.3">
      <c r="A6">
        <v>3</v>
      </c>
      <c r="B6" t="s">
        <v>123</v>
      </c>
      <c r="C6" s="14"/>
      <c r="D6" s="14">
        <v>2013</v>
      </c>
      <c r="E6" s="20">
        <v>61.38</v>
      </c>
      <c r="F6" s="21">
        <v>752829</v>
      </c>
      <c r="G6" s="21">
        <v>2766790</v>
      </c>
      <c r="H6" s="21">
        <v>1011457</v>
      </c>
      <c r="I6" s="21">
        <v>0</v>
      </c>
      <c r="J6" s="21">
        <v>1681278</v>
      </c>
      <c r="K6" s="21">
        <v>2323</v>
      </c>
      <c r="L6" s="21">
        <v>25099</v>
      </c>
      <c r="M6" s="21">
        <v>27269</v>
      </c>
      <c r="N6" s="21">
        <v>4213</v>
      </c>
      <c r="O6" s="21">
        <v>22077</v>
      </c>
      <c r="P6" s="21">
        <v>1851011</v>
      </c>
      <c r="Q6" s="21">
        <v>3689495</v>
      </c>
      <c r="R6" s="21">
        <v>0</v>
      </c>
      <c r="S6" s="21">
        <v>0</v>
      </c>
      <c r="T6" s="21">
        <v>0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x14ac:dyDescent="0.3">
      <c r="A7">
        <v>8</v>
      </c>
      <c r="B7" t="s">
        <v>124</v>
      </c>
      <c r="C7" s="14"/>
      <c r="D7" s="14">
        <v>2013</v>
      </c>
      <c r="E7" s="20">
        <v>5.46</v>
      </c>
      <c r="F7" s="21">
        <v>24872</v>
      </c>
      <c r="G7" s="21">
        <v>183474</v>
      </c>
      <c r="H7" s="21">
        <v>65852</v>
      </c>
      <c r="I7" s="21">
        <v>7271</v>
      </c>
      <c r="J7" s="21">
        <v>128795</v>
      </c>
      <c r="K7" s="21">
        <v>0</v>
      </c>
      <c r="L7" s="21">
        <v>1294</v>
      </c>
      <c r="M7" s="21">
        <v>0</v>
      </c>
      <c r="N7" s="21">
        <v>0</v>
      </c>
      <c r="O7" s="21">
        <v>8056</v>
      </c>
      <c r="P7" s="21">
        <v>0</v>
      </c>
      <c r="Q7" s="21">
        <v>394742</v>
      </c>
      <c r="R7" s="21">
        <v>0</v>
      </c>
      <c r="S7" s="21">
        <v>0</v>
      </c>
      <c r="T7" s="21">
        <v>0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x14ac:dyDescent="0.3">
      <c r="A8">
        <v>10</v>
      </c>
      <c r="B8" t="s">
        <v>94</v>
      </c>
      <c r="C8" s="14"/>
      <c r="D8" s="14">
        <v>2013</v>
      </c>
      <c r="E8" s="20">
        <v>111.78</v>
      </c>
      <c r="F8" s="21">
        <v>1286841</v>
      </c>
      <c r="G8" s="21">
        <v>5051451</v>
      </c>
      <c r="H8" s="21">
        <v>965718</v>
      </c>
      <c r="I8" s="21">
        <v>1887</v>
      </c>
      <c r="J8" s="21">
        <v>3888598</v>
      </c>
      <c r="K8" s="21">
        <v>4791</v>
      </c>
      <c r="L8" s="21">
        <v>82325</v>
      </c>
      <c r="M8" s="21">
        <v>0</v>
      </c>
      <c r="N8" s="21">
        <v>167346</v>
      </c>
      <c r="O8" s="21">
        <v>1225845</v>
      </c>
      <c r="P8" s="21">
        <v>4754263</v>
      </c>
      <c r="Q8" s="21">
        <v>6633698</v>
      </c>
      <c r="R8" s="21">
        <v>0</v>
      </c>
      <c r="S8" s="21">
        <v>0</v>
      </c>
      <c r="T8" s="21">
        <v>0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x14ac:dyDescent="0.3">
      <c r="A9">
        <v>14</v>
      </c>
      <c r="B9" t="s">
        <v>118</v>
      </c>
      <c r="C9" s="14"/>
      <c r="D9" s="14">
        <v>2013</v>
      </c>
      <c r="E9" s="20">
        <v>108.66</v>
      </c>
      <c r="F9" s="21">
        <v>900151</v>
      </c>
      <c r="G9" s="21">
        <v>5859556</v>
      </c>
      <c r="H9" s="21">
        <v>1661368</v>
      </c>
      <c r="I9" s="21">
        <v>0</v>
      </c>
      <c r="J9" s="21">
        <v>2553254</v>
      </c>
      <c r="K9" s="21">
        <v>0</v>
      </c>
      <c r="L9" s="21">
        <v>44862</v>
      </c>
      <c r="M9" s="21">
        <v>100</v>
      </c>
      <c r="N9" s="21">
        <v>1415831</v>
      </c>
      <c r="O9" s="21">
        <v>100100</v>
      </c>
      <c r="P9" s="21">
        <v>1196678</v>
      </c>
      <c r="Q9" s="21">
        <v>10438393</v>
      </c>
      <c r="R9" s="21">
        <v>0</v>
      </c>
      <c r="S9" s="21">
        <v>0</v>
      </c>
      <c r="T9" s="21">
        <v>0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x14ac:dyDescent="0.3">
      <c r="A10">
        <v>20</v>
      </c>
      <c r="B10" t="s">
        <v>125</v>
      </c>
      <c r="C10" s="14"/>
      <c r="D10" s="14">
        <v>2013</v>
      </c>
      <c r="E10" s="20">
        <v>0</v>
      </c>
      <c r="F10" s="21">
        <v>37296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x14ac:dyDescent="0.3">
      <c r="A11">
        <v>21</v>
      </c>
      <c r="B11" t="s">
        <v>126</v>
      </c>
      <c r="C11" s="14"/>
      <c r="D11" s="14">
        <v>2013</v>
      </c>
      <c r="E11" s="20">
        <v>13.51</v>
      </c>
      <c r="F11" s="21">
        <v>112308</v>
      </c>
      <c r="G11" s="21">
        <v>405640</v>
      </c>
      <c r="H11" s="21">
        <v>163141</v>
      </c>
      <c r="I11" s="21">
        <v>10936</v>
      </c>
      <c r="J11" s="21">
        <v>299554</v>
      </c>
      <c r="K11" s="21">
        <v>2870</v>
      </c>
      <c r="L11" s="21">
        <v>5900</v>
      </c>
      <c r="M11" s="21">
        <v>0</v>
      </c>
      <c r="N11" s="21">
        <v>36350</v>
      </c>
      <c r="O11" s="21">
        <v>1046</v>
      </c>
      <c r="P11" s="21">
        <v>133186</v>
      </c>
      <c r="Q11" s="21">
        <v>792251</v>
      </c>
      <c r="R11" s="21">
        <v>0</v>
      </c>
      <c r="S11" s="21">
        <v>0</v>
      </c>
      <c r="T11" s="21">
        <v>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x14ac:dyDescent="0.3">
      <c r="A12">
        <v>22</v>
      </c>
      <c r="B12" t="s">
        <v>82</v>
      </c>
      <c r="C12" s="14"/>
      <c r="D12" s="14">
        <v>2013</v>
      </c>
      <c r="E12">
        <v>15.37</v>
      </c>
      <c r="F12">
        <v>30366</v>
      </c>
      <c r="G12">
        <v>526105</v>
      </c>
      <c r="H12">
        <v>160893</v>
      </c>
      <c r="I12">
        <v>108411</v>
      </c>
      <c r="J12">
        <v>1382</v>
      </c>
      <c r="K12">
        <v>1748</v>
      </c>
      <c r="L12">
        <v>581347</v>
      </c>
      <c r="M12">
        <v>0</v>
      </c>
      <c r="N12">
        <v>72040</v>
      </c>
      <c r="O12">
        <v>147672</v>
      </c>
      <c r="P12">
        <v>0</v>
      </c>
      <c r="Q12">
        <v>1599598</v>
      </c>
      <c r="R12">
        <v>0</v>
      </c>
      <c r="S12">
        <v>0</v>
      </c>
      <c r="T12">
        <v>0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x14ac:dyDescent="0.3">
      <c r="A13">
        <v>23</v>
      </c>
      <c r="B13" t="s">
        <v>127</v>
      </c>
      <c r="C13" s="14"/>
      <c r="D13" s="14">
        <v>2013</v>
      </c>
      <c r="E13" s="20">
        <v>3.1</v>
      </c>
      <c r="F13" s="21">
        <v>4110</v>
      </c>
      <c r="G13" s="21">
        <v>97597</v>
      </c>
      <c r="H13" s="21">
        <v>23102</v>
      </c>
      <c r="I13" s="21">
        <v>0</v>
      </c>
      <c r="J13" s="21">
        <v>33914</v>
      </c>
      <c r="K13" s="21">
        <v>0</v>
      </c>
      <c r="L13" s="21">
        <v>0</v>
      </c>
      <c r="M13" s="21">
        <v>0</v>
      </c>
      <c r="N13" s="21">
        <v>23949</v>
      </c>
      <c r="O13" s="21">
        <v>1089</v>
      </c>
      <c r="P13" s="21">
        <v>0</v>
      </c>
      <c r="Q13" s="21">
        <v>179651</v>
      </c>
      <c r="R13" s="21">
        <v>0</v>
      </c>
      <c r="S13" s="21">
        <v>0</v>
      </c>
      <c r="T13" s="21">
        <v>0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x14ac:dyDescent="0.3">
      <c r="A14">
        <v>26</v>
      </c>
      <c r="B14" t="s">
        <v>128</v>
      </c>
      <c r="C14" s="14"/>
      <c r="D14" s="14">
        <v>2013</v>
      </c>
      <c r="E14" s="20">
        <v>38.479999999999997</v>
      </c>
      <c r="F14" s="21">
        <v>141092</v>
      </c>
      <c r="G14" s="21">
        <v>1449631</v>
      </c>
      <c r="H14" s="21">
        <v>646985</v>
      </c>
      <c r="I14" s="21">
        <v>0</v>
      </c>
      <c r="J14" s="21">
        <v>965176</v>
      </c>
      <c r="K14" s="21">
        <v>0</v>
      </c>
      <c r="L14" s="21">
        <v>10265</v>
      </c>
      <c r="M14" s="21">
        <v>12</v>
      </c>
      <c r="N14" s="21">
        <v>143532</v>
      </c>
      <c r="O14" s="21">
        <v>35537</v>
      </c>
      <c r="P14" s="21">
        <v>1046635</v>
      </c>
      <c r="Q14" s="21">
        <v>2204503</v>
      </c>
      <c r="R14" s="21">
        <v>0</v>
      </c>
      <c r="S14" s="21">
        <v>0</v>
      </c>
      <c r="T14" s="21">
        <v>0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x14ac:dyDescent="0.3">
      <c r="A15">
        <v>29</v>
      </c>
      <c r="B15" t="s">
        <v>77</v>
      </c>
      <c r="C15" s="14"/>
      <c r="D15" s="14">
        <v>2013</v>
      </c>
      <c r="E15" s="20">
        <v>127.88</v>
      </c>
      <c r="F15" s="21">
        <v>1190543</v>
      </c>
      <c r="G15" s="21">
        <v>5338069</v>
      </c>
      <c r="H15" s="21">
        <v>1781152</v>
      </c>
      <c r="I15" s="21">
        <v>0</v>
      </c>
      <c r="J15" s="21">
        <v>5031703</v>
      </c>
      <c r="K15" s="21">
        <v>3928</v>
      </c>
      <c r="L15" s="21">
        <v>339782</v>
      </c>
      <c r="M15" s="21">
        <v>6781</v>
      </c>
      <c r="N15" s="21">
        <v>128888</v>
      </c>
      <c r="O15" s="21">
        <v>-332662</v>
      </c>
      <c r="P15" s="21">
        <v>3912768</v>
      </c>
      <c r="Q15" s="21">
        <v>8384873</v>
      </c>
      <c r="R15" s="21">
        <v>0</v>
      </c>
      <c r="S15" s="21">
        <v>0</v>
      </c>
      <c r="T15" s="21">
        <v>0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x14ac:dyDescent="0.3">
      <c r="A16">
        <v>32</v>
      </c>
      <c r="B16" t="s">
        <v>129</v>
      </c>
      <c r="C16" s="14"/>
      <c r="D16" s="14">
        <v>2013</v>
      </c>
      <c r="E16" s="20">
        <v>132.72999999999999</v>
      </c>
      <c r="F16" s="21">
        <v>896208</v>
      </c>
      <c r="G16" s="21">
        <v>4934759</v>
      </c>
      <c r="H16" s="21">
        <v>2073182</v>
      </c>
      <c r="I16" s="21">
        <v>0</v>
      </c>
      <c r="J16" s="21">
        <v>2728407</v>
      </c>
      <c r="K16" s="21">
        <v>2493</v>
      </c>
      <c r="L16" s="21">
        <v>1139688</v>
      </c>
      <c r="M16" s="21">
        <v>77464</v>
      </c>
      <c r="N16" s="21">
        <v>183376</v>
      </c>
      <c r="O16" s="21">
        <v>206806</v>
      </c>
      <c r="P16" s="21">
        <v>2798574</v>
      </c>
      <c r="Q16" s="21">
        <v>8547601</v>
      </c>
      <c r="R16" s="21">
        <v>0</v>
      </c>
      <c r="S16" s="21">
        <v>0</v>
      </c>
      <c r="T16" s="21">
        <v>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x14ac:dyDescent="0.3">
      <c r="A17">
        <v>35</v>
      </c>
      <c r="B17" t="s">
        <v>130</v>
      </c>
      <c r="C17" s="14"/>
      <c r="D17" s="14">
        <v>2013</v>
      </c>
      <c r="E17">
        <v>13.24</v>
      </c>
      <c r="F17">
        <v>33177</v>
      </c>
      <c r="G17">
        <v>506114</v>
      </c>
      <c r="H17">
        <v>196611</v>
      </c>
      <c r="I17">
        <v>0</v>
      </c>
      <c r="J17">
        <v>247576</v>
      </c>
      <c r="K17">
        <v>246</v>
      </c>
      <c r="L17">
        <v>175028</v>
      </c>
      <c r="M17">
        <v>3613</v>
      </c>
      <c r="N17">
        <v>209417</v>
      </c>
      <c r="O17">
        <v>14703</v>
      </c>
      <c r="P17">
        <v>248201</v>
      </c>
      <c r="Q17">
        <v>1105107</v>
      </c>
      <c r="R17">
        <v>0</v>
      </c>
      <c r="S17">
        <v>0</v>
      </c>
      <c r="T17">
        <v>0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x14ac:dyDescent="0.3">
      <c r="A18">
        <v>37</v>
      </c>
      <c r="B18" t="s">
        <v>131</v>
      </c>
      <c r="C18" s="14"/>
      <c r="D18" s="14">
        <v>2013</v>
      </c>
      <c r="E18" s="20">
        <v>46.54</v>
      </c>
      <c r="F18" s="21">
        <v>124535</v>
      </c>
      <c r="G18" s="21">
        <v>1620656</v>
      </c>
      <c r="H18" s="21">
        <v>419953</v>
      </c>
      <c r="I18" s="21">
        <v>0</v>
      </c>
      <c r="J18" s="21">
        <v>1645171</v>
      </c>
      <c r="K18" s="21">
        <v>0</v>
      </c>
      <c r="L18" s="21">
        <v>14437</v>
      </c>
      <c r="M18" s="21">
        <v>11584</v>
      </c>
      <c r="N18" s="21">
        <v>238869</v>
      </c>
      <c r="O18" s="21">
        <v>15468</v>
      </c>
      <c r="P18" s="21">
        <v>1092357</v>
      </c>
      <c r="Q18" s="21">
        <v>2873781</v>
      </c>
      <c r="R18" s="21">
        <v>0</v>
      </c>
      <c r="S18" s="21">
        <v>0</v>
      </c>
      <c r="T18" s="21">
        <v>0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x14ac:dyDescent="0.3">
      <c r="A19">
        <v>38</v>
      </c>
      <c r="B19" t="s">
        <v>108</v>
      </c>
      <c r="C19" s="14"/>
      <c r="D19" s="14">
        <v>2013</v>
      </c>
      <c r="E19" s="20">
        <v>33.9</v>
      </c>
      <c r="F19" s="21">
        <v>50887</v>
      </c>
      <c r="G19" s="21">
        <v>1054505</v>
      </c>
      <c r="H19" s="21">
        <v>300021</v>
      </c>
      <c r="I19" s="21">
        <v>0</v>
      </c>
      <c r="J19" s="21">
        <v>515912</v>
      </c>
      <c r="K19" s="21">
        <v>0</v>
      </c>
      <c r="L19" s="21">
        <v>11060</v>
      </c>
      <c r="M19" s="21">
        <v>0</v>
      </c>
      <c r="N19" s="21">
        <v>191809</v>
      </c>
      <c r="O19" s="21">
        <v>29570</v>
      </c>
      <c r="P19" s="21">
        <v>638859</v>
      </c>
      <c r="Q19" s="21">
        <v>1464018</v>
      </c>
      <c r="R19" s="21">
        <v>0</v>
      </c>
      <c r="S19" s="21">
        <v>0</v>
      </c>
      <c r="T19" s="21">
        <v>0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3">
      <c r="A20">
        <v>39</v>
      </c>
      <c r="B20" t="s">
        <v>132</v>
      </c>
      <c r="C20" s="14"/>
      <c r="D20" s="14">
        <v>2013</v>
      </c>
      <c r="E20" s="20">
        <v>28.9</v>
      </c>
      <c r="F20" s="21">
        <v>343202</v>
      </c>
      <c r="G20" s="21">
        <v>1015920</v>
      </c>
      <c r="H20" s="21">
        <v>244364</v>
      </c>
      <c r="I20" s="21">
        <v>4874</v>
      </c>
      <c r="J20" s="21">
        <v>600247</v>
      </c>
      <c r="K20" s="21">
        <v>0</v>
      </c>
      <c r="L20" s="21">
        <v>47021</v>
      </c>
      <c r="M20" s="21">
        <v>2446</v>
      </c>
      <c r="N20" s="21">
        <v>84746</v>
      </c>
      <c r="O20" s="21">
        <v>1133</v>
      </c>
      <c r="P20" s="21">
        <v>607963</v>
      </c>
      <c r="Q20" s="21">
        <v>1392788</v>
      </c>
      <c r="R20" s="21">
        <v>0</v>
      </c>
      <c r="S20" s="21">
        <v>0</v>
      </c>
      <c r="T20" s="21">
        <v>0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x14ac:dyDescent="0.3">
      <c r="A21">
        <v>43</v>
      </c>
      <c r="B21" t="s">
        <v>95</v>
      </c>
      <c r="C21" s="14"/>
      <c r="D21" s="14">
        <v>2013</v>
      </c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x14ac:dyDescent="0.3">
      <c r="A22">
        <v>45</v>
      </c>
      <c r="B22" t="s">
        <v>71</v>
      </c>
      <c r="C22" s="14"/>
      <c r="D22" s="14">
        <v>2013</v>
      </c>
      <c r="E22" s="20">
        <v>15.1</v>
      </c>
      <c r="F22" s="21">
        <v>85195</v>
      </c>
      <c r="G22" s="21">
        <v>475558</v>
      </c>
      <c r="H22" s="21">
        <v>132420</v>
      </c>
      <c r="I22" s="21">
        <v>3905</v>
      </c>
      <c r="J22" s="21">
        <v>307093</v>
      </c>
      <c r="K22" s="21">
        <v>0</v>
      </c>
      <c r="L22" s="21">
        <v>780</v>
      </c>
      <c r="M22" s="21">
        <v>0</v>
      </c>
      <c r="N22" s="21">
        <v>41038</v>
      </c>
      <c r="O22" s="21">
        <v>9</v>
      </c>
      <c r="P22" s="21">
        <v>63005</v>
      </c>
      <c r="Q22" s="21">
        <v>897798</v>
      </c>
      <c r="R22" s="21">
        <v>0</v>
      </c>
      <c r="S22" s="21">
        <v>0</v>
      </c>
      <c r="T22" s="21">
        <v>0</v>
      </c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x14ac:dyDescent="0.3">
      <c r="A23">
        <v>46</v>
      </c>
      <c r="B23" t="s">
        <v>133</v>
      </c>
      <c r="C23" s="14"/>
      <c r="D23" s="14">
        <v>2013</v>
      </c>
      <c r="E23" s="20">
        <v>6.42</v>
      </c>
      <c r="F23" s="21">
        <v>12815</v>
      </c>
      <c r="G23" s="21">
        <v>253444</v>
      </c>
      <c r="H23" s="21">
        <v>50799</v>
      </c>
      <c r="I23" s="21">
        <v>0</v>
      </c>
      <c r="J23" s="21">
        <v>103965</v>
      </c>
      <c r="K23" s="21">
        <v>0</v>
      </c>
      <c r="L23" s="21">
        <v>2158</v>
      </c>
      <c r="M23" s="21">
        <v>493</v>
      </c>
      <c r="N23" s="21">
        <v>18802</v>
      </c>
      <c r="O23" s="21">
        <v>149</v>
      </c>
      <c r="P23" s="21">
        <v>0</v>
      </c>
      <c r="Q23" s="21">
        <v>429810</v>
      </c>
      <c r="R23" s="21">
        <v>0</v>
      </c>
      <c r="S23" s="21">
        <v>0</v>
      </c>
      <c r="T23" s="21">
        <v>0</v>
      </c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x14ac:dyDescent="0.3">
      <c r="A24">
        <v>50</v>
      </c>
      <c r="B24" t="s">
        <v>134</v>
      </c>
      <c r="C24" s="14"/>
      <c r="D24" s="14">
        <v>2013</v>
      </c>
      <c r="E24" s="20">
        <v>26.52</v>
      </c>
      <c r="F24" s="21">
        <v>35150</v>
      </c>
      <c r="G24" s="21">
        <v>876955</v>
      </c>
      <c r="H24" s="21">
        <v>398073</v>
      </c>
      <c r="I24" s="21">
        <v>0</v>
      </c>
      <c r="J24" s="21">
        <v>632793</v>
      </c>
      <c r="K24" s="21">
        <v>0</v>
      </c>
      <c r="L24" s="21">
        <v>750</v>
      </c>
      <c r="M24" s="21">
        <v>0</v>
      </c>
      <c r="N24" s="21">
        <v>187432</v>
      </c>
      <c r="O24" s="21">
        <v>99</v>
      </c>
      <c r="P24" s="21">
        <v>608045</v>
      </c>
      <c r="Q24" s="21">
        <v>1488057</v>
      </c>
      <c r="R24" s="21">
        <v>0</v>
      </c>
      <c r="S24" s="21">
        <v>0</v>
      </c>
      <c r="T24" s="21">
        <v>0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x14ac:dyDescent="0.3">
      <c r="A25">
        <v>54</v>
      </c>
      <c r="B25" t="s">
        <v>74</v>
      </c>
      <c r="C25" s="14"/>
      <c r="D25" s="14">
        <v>2013</v>
      </c>
      <c r="E25" s="20">
        <v>11.32</v>
      </c>
      <c r="F25" s="21">
        <v>147152</v>
      </c>
      <c r="G25" s="21">
        <v>353058</v>
      </c>
      <c r="H25" s="21">
        <v>108124</v>
      </c>
      <c r="I25" s="21">
        <v>14704</v>
      </c>
      <c r="J25" s="21">
        <v>265545</v>
      </c>
      <c r="K25" s="21">
        <v>0</v>
      </c>
      <c r="L25" s="21">
        <v>5170</v>
      </c>
      <c r="M25" s="21">
        <v>0</v>
      </c>
      <c r="N25" s="21">
        <v>20688</v>
      </c>
      <c r="O25" s="21">
        <v>571</v>
      </c>
      <c r="P25" s="21">
        <v>0</v>
      </c>
      <c r="Q25" s="21">
        <v>767860</v>
      </c>
      <c r="R25" s="21">
        <v>0</v>
      </c>
      <c r="S25" s="21">
        <v>0</v>
      </c>
      <c r="T25" s="21">
        <v>0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x14ac:dyDescent="0.3">
      <c r="A26">
        <v>56</v>
      </c>
      <c r="B26" t="s">
        <v>98</v>
      </c>
      <c r="C26" s="14"/>
      <c r="D26" s="14">
        <v>2013</v>
      </c>
      <c r="E26" s="20">
        <v>7.5</v>
      </c>
      <c r="F26" s="21">
        <v>3800</v>
      </c>
      <c r="G26" s="21">
        <v>323765</v>
      </c>
      <c r="H26" s="21">
        <v>92138</v>
      </c>
      <c r="I26" s="21">
        <v>26250</v>
      </c>
      <c r="J26" s="21">
        <v>186849</v>
      </c>
      <c r="K26" s="21">
        <v>0</v>
      </c>
      <c r="L26" s="21">
        <v>3617</v>
      </c>
      <c r="M26" s="21">
        <v>0</v>
      </c>
      <c r="N26" s="21">
        <v>102770</v>
      </c>
      <c r="O26" s="21">
        <v>1288</v>
      </c>
      <c r="P26" s="21">
        <v>64440</v>
      </c>
      <c r="Q26" s="21">
        <v>672237</v>
      </c>
      <c r="R26" s="21">
        <v>0</v>
      </c>
      <c r="S26" s="21">
        <v>0</v>
      </c>
      <c r="T26" s="21">
        <v>0</v>
      </c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3">
      <c r="A27">
        <v>58</v>
      </c>
      <c r="B27" t="s">
        <v>99</v>
      </c>
      <c r="C27" s="14"/>
      <c r="D27" s="14">
        <v>2013</v>
      </c>
      <c r="E27">
        <v>55.900000000000006</v>
      </c>
      <c r="F27">
        <v>450610</v>
      </c>
      <c r="G27">
        <v>1889478</v>
      </c>
      <c r="H27">
        <v>541888</v>
      </c>
      <c r="I27">
        <v>0</v>
      </c>
      <c r="J27">
        <v>1479384</v>
      </c>
      <c r="K27">
        <v>195</v>
      </c>
      <c r="L27">
        <v>57153</v>
      </c>
      <c r="M27">
        <v>5023</v>
      </c>
      <c r="N27">
        <v>266028</v>
      </c>
      <c r="O27">
        <v>65325</v>
      </c>
      <c r="P27">
        <v>1800504</v>
      </c>
      <c r="Q27">
        <v>2503970</v>
      </c>
      <c r="R27">
        <v>0</v>
      </c>
      <c r="S27">
        <v>0</v>
      </c>
      <c r="T27">
        <v>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x14ac:dyDescent="0.3">
      <c r="A28">
        <v>63</v>
      </c>
      <c r="B28" t="s">
        <v>76</v>
      </c>
      <c r="C28" s="14"/>
      <c r="D28" s="14">
        <v>2013</v>
      </c>
      <c r="E28" s="20">
        <v>18.13</v>
      </c>
      <c r="F28" s="21">
        <v>50021</v>
      </c>
      <c r="G28" s="21">
        <v>758145</v>
      </c>
      <c r="H28" s="21">
        <v>302796</v>
      </c>
      <c r="I28" s="21">
        <v>0</v>
      </c>
      <c r="J28" s="21">
        <v>321597</v>
      </c>
      <c r="K28" s="21">
        <v>0</v>
      </c>
      <c r="L28" s="21">
        <v>14436</v>
      </c>
      <c r="M28" s="21">
        <v>0</v>
      </c>
      <c r="N28" s="21">
        <v>39419</v>
      </c>
      <c r="O28" s="21">
        <v>3410</v>
      </c>
      <c r="P28" s="21">
        <v>191824</v>
      </c>
      <c r="Q28" s="21">
        <v>1247979</v>
      </c>
      <c r="R28" s="21">
        <v>0</v>
      </c>
      <c r="S28" s="21">
        <v>0</v>
      </c>
      <c r="T28" s="21">
        <v>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x14ac:dyDescent="0.3">
      <c r="A29">
        <v>78</v>
      </c>
      <c r="B29" t="s">
        <v>135</v>
      </c>
      <c r="C29" s="14"/>
      <c r="D29" s="14">
        <v>2013</v>
      </c>
      <c r="E29" s="20">
        <v>14</v>
      </c>
      <c r="F29" s="21">
        <v>96205</v>
      </c>
      <c r="G29" s="21">
        <v>520454</v>
      </c>
      <c r="H29" s="21">
        <v>132577</v>
      </c>
      <c r="I29" s="21">
        <v>0</v>
      </c>
      <c r="J29" s="21">
        <v>302562</v>
      </c>
      <c r="K29" s="21">
        <v>0</v>
      </c>
      <c r="L29" s="21">
        <v>6466</v>
      </c>
      <c r="M29" s="21">
        <v>0</v>
      </c>
      <c r="N29" s="21">
        <v>154243</v>
      </c>
      <c r="O29" s="21">
        <v>510</v>
      </c>
      <c r="P29" s="21">
        <v>252679</v>
      </c>
      <c r="Q29" s="21">
        <v>864133</v>
      </c>
      <c r="R29" s="21">
        <v>0</v>
      </c>
      <c r="S29" s="21">
        <v>0</v>
      </c>
      <c r="T29" s="21">
        <v>0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x14ac:dyDescent="0.3">
      <c r="A30">
        <v>79</v>
      </c>
      <c r="B30" t="s">
        <v>86</v>
      </c>
      <c r="C30" s="14"/>
      <c r="D30" s="14">
        <v>2013</v>
      </c>
      <c r="E30" s="20">
        <v>5.47</v>
      </c>
      <c r="F30" s="21">
        <v>5480</v>
      </c>
      <c r="G30" s="21">
        <v>202145</v>
      </c>
      <c r="H30" s="21">
        <v>103697</v>
      </c>
      <c r="I30" s="21">
        <v>0</v>
      </c>
      <c r="J30" s="21">
        <v>91681</v>
      </c>
      <c r="K30" s="21">
        <v>256</v>
      </c>
      <c r="L30" s="21">
        <v>233</v>
      </c>
      <c r="M30" s="21">
        <v>168</v>
      </c>
      <c r="N30" s="21">
        <v>378</v>
      </c>
      <c r="O30" s="21">
        <v>1373</v>
      </c>
      <c r="P30" s="21">
        <v>0</v>
      </c>
      <c r="Q30" s="21">
        <v>399931</v>
      </c>
      <c r="R30" s="21">
        <v>0</v>
      </c>
      <c r="S30" s="21">
        <v>0</v>
      </c>
      <c r="T30" s="21">
        <v>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x14ac:dyDescent="0.3">
      <c r="A31">
        <v>80</v>
      </c>
      <c r="B31" t="s">
        <v>136</v>
      </c>
      <c r="C31" s="14"/>
      <c r="D31" s="14">
        <v>2013</v>
      </c>
      <c r="E31" s="20">
        <v>6.22</v>
      </c>
      <c r="F31" s="21">
        <v>25954</v>
      </c>
      <c r="G31" s="21">
        <v>171503</v>
      </c>
      <c r="H31" s="21">
        <v>44475</v>
      </c>
      <c r="I31" s="21">
        <v>6870</v>
      </c>
      <c r="J31" s="21">
        <v>98129</v>
      </c>
      <c r="K31" s="21">
        <v>0</v>
      </c>
      <c r="L31" s="21">
        <v>1627</v>
      </c>
      <c r="M31" s="21">
        <v>0</v>
      </c>
      <c r="N31" s="21">
        <v>42304</v>
      </c>
      <c r="O31" s="21">
        <v>610</v>
      </c>
      <c r="P31" s="21">
        <v>6209</v>
      </c>
      <c r="Q31" s="21">
        <v>359309</v>
      </c>
      <c r="R31" s="21">
        <v>0</v>
      </c>
      <c r="S31" s="21">
        <v>0</v>
      </c>
      <c r="T31" s="21">
        <v>0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x14ac:dyDescent="0.3">
      <c r="A32">
        <v>81</v>
      </c>
      <c r="B32" t="s">
        <v>137</v>
      </c>
      <c r="C32" s="14"/>
      <c r="D32" s="14">
        <v>2013</v>
      </c>
      <c r="E32" s="20">
        <v>79.099999999999994</v>
      </c>
      <c r="F32" s="21">
        <v>223462</v>
      </c>
      <c r="G32" s="21">
        <v>3266423</v>
      </c>
      <c r="H32" s="21">
        <v>1150867</v>
      </c>
      <c r="I32" s="21">
        <v>0</v>
      </c>
      <c r="J32" s="21">
        <v>1510856</v>
      </c>
      <c r="K32" s="21">
        <v>1938</v>
      </c>
      <c r="L32" s="21">
        <v>41355</v>
      </c>
      <c r="M32" s="21">
        <v>-17</v>
      </c>
      <c r="N32" s="21">
        <v>477609</v>
      </c>
      <c r="O32" s="21">
        <v>8767</v>
      </c>
      <c r="P32" s="21">
        <v>1095761</v>
      </c>
      <c r="Q32" s="21">
        <v>5362037</v>
      </c>
      <c r="R32" s="21">
        <v>0</v>
      </c>
      <c r="S32" s="21">
        <v>0</v>
      </c>
      <c r="T32" s="21">
        <v>0</v>
      </c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x14ac:dyDescent="0.3">
      <c r="A33">
        <v>82</v>
      </c>
      <c r="B33" t="s">
        <v>75</v>
      </c>
      <c r="C33" s="14"/>
      <c r="D33" s="14">
        <v>2013</v>
      </c>
      <c r="E33" s="20">
        <v>6.98</v>
      </c>
      <c r="F33" s="21">
        <v>7792</v>
      </c>
      <c r="G33" s="21">
        <v>188309</v>
      </c>
      <c r="H33" s="21">
        <v>54819</v>
      </c>
      <c r="I33" s="21">
        <v>9230</v>
      </c>
      <c r="J33" s="21">
        <v>82880</v>
      </c>
      <c r="K33" s="21">
        <v>0</v>
      </c>
      <c r="L33" s="21">
        <v>0</v>
      </c>
      <c r="M33" s="21">
        <v>0</v>
      </c>
      <c r="N33" s="21">
        <v>10361</v>
      </c>
      <c r="O33" s="21">
        <v>707</v>
      </c>
      <c r="P33" s="21">
        <v>834</v>
      </c>
      <c r="Q33" s="21">
        <v>345472</v>
      </c>
      <c r="R33" s="21">
        <v>0</v>
      </c>
      <c r="S33" s="21">
        <v>0</v>
      </c>
      <c r="T33" s="21">
        <v>0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x14ac:dyDescent="0.3">
      <c r="A34">
        <v>84</v>
      </c>
      <c r="B34" t="s">
        <v>115</v>
      </c>
      <c r="C34" s="14"/>
      <c r="D34" s="14">
        <v>2013</v>
      </c>
      <c r="E34" s="20">
        <v>128.69</v>
      </c>
      <c r="F34" s="21">
        <v>1821573</v>
      </c>
      <c r="G34" s="21">
        <v>4968020</v>
      </c>
      <c r="H34" s="21">
        <v>2080770</v>
      </c>
      <c r="I34" s="21">
        <v>0</v>
      </c>
      <c r="J34" s="21">
        <v>3611072</v>
      </c>
      <c r="K34" s="21">
        <v>154</v>
      </c>
      <c r="L34" s="21">
        <v>639317</v>
      </c>
      <c r="M34" s="21">
        <v>29093</v>
      </c>
      <c r="N34" s="21">
        <v>920086</v>
      </c>
      <c r="O34" s="21">
        <v>8699</v>
      </c>
      <c r="P34" s="21">
        <v>4627620</v>
      </c>
      <c r="Q34" s="21">
        <v>7629591</v>
      </c>
      <c r="R34" s="21">
        <v>0</v>
      </c>
      <c r="S34" s="21">
        <v>0</v>
      </c>
      <c r="T34" s="21">
        <v>0</v>
      </c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x14ac:dyDescent="0.3">
      <c r="A35">
        <v>85</v>
      </c>
      <c r="B35" t="s">
        <v>138</v>
      </c>
      <c r="C35" s="14"/>
      <c r="D35" s="14">
        <v>2013</v>
      </c>
      <c r="E35" s="20">
        <v>11.11</v>
      </c>
      <c r="F35" s="21">
        <v>16006</v>
      </c>
      <c r="G35" s="21">
        <v>474965</v>
      </c>
      <c r="H35" s="21">
        <v>119784</v>
      </c>
      <c r="I35" s="21">
        <v>0</v>
      </c>
      <c r="J35" s="21">
        <v>251780</v>
      </c>
      <c r="K35" s="21">
        <v>0</v>
      </c>
      <c r="L35" s="21">
        <v>685</v>
      </c>
      <c r="M35" s="21">
        <v>600</v>
      </c>
      <c r="N35" s="21">
        <v>136701</v>
      </c>
      <c r="O35" s="21">
        <v>3446</v>
      </c>
      <c r="P35" s="21">
        <v>219758</v>
      </c>
      <c r="Q35" s="21">
        <v>768203</v>
      </c>
      <c r="R35" s="21">
        <v>0</v>
      </c>
      <c r="S35" s="21">
        <v>0</v>
      </c>
      <c r="T35" s="21">
        <v>0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x14ac:dyDescent="0.3">
      <c r="A36">
        <v>96</v>
      </c>
      <c r="B36" t="s">
        <v>90</v>
      </c>
      <c r="C36" s="14"/>
      <c r="D36" s="14">
        <v>2013</v>
      </c>
      <c r="E36" s="20">
        <v>3.67</v>
      </c>
      <c r="F36" s="21">
        <v>20089</v>
      </c>
      <c r="G36" s="21">
        <v>149821</v>
      </c>
      <c r="H36" s="21">
        <v>39428</v>
      </c>
      <c r="I36" s="21">
        <v>3600</v>
      </c>
      <c r="J36" s="21">
        <v>79029</v>
      </c>
      <c r="K36" s="21">
        <v>0</v>
      </c>
      <c r="L36" s="21">
        <v>994</v>
      </c>
      <c r="M36" s="21">
        <v>0</v>
      </c>
      <c r="N36" s="21">
        <v>45413</v>
      </c>
      <c r="O36" s="21">
        <v>222</v>
      </c>
      <c r="P36" s="21">
        <v>0</v>
      </c>
      <c r="Q36" s="21">
        <v>318507</v>
      </c>
      <c r="R36" s="21">
        <v>0</v>
      </c>
      <c r="S36" s="21">
        <v>0</v>
      </c>
      <c r="T36" s="21">
        <v>0</v>
      </c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x14ac:dyDescent="0.3">
      <c r="A37">
        <v>102</v>
      </c>
      <c r="B37" t="s">
        <v>119</v>
      </c>
      <c r="C37" s="14"/>
      <c r="D37" s="14">
        <v>2013</v>
      </c>
      <c r="E37" s="20">
        <v>29.9</v>
      </c>
      <c r="F37" s="21">
        <v>67584</v>
      </c>
      <c r="G37" s="21">
        <v>1017598</v>
      </c>
      <c r="H37" s="21">
        <v>249616</v>
      </c>
      <c r="I37" s="21">
        <v>0</v>
      </c>
      <c r="J37" s="21">
        <v>622457</v>
      </c>
      <c r="K37" s="21">
        <v>0</v>
      </c>
      <c r="L37" s="21">
        <v>52789</v>
      </c>
      <c r="M37" s="21">
        <v>353</v>
      </c>
      <c r="N37" s="21">
        <v>184760</v>
      </c>
      <c r="O37" s="21">
        <v>13647</v>
      </c>
      <c r="P37" s="21">
        <v>0</v>
      </c>
      <c r="Q37" s="21">
        <v>2141220</v>
      </c>
      <c r="R37" s="21">
        <v>0</v>
      </c>
      <c r="S37" s="21">
        <v>0</v>
      </c>
      <c r="T37" s="21">
        <v>0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x14ac:dyDescent="0.3">
      <c r="A38">
        <v>104</v>
      </c>
      <c r="B38" t="s">
        <v>93</v>
      </c>
      <c r="C38" s="14"/>
      <c r="D38" s="14">
        <v>2013</v>
      </c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x14ac:dyDescent="0.3">
      <c r="A39">
        <v>106</v>
      </c>
      <c r="B39" t="s">
        <v>69</v>
      </c>
      <c r="C39" s="14"/>
      <c r="D39" s="14">
        <v>2013</v>
      </c>
      <c r="E39" s="20">
        <v>12.28</v>
      </c>
      <c r="F39" s="21">
        <v>136088</v>
      </c>
      <c r="G39" s="21">
        <v>420442</v>
      </c>
      <c r="H39" s="21">
        <v>98788</v>
      </c>
      <c r="I39" s="21">
        <v>0</v>
      </c>
      <c r="J39" s="21">
        <v>226301</v>
      </c>
      <c r="K39" s="21">
        <v>0</v>
      </c>
      <c r="L39" s="21">
        <v>113138</v>
      </c>
      <c r="M39" s="21">
        <v>336</v>
      </c>
      <c r="N39" s="21">
        <v>243135</v>
      </c>
      <c r="O39" s="21">
        <v>974</v>
      </c>
      <c r="P39" s="21">
        <v>0</v>
      </c>
      <c r="Q39" s="21">
        <v>1103114</v>
      </c>
      <c r="R39" s="21">
        <v>0</v>
      </c>
      <c r="S39" s="21">
        <v>0</v>
      </c>
      <c r="T39" s="21">
        <v>0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x14ac:dyDescent="0.3">
      <c r="A40">
        <v>107</v>
      </c>
      <c r="B40" t="s">
        <v>85</v>
      </c>
      <c r="C40" s="14"/>
      <c r="D40" s="14">
        <v>2013</v>
      </c>
      <c r="E40">
        <v>16.010000000000002</v>
      </c>
      <c r="F40">
        <v>72880</v>
      </c>
      <c r="G40">
        <v>457240</v>
      </c>
      <c r="H40">
        <v>111163</v>
      </c>
      <c r="I40">
        <v>4008</v>
      </c>
      <c r="J40">
        <v>320020</v>
      </c>
      <c r="K40">
        <v>12129</v>
      </c>
      <c r="L40">
        <v>2590</v>
      </c>
      <c r="M40">
        <v>0</v>
      </c>
      <c r="N40">
        <v>41387</v>
      </c>
      <c r="O40">
        <v>2992</v>
      </c>
      <c r="P40">
        <v>0</v>
      </c>
      <c r="Q40">
        <v>951529</v>
      </c>
      <c r="R40">
        <v>0</v>
      </c>
      <c r="S40">
        <v>0</v>
      </c>
      <c r="T40">
        <v>0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x14ac:dyDescent="0.3">
      <c r="A41">
        <v>108</v>
      </c>
      <c r="B41" t="s">
        <v>92</v>
      </c>
      <c r="C41" s="14"/>
      <c r="D41" s="14">
        <v>2013</v>
      </c>
      <c r="E41">
        <v>16.57</v>
      </c>
      <c r="F41">
        <v>150654</v>
      </c>
      <c r="G41">
        <v>583092</v>
      </c>
      <c r="H41">
        <v>112584</v>
      </c>
      <c r="I41">
        <v>2000</v>
      </c>
      <c r="J41">
        <v>361775</v>
      </c>
      <c r="K41">
        <v>0</v>
      </c>
      <c r="L41">
        <v>20170</v>
      </c>
      <c r="M41">
        <v>0</v>
      </c>
      <c r="N41">
        <v>69195</v>
      </c>
      <c r="O41">
        <v>5741</v>
      </c>
      <c r="P41">
        <v>0</v>
      </c>
      <c r="Q41">
        <v>1154557</v>
      </c>
      <c r="R41">
        <v>0</v>
      </c>
      <c r="S41">
        <v>0</v>
      </c>
      <c r="T41">
        <v>0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x14ac:dyDescent="0.3">
      <c r="A42">
        <v>111</v>
      </c>
      <c r="B42" t="s">
        <v>139</v>
      </c>
      <c r="C42" s="14"/>
      <c r="D42" s="14">
        <v>2013</v>
      </c>
      <c r="E42">
        <v>0</v>
      </c>
      <c r="F42">
        <v>690</v>
      </c>
      <c r="G42">
        <v>0</v>
      </c>
      <c r="H42">
        <v>0</v>
      </c>
      <c r="I42">
        <v>0</v>
      </c>
      <c r="J42">
        <v>9089</v>
      </c>
      <c r="K42">
        <v>0</v>
      </c>
      <c r="L42">
        <v>855</v>
      </c>
      <c r="M42">
        <v>0</v>
      </c>
      <c r="N42">
        <v>4788</v>
      </c>
      <c r="O42">
        <v>0</v>
      </c>
      <c r="P42">
        <v>0</v>
      </c>
      <c r="Q42">
        <v>14732</v>
      </c>
      <c r="R42">
        <v>0</v>
      </c>
      <c r="S42">
        <v>0</v>
      </c>
      <c r="T42">
        <v>0</v>
      </c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x14ac:dyDescent="0.3">
      <c r="A43">
        <v>125</v>
      </c>
      <c r="B43" t="s">
        <v>87</v>
      </c>
      <c r="C43" s="14"/>
      <c r="D43" s="14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x14ac:dyDescent="0.3">
      <c r="A44">
        <v>126</v>
      </c>
      <c r="B44" t="s">
        <v>106</v>
      </c>
      <c r="C44" s="14"/>
      <c r="D44" s="14">
        <v>2013</v>
      </c>
      <c r="E44">
        <v>43.25</v>
      </c>
      <c r="F44">
        <v>63841</v>
      </c>
      <c r="G44">
        <v>883896</v>
      </c>
      <c r="H44">
        <v>303172</v>
      </c>
      <c r="I44">
        <v>0</v>
      </c>
      <c r="J44">
        <v>516756</v>
      </c>
      <c r="K44">
        <v>18</v>
      </c>
      <c r="L44">
        <v>6848</v>
      </c>
      <c r="M44">
        <v>459</v>
      </c>
      <c r="N44">
        <v>198981</v>
      </c>
      <c r="O44">
        <v>2840</v>
      </c>
      <c r="P44">
        <v>628339</v>
      </c>
      <c r="Q44">
        <v>1284631</v>
      </c>
      <c r="R44">
        <v>0</v>
      </c>
      <c r="S44">
        <v>0</v>
      </c>
      <c r="T44">
        <v>0</v>
      </c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x14ac:dyDescent="0.3">
      <c r="A45">
        <v>128</v>
      </c>
      <c r="B45" t="s">
        <v>110</v>
      </c>
      <c r="C45" s="14"/>
      <c r="D45" s="14">
        <v>2013</v>
      </c>
      <c r="E45">
        <v>120.91</v>
      </c>
      <c r="F45">
        <v>1440568</v>
      </c>
      <c r="G45">
        <v>4037055</v>
      </c>
      <c r="H45">
        <v>1319810</v>
      </c>
      <c r="I45">
        <v>0</v>
      </c>
      <c r="J45">
        <v>3743428</v>
      </c>
      <c r="K45">
        <v>46</v>
      </c>
      <c r="L45">
        <v>76851</v>
      </c>
      <c r="M45">
        <v>12773</v>
      </c>
      <c r="N45">
        <v>631377</v>
      </c>
      <c r="O45">
        <v>-1554</v>
      </c>
      <c r="P45">
        <v>4679118</v>
      </c>
      <c r="Q45">
        <v>5140668</v>
      </c>
      <c r="R45">
        <v>0</v>
      </c>
      <c r="S45">
        <v>0</v>
      </c>
      <c r="T45">
        <v>0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x14ac:dyDescent="0.3">
      <c r="A46">
        <v>129</v>
      </c>
      <c r="B46" t="s">
        <v>117</v>
      </c>
      <c r="C46" s="14"/>
      <c r="D46" s="14">
        <v>2013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x14ac:dyDescent="0.3">
      <c r="A47">
        <v>130</v>
      </c>
      <c r="B47" t="s">
        <v>140</v>
      </c>
      <c r="C47" s="14"/>
      <c r="D47" s="14">
        <v>2013</v>
      </c>
      <c r="E47">
        <v>63.14</v>
      </c>
      <c r="F47">
        <v>497341</v>
      </c>
      <c r="G47">
        <v>2556731</v>
      </c>
      <c r="H47">
        <v>690319</v>
      </c>
      <c r="I47">
        <v>0</v>
      </c>
      <c r="J47">
        <v>914559</v>
      </c>
      <c r="K47">
        <v>1986</v>
      </c>
      <c r="L47">
        <v>111101</v>
      </c>
      <c r="M47">
        <v>60988</v>
      </c>
      <c r="N47">
        <v>157644</v>
      </c>
      <c r="O47">
        <v>116006</v>
      </c>
      <c r="P47">
        <v>1160535</v>
      </c>
      <c r="Q47">
        <v>3448799</v>
      </c>
      <c r="R47">
        <v>0</v>
      </c>
      <c r="S47">
        <v>0</v>
      </c>
      <c r="T47">
        <v>0</v>
      </c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x14ac:dyDescent="0.3">
      <c r="A48">
        <v>131</v>
      </c>
      <c r="B48" t="s">
        <v>88</v>
      </c>
      <c r="C48" s="14"/>
      <c r="D48" s="14">
        <v>2013</v>
      </c>
      <c r="E48">
        <v>75.180000000000007</v>
      </c>
      <c r="F48">
        <v>1367731</v>
      </c>
      <c r="G48">
        <v>3292026</v>
      </c>
      <c r="H48">
        <v>1075110</v>
      </c>
      <c r="I48">
        <v>0</v>
      </c>
      <c r="J48">
        <v>2385945</v>
      </c>
      <c r="K48">
        <v>0</v>
      </c>
      <c r="L48">
        <v>127468</v>
      </c>
      <c r="M48">
        <v>152124</v>
      </c>
      <c r="N48">
        <v>346993</v>
      </c>
      <c r="O48">
        <v>5811</v>
      </c>
      <c r="P48">
        <v>2272671</v>
      </c>
      <c r="Q48">
        <v>5112806</v>
      </c>
      <c r="R48">
        <v>0</v>
      </c>
      <c r="S48">
        <v>0</v>
      </c>
      <c r="T48">
        <v>0</v>
      </c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37" x14ac:dyDescent="0.3">
      <c r="A49">
        <v>132</v>
      </c>
      <c r="B49" t="s">
        <v>141</v>
      </c>
      <c r="C49" s="14"/>
      <c r="D49" s="14">
        <v>2013</v>
      </c>
      <c r="E49">
        <v>40.36</v>
      </c>
      <c r="F49">
        <v>346214</v>
      </c>
      <c r="G49">
        <v>1554011</v>
      </c>
      <c r="H49">
        <v>589137</v>
      </c>
      <c r="I49">
        <v>0</v>
      </c>
      <c r="J49">
        <v>581206</v>
      </c>
      <c r="K49">
        <v>0</v>
      </c>
      <c r="L49">
        <v>288846</v>
      </c>
      <c r="M49">
        <v>3296</v>
      </c>
      <c r="N49">
        <v>66852</v>
      </c>
      <c r="O49">
        <v>32597</v>
      </c>
      <c r="P49">
        <v>455592</v>
      </c>
      <c r="Q49">
        <v>2660353</v>
      </c>
      <c r="R49">
        <v>0</v>
      </c>
      <c r="S49">
        <v>0</v>
      </c>
      <c r="T49">
        <v>0</v>
      </c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x14ac:dyDescent="0.3">
      <c r="A50">
        <v>134</v>
      </c>
      <c r="B50" t="s">
        <v>78</v>
      </c>
      <c r="C50" s="14"/>
      <c r="D50" s="14">
        <v>2013</v>
      </c>
      <c r="E50">
        <v>14.83</v>
      </c>
      <c r="F50">
        <v>172914</v>
      </c>
      <c r="G50">
        <v>596979</v>
      </c>
      <c r="H50">
        <v>197654</v>
      </c>
      <c r="I50">
        <v>600</v>
      </c>
      <c r="J50">
        <v>516187</v>
      </c>
      <c r="K50">
        <v>723</v>
      </c>
      <c r="L50">
        <v>8895</v>
      </c>
      <c r="M50">
        <v>707</v>
      </c>
      <c r="N50">
        <v>71952</v>
      </c>
      <c r="O50">
        <v>6821</v>
      </c>
      <c r="P50">
        <v>334306</v>
      </c>
      <c r="Q50">
        <v>1066212</v>
      </c>
      <c r="R50">
        <v>0</v>
      </c>
      <c r="S50">
        <v>0</v>
      </c>
      <c r="T50">
        <v>0</v>
      </c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37" x14ac:dyDescent="0.3">
      <c r="A51">
        <v>137</v>
      </c>
      <c r="B51" t="s">
        <v>80</v>
      </c>
      <c r="C51" s="14"/>
      <c r="D51" s="14">
        <v>2013</v>
      </c>
      <c r="E51">
        <v>7.62</v>
      </c>
      <c r="F51">
        <v>5082</v>
      </c>
      <c r="G51">
        <v>264171</v>
      </c>
      <c r="H51">
        <v>115178</v>
      </c>
      <c r="I51">
        <v>-85</v>
      </c>
      <c r="J51">
        <v>171202</v>
      </c>
      <c r="K51">
        <v>75</v>
      </c>
      <c r="L51">
        <v>7673</v>
      </c>
      <c r="M51">
        <v>316</v>
      </c>
      <c r="N51">
        <v>60299</v>
      </c>
      <c r="O51">
        <v>1116</v>
      </c>
      <c r="P51">
        <v>0</v>
      </c>
      <c r="Q51">
        <v>619945</v>
      </c>
      <c r="R51">
        <v>0</v>
      </c>
      <c r="S51">
        <v>0</v>
      </c>
      <c r="T51">
        <v>0</v>
      </c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37" x14ac:dyDescent="0.3">
      <c r="A52">
        <v>138</v>
      </c>
      <c r="B52" t="s">
        <v>142</v>
      </c>
      <c r="C52" s="14"/>
      <c r="D52" s="14">
        <v>2013</v>
      </c>
      <c r="E52">
        <v>37.43</v>
      </c>
      <c r="F52">
        <v>85255</v>
      </c>
      <c r="G52">
        <v>1532217</v>
      </c>
      <c r="H52">
        <v>494857</v>
      </c>
      <c r="I52">
        <v>0</v>
      </c>
      <c r="J52">
        <v>1275096</v>
      </c>
      <c r="K52">
        <v>0</v>
      </c>
      <c r="L52">
        <v>33719</v>
      </c>
      <c r="M52">
        <v>315</v>
      </c>
      <c r="N52">
        <v>0</v>
      </c>
      <c r="O52">
        <v>-271637</v>
      </c>
      <c r="P52">
        <v>653660</v>
      </c>
      <c r="Q52">
        <v>2410907</v>
      </c>
      <c r="R52">
        <v>0</v>
      </c>
      <c r="S52">
        <v>0</v>
      </c>
      <c r="T52">
        <v>0</v>
      </c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1:37" x14ac:dyDescent="0.3">
      <c r="A53">
        <v>139</v>
      </c>
      <c r="B53" t="s">
        <v>113</v>
      </c>
      <c r="C53" s="14"/>
      <c r="D53" s="14">
        <v>2013</v>
      </c>
      <c r="E53">
        <v>40.25</v>
      </c>
      <c r="F53">
        <v>601360</v>
      </c>
      <c r="G53">
        <v>1528073</v>
      </c>
      <c r="H53">
        <v>511902</v>
      </c>
      <c r="I53">
        <v>0</v>
      </c>
      <c r="J53">
        <v>736212</v>
      </c>
      <c r="K53">
        <v>0</v>
      </c>
      <c r="L53">
        <v>440371</v>
      </c>
      <c r="M53">
        <v>0</v>
      </c>
      <c r="N53">
        <v>167887</v>
      </c>
      <c r="O53">
        <v>13230</v>
      </c>
      <c r="P53">
        <v>807468</v>
      </c>
      <c r="Q53">
        <v>2590207</v>
      </c>
      <c r="R53">
        <v>0</v>
      </c>
      <c r="S53">
        <v>0</v>
      </c>
      <c r="T53">
        <v>0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1:37" x14ac:dyDescent="0.3">
      <c r="A54">
        <v>140</v>
      </c>
      <c r="B54" t="s">
        <v>143</v>
      </c>
      <c r="C54" s="14"/>
      <c r="D54" s="14">
        <v>2013</v>
      </c>
      <c r="E54">
        <v>13.93</v>
      </c>
      <c r="F54">
        <v>15751</v>
      </c>
      <c r="G54">
        <v>487614</v>
      </c>
      <c r="H54">
        <v>115704</v>
      </c>
      <c r="I54">
        <v>0</v>
      </c>
      <c r="J54">
        <v>283044</v>
      </c>
      <c r="K54">
        <v>0</v>
      </c>
      <c r="L54">
        <v>6325</v>
      </c>
      <c r="M54">
        <v>1950</v>
      </c>
      <c r="N54">
        <v>108839</v>
      </c>
      <c r="O54">
        <v>4558</v>
      </c>
      <c r="P54">
        <v>280922</v>
      </c>
      <c r="Q54">
        <v>727112</v>
      </c>
      <c r="R54">
        <v>0</v>
      </c>
      <c r="S54">
        <v>0</v>
      </c>
      <c r="T54">
        <v>0</v>
      </c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1:37" x14ac:dyDescent="0.3">
      <c r="A55">
        <v>141</v>
      </c>
      <c r="B55" t="s">
        <v>72</v>
      </c>
      <c r="C55" s="14"/>
      <c r="D55" s="14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1:37" x14ac:dyDescent="0.3">
      <c r="A56">
        <v>142</v>
      </c>
      <c r="B56" t="s">
        <v>105</v>
      </c>
      <c r="C56" s="14"/>
      <c r="D56" s="14">
        <v>2013</v>
      </c>
      <c r="E56">
        <v>85.78</v>
      </c>
      <c r="F56">
        <v>1165193</v>
      </c>
      <c r="G56">
        <v>3533308</v>
      </c>
      <c r="H56">
        <v>961079</v>
      </c>
      <c r="I56">
        <v>20021</v>
      </c>
      <c r="J56">
        <v>2886362</v>
      </c>
      <c r="K56">
        <v>0</v>
      </c>
      <c r="L56">
        <v>291928</v>
      </c>
      <c r="M56">
        <v>64706</v>
      </c>
      <c r="N56">
        <v>450429</v>
      </c>
      <c r="O56">
        <v>-667963</v>
      </c>
      <c r="P56">
        <v>2187878</v>
      </c>
      <c r="Q56">
        <v>5351992</v>
      </c>
      <c r="R56">
        <v>0</v>
      </c>
      <c r="S56">
        <v>0</v>
      </c>
      <c r="T56">
        <v>0</v>
      </c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7" x14ac:dyDescent="0.3">
      <c r="A57">
        <v>145</v>
      </c>
      <c r="B57" t="s">
        <v>144</v>
      </c>
      <c r="C57" s="14"/>
      <c r="D57" s="14">
        <v>2013</v>
      </c>
      <c r="E57">
        <v>57.06</v>
      </c>
      <c r="F57">
        <v>210116</v>
      </c>
      <c r="G57">
        <v>1992552</v>
      </c>
      <c r="H57">
        <v>951903</v>
      </c>
      <c r="I57">
        <v>0</v>
      </c>
      <c r="J57">
        <v>1670593</v>
      </c>
      <c r="K57">
        <v>2386</v>
      </c>
      <c r="L57">
        <v>576534</v>
      </c>
      <c r="M57">
        <v>1611</v>
      </c>
      <c r="N57">
        <v>190369</v>
      </c>
      <c r="O57">
        <v>175865</v>
      </c>
      <c r="P57">
        <v>1967208</v>
      </c>
      <c r="Q57">
        <v>3594605</v>
      </c>
      <c r="R57">
        <v>0</v>
      </c>
      <c r="S57">
        <v>0</v>
      </c>
      <c r="T57">
        <v>0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37" x14ac:dyDescent="0.3">
      <c r="A58">
        <v>147</v>
      </c>
      <c r="B58" t="s">
        <v>107</v>
      </c>
      <c r="C58" s="14"/>
      <c r="D58" s="14">
        <v>2013</v>
      </c>
      <c r="E58">
        <v>6.5</v>
      </c>
      <c r="F58">
        <v>12057</v>
      </c>
      <c r="G58">
        <v>217757</v>
      </c>
      <c r="H58">
        <v>95811</v>
      </c>
      <c r="I58">
        <v>0</v>
      </c>
      <c r="J58">
        <v>184901</v>
      </c>
      <c r="K58">
        <v>0</v>
      </c>
      <c r="L58">
        <v>4987</v>
      </c>
      <c r="M58">
        <v>0</v>
      </c>
      <c r="N58">
        <v>9792</v>
      </c>
      <c r="O58">
        <v>239</v>
      </c>
      <c r="P58">
        <v>105909</v>
      </c>
      <c r="Q58">
        <v>407578</v>
      </c>
      <c r="R58">
        <v>0</v>
      </c>
      <c r="S58">
        <v>0</v>
      </c>
      <c r="T58">
        <v>0</v>
      </c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x14ac:dyDescent="0.3">
      <c r="A59">
        <v>148</v>
      </c>
      <c r="B59" t="s">
        <v>145</v>
      </c>
      <c r="C59" s="14"/>
      <c r="D59" s="14">
        <v>2013</v>
      </c>
      <c r="E59">
        <v>17.2</v>
      </c>
      <c r="F59">
        <v>37552</v>
      </c>
      <c r="G59">
        <v>619131</v>
      </c>
      <c r="H59">
        <v>88855</v>
      </c>
      <c r="I59">
        <v>0</v>
      </c>
      <c r="J59">
        <v>292236</v>
      </c>
      <c r="K59">
        <v>0</v>
      </c>
      <c r="L59">
        <v>-142026</v>
      </c>
      <c r="M59">
        <v>1087</v>
      </c>
      <c r="N59">
        <v>183649</v>
      </c>
      <c r="O59">
        <v>3173</v>
      </c>
      <c r="P59">
        <v>-56795</v>
      </c>
      <c r="Q59">
        <v>1102900</v>
      </c>
      <c r="R59">
        <v>0</v>
      </c>
      <c r="S59">
        <v>0</v>
      </c>
      <c r="T59">
        <v>0</v>
      </c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37" x14ac:dyDescent="0.3">
      <c r="A60">
        <v>150</v>
      </c>
      <c r="B60" t="s">
        <v>146</v>
      </c>
      <c r="C60" s="14"/>
      <c r="D60" s="14">
        <v>2013</v>
      </c>
      <c r="E60">
        <v>9.7899999999999991</v>
      </c>
      <c r="F60">
        <v>71631</v>
      </c>
      <c r="G60">
        <v>299383</v>
      </c>
      <c r="H60">
        <v>117135</v>
      </c>
      <c r="I60">
        <v>0</v>
      </c>
      <c r="J60">
        <v>204095</v>
      </c>
      <c r="K60">
        <v>0</v>
      </c>
      <c r="L60">
        <v>11025</v>
      </c>
      <c r="M60">
        <v>0</v>
      </c>
      <c r="N60">
        <v>19735</v>
      </c>
      <c r="O60">
        <v>2673</v>
      </c>
      <c r="P60">
        <v>0</v>
      </c>
      <c r="Q60">
        <v>654046</v>
      </c>
      <c r="R60">
        <v>0</v>
      </c>
      <c r="S60">
        <v>0</v>
      </c>
      <c r="T60">
        <v>0</v>
      </c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x14ac:dyDescent="0.3">
      <c r="A61">
        <v>152</v>
      </c>
      <c r="B61" t="s">
        <v>83</v>
      </c>
      <c r="C61" s="14"/>
      <c r="D61" s="14">
        <v>2013</v>
      </c>
      <c r="E61">
        <v>16.47</v>
      </c>
      <c r="F61">
        <v>31665</v>
      </c>
      <c r="G61">
        <v>607870</v>
      </c>
      <c r="H61">
        <v>477192</v>
      </c>
      <c r="I61">
        <v>0</v>
      </c>
      <c r="J61">
        <v>551898</v>
      </c>
      <c r="K61">
        <v>0</v>
      </c>
      <c r="L61">
        <v>10580</v>
      </c>
      <c r="M61">
        <v>65</v>
      </c>
      <c r="N61">
        <v>158417</v>
      </c>
      <c r="O61">
        <v>294</v>
      </c>
      <c r="P61">
        <v>277312</v>
      </c>
      <c r="Q61">
        <v>1529004</v>
      </c>
      <c r="R61">
        <v>0</v>
      </c>
      <c r="S61">
        <v>0</v>
      </c>
      <c r="T61">
        <v>0</v>
      </c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37" x14ac:dyDescent="0.3">
      <c r="A62">
        <v>153</v>
      </c>
      <c r="B62" t="s">
        <v>97</v>
      </c>
      <c r="C62" s="14"/>
      <c r="D62" s="14">
        <v>2013</v>
      </c>
      <c r="E62">
        <v>6.24</v>
      </c>
      <c r="F62">
        <v>14191</v>
      </c>
      <c r="G62">
        <v>221984</v>
      </c>
      <c r="H62">
        <v>78572</v>
      </c>
      <c r="I62">
        <v>0</v>
      </c>
      <c r="J62">
        <v>97685</v>
      </c>
      <c r="K62">
        <v>0</v>
      </c>
      <c r="L62">
        <v>3907</v>
      </c>
      <c r="M62">
        <v>1806</v>
      </c>
      <c r="N62">
        <v>42165</v>
      </c>
      <c r="O62">
        <v>-27198</v>
      </c>
      <c r="P62">
        <v>52306</v>
      </c>
      <c r="Q62">
        <v>366615</v>
      </c>
      <c r="R62">
        <v>0</v>
      </c>
      <c r="S62">
        <v>0</v>
      </c>
      <c r="T62">
        <v>0</v>
      </c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37" x14ac:dyDescent="0.3">
      <c r="A63">
        <v>155</v>
      </c>
      <c r="B63" t="s">
        <v>147</v>
      </c>
      <c r="C63" s="14"/>
      <c r="D63" s="14">
        <v>2013</v>
      </c>
      <c r="E63">
        <v>66.73</v>
      </c>
      <c r="F63">
        <v>977928</v>
      </c>
      <c r="G63">
        <v>3196269</v>
      </c>
      <c r="H63">
        <v>1690927</v>
      </c>
      <c r="I63">
        <v>0</v>
      </c>
      <c r="J63">
        <v>2205175</v>
      </c>
      <c r="K63">
        <v>0</v>
      </c>
      <c r="L63">
        <v>421432</v>
      </c>
      <c r="M63">
        <v>57549</v>
      </c>
      <c r="N63">
        <v>151745</v>
      </c>
      <c r="O63">
        <v>21275</v>
      </c>
      <c r="P63">
        <v>2636928</v>
      </c>
      <c r="Q63">
        <v>5107444</v>
      </c>
      <c r="R63">
        <v>0</v>
      </c>
      <c r="S63">
        <v>0</v>
      </c>
      <c r="T63">
        <v>0</v>
      </c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</row>
    <row r="64" spans="1:37" x14ac:dyDescent="0.3">
      <c r="A64">
        <v>156</v>
      </c>
      <c r="B64" t="s">
        <v>96</v>
      </c>
      <c r="C64" s="14"/>
      <c r="D64" s="14">
        <v>2013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x14ac:dyDescent="0.3">
      <c r="A65">
        <v>157</v>
      </c>
      <c r="B65" t="s">
        <v>148</v>
      </c>
      <c r="C65" s="14"/>
      <c r="D65" s="14">
        <v>2013</v>
      </c>
      <c r="E65">
        <v>25.57</v>
      </c>
      <c r="F65">
        <v>62164</v>
      </c>
      <c r="G65">
        <v>952673</v>
      </c>
      <c r="H65">
        <v>272604</v>
      </c>
      <c r="I65">
        <v>20960</v>
      </c>
      <c r="J65">
        <v>538285</v>
      </c>
      <c r="K65">
        <v>831</v>
      </c>
      <c r="L65">
        <v>21233</v>
      </c>
      <c r="M65">
        <v>0</v>
      </c>
      <c r="N65">
        <v>32987</v>
      </c>
      <c r="O65">
        <v>8035</v>
      </c>
      <c r="P65">
        <v>380252</v>
      </c>
      <c r="Q65">
        <v>1467356</v>
      </c>
      <c r="R65">
        <v>0</v>
      </c>
      <c r="S65">
        <v>0</v>
      </c>
      <c r="T65">
        <v>0</v>
      </c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x14ac:dyDescent="0.3">
      <c r="A66">
        <v>158</v>
      </c>
      <c r="B66" t="s">
        <v>68</v>
      </c>
      <c r="C66" s="14"/>
      <c r="D66" s="14">
        <v>2013</v>
      </c>
      <c r="E66">
        <v>2.57</v>
      </c>
      <c r="F66">
        <v>3807</v>
      </c>
      <c r="G66">
        <v>85628</v>
      </c>
      <c r="H66">
        <v>19444</v>
      </c>
      <c r="I66">
        <v>0</v>
      </c>
      <c r="J66">
        <v>54338</v>
      </c>
      <c r="K66">
        <v>0</v>
      </c>
      <c r="L66">
        <v>17150</v>
      </c>
      <c r="M66">
        <v>0</v>
      </c>
      <c r="N66">
        <v>55276</v>
      </c>
      <c r="O66">
        <v>510</v>
      </c>
      <c r="P66">
        <v>0</v>
      </c>
      <c r="Q66">
        <v>232346</v>
      </c>
      <c r="R66">
        <v>0</v>
      </c>
      <c r="S66">
        <v>0</v>
      </c>
      <c r="T66">
        <v>0</v>
      </c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x14ac:dyDescent="0.3">
      <c r="A67">
        <v>159</v>
      </c>
      <c r="B67" t="s">
        <v>149</v>
      </c>
      <c r="C67" s="14"/>
      <c r="D67" s="14">
        <v>2013</v>
      </c>
      <c r="E67">
        <v>62</v>
      </c>
      <c r="F67">
        <v>229804</v>
      </c>
      <c r="G67">
        <v>2592572</v>
      </c>
      <c r="H67">
        <v>780313</v>
      </c>
      <c r="I67">
        <v>0</v>
      </c>
      <c r="J67">
        <v>2815172</v>
      </c>
      <c r="K67">
        <v>734</v>
      </c>
      <c r="L67">
        <v>6745</v>
      </c>
      <c r="M67">
        <v>0</v>
      </c>
      <c r="N67">
        <v>377393</v>
      </c>
      <c r="O67">
        <v>-289012</v>
      </c>
      <c r="P67">
        <v>1824256</v>
      </c>
      <c r="Q67">
        <v>4459661</v>
      </c>
      <c r="R67">
        <v>0</v>
      </c>
      <c r="S67">
        <v>0</v>
      </c>
      <c r="T67">
        <v>0</v>
      </c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x14ac:dyDescent="0.3">
      <c r="A68">
        <v>161</v>
      </c>
      <c r="B68" t="s">
        <v>120</v>
      </c>
      <c r="C68" s="14"/>
      <c r="D68" s="14">
        <v>2013</v>
      </c>
      <c r="E68">
        <v>80.59</v>
      </c>
      <c r="F68">
        <v>865355</v>
      </c>
      <c r="G68">
        <v>2955103</v>
      </c>
      <c r="H68">
        <v>636675</v>
      </c>
      <c r="I68">
        <v>0</v>
      </c>
      <c r="J68">
        <v>1649317</v>
      </c>
      <c r="K68">
        <v>0</v>
      </c>
      <c r="L68">
        <v>26398</v>
      </c>
      <c r="M68">
        <v>16963</v>
      </c>
      <c r="N68">
        <v>129875</v>
      </c>
      <c r="O68">
        <v>23224</v>
      </c>
      <c r="P68">
        <v>1794541</v>
      </c>
      <c r="Q68">
        <v>3643014</v>
      </c>
      <c r="R68">
        <v>0</v>
      </c>
      <c r="S68">
        <v>0</v>
      </c>
      <c r="T68">
        <v>0</v>
      </c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x14ac:dyDescent="0.3">
      <c r="A69">
        <v>162</v>
      </c>
      <c r="B69" t="s">
        <v>116</v>
      </c>
      <c r="C69" s="14"/>
      <c r="D69" s="14">
        <v>2013</v>
      </c>
      <c r="E69">
        <v>111.89</v>
      </c>
      <c r="F69">
        <v>792319</v>
      </c>
      <c r="G69">
        <v>4358424</v>
      </c>
      <c r="H69">
        <v>1241767</v>
      </c>
      <c r="I69">
        <v>0</v>
      </c>
      <c r="J69">
        <v>2737128</v>
      </c>
      <c r="K69">
        <v>4758</v>
      </c>
      <c r="L69">
        <v>106077</v>
      </c>
      <c r="M69">
        <v>472</v>
      </c>
      <c r="N69">
        <v>528797</v>
      </c>
      <c r="O69">
        <v>22307</v>
      </c>
      <c r="P69">
        <v>3805845</v>
      </c>
      <c r="Q69">
        <v>5193885</v>
      </c>
      <c r="R69">
        <v>0</v>
      </c>
      <c r="S69">
        <v>0</v>
      </c>
      <c r="T69">
        <v>0</v>
      </c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x14ac:dyDescent="0.3">
      <c r="A70">
        <v>164</v>
      </c>
      <c r="B70" t="s">
        <v>150</v>
      </c>
      <c r="C70" s="14"/>
      <c r="D70" s="14">
        <v>2013</v>
      </c>
      <c r="E70">
        <v>49.56</v>
      </c>
      <c r="F70">
        <v>583771</v>
      </c>
      <c r="G70">
        <v>1969128</v>
      </c>
      <c r="H70">
        <v>740307</v>
      </c>
      <c r="I70">
        <v>0</v>
      </c>
      <c r="J70">
        <v>1192211</v>
      </c>
      <c r="K70">
        <v>0</v>
      </c>
      <c r="L70">
        <v>8924</v>
      </c>
      <c r="M70">
        <v>10806</v>
      </c>
      <c r="N70">
        <v>77668</v>
      </c>
      <c r="O70">
        <v>120</v>
      </c>
      <c r="P70">
        <v>1021959</v>
      </c>
      <c r="Q70">
        <v>2977205</v>
      </c>
      <c r="R70">
        <v>0</v>
      </c>
      <c r="S70">
        <v>0</v>
      </c>
      <c r="T70">
        <v>0</v>
      </c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x14ac:dyDescent="0.3">
      <c r="A71">
        <v>165</v>
      </c>
      <c r="B71" t="s">
        <v>79</v>
      </c>
      <c r="C71" s="14"/>
      <c r="D71" s="14">
        <v>2013</v>
      </c>
      <c r="E71">
        <v>9</v>
      </c>
      <c r="F71">
        <v>18929</v>
      </c>
      <c r="G71">
        <v>304377</v>
      </c>
      <c r="H71">
        <v>67306</v>
      </c>
      <c r="I71">
        <v>0</v>
      </c>
      <c r="J71">
        <v>231442</v>
      </c>
      <c r="K71">
        <v>0</v>
      </c>
      <c r="L71">
        <v>17289</v>
      </c>
      <c r="M71">
        <v>1160</v>
      </c>
      <c r="N71">
        <v>14031</v>
      </c>
      <c r="O71">
        <v>4095</v>
      </c>
      <c r="P71">
        <v>121988</v>
      </c>
      <c r="Q71">
        <v>517712</v>
      </c>
      <c r="R71">
        <v>0</v>
      </c>
      <c r="S71">
        <v>0</v>
      </c>
      <c r="T71">
        <v>0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x14ac:dyDescent="0.3">
      <c r="A72">
        <v>167</v>
      </c>
      <c r="B72" t="s">
        <v>73</v>
      </c>
      <c r="C72" s="14"/>
      <c r="D72" s="14">
        <v>2013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x14ac:dyDescent="0.3">
      <c r="A73">
        <v>168</v>
      </c>
      <c r="B73" t="s">
        <v>70</v>
      </c>
      <c r="C73" s="14"/>
      <c r="D73" s="14">
        <v>2013</v>
      </c>
      <c r="E73">
        <v>46.01</v>
      </c>
      <c r="F73">
        <v>444855</v>
      </c>
      <c r="G73">
        <v>1688161</v>
      </c>
      <c r="H73">
        <v>493122</v>
      </c>
      <c r="I73">
        <v>0</v>
      </c>
      <c r="J73">
        <v>1109222</v>
      </c>
      <c r="K73">
        <v>973</v>
      </c>
      <c r="L73">
        <v>30451</v>
      </c>
      <c r="M73">
        <v>0</v>
      </c>
      <c r="N73">
        <v>177831</v>
      </c>
      <c r="O73">
        <v>19793</v>
      </c>
      <c r="P73">
        <v>1272366</v>
      </c>
      <c r="Q73">
        <v>2247187</v>
      </c>
      <c r="R73">
        <v>0</v>
      </c>
      <c r="S73">
        <v>0</v>
      </c>
      <c r="T73">
        <v>0</v>
      </c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</row>
    <row r="74" spans="1:37" x14ac:dyDescent="0.3">
      <c r="A74">
        <v>170</v>
      </c>
      <c r="B74" t="s">
        <v>151</v>
      </c>
      <c r="C74" s="14"/>
      <c r="D74" s="14">
        <v>2013</v>
      </c>
      <c r="E74">
        <v>113.27</v>
      </c>
      <c r="F74">
        <v>1277660</v>
      </c>
      <c r="G74">
        <v>4807001</v>
      </c>
      <c r="H74">
        <v>1568338</v>
      </c>
      <c r="I74">
        <v>0</v>
      </c>
      <c r="J74">
        <v>2723049</v>
      </c>
      <c r="K74">
        <v>3997</v>
      </c>
      <c r="L74">
        <v>121478</v>
      </c>
      <c r="M74">
        <v>116155</v>
      </c>
      <c r="N74">
        <v>947079</v>
      </c>
      <c r="O74">
        <v>52254</v>
      </c>
      <c r="P74">
        <v>6041371</v>
      </c>
      <c r="Q74">
        <v>4297980</v>
      </c>
      <c r="R74">
        <v>0</v>
      </c>
      <c r="S74">
        <v>0</v>
      </c>
      <c r="T74">
        <v>0</v>
      </c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x14ac:dyDescent="0.3">
      <c r="A75">
        <v>172</v>
      </c>
      <c r="B75" t="s">
        <v>109</v>
      </c>
      <c r="C75" s="14"/>
      <c r="D75" s="14">
        <v>2013</v>
      </c>
      <c r="E75">
        <v>16.57</v>
      </c>
      <c r="F75">
        <v>146979</v>
      </c>
      <c r="G75">
        <v>641385</v>
      </c>
      <c r="H75">
        <v>133667</v>
      </c>
      <c r="I75">
        <v>620</v>
      </c>
      <c r="J75">
        <v>391048</v>
      </c>
      <c r="K75">
        <v>0</v>
      </c>
      <c r="L75">
        <v>15148</v>
      </c>
      <c r="M75">
        <v>20</v>
      </c>
      <c r="N75">
        <v>109468</v>
      </c>
      <c r="O75">
        <v>5367</v>
      </c>
      <c r="P75">
        <v>339585</v>
      </c>
      <c r="Q75">
        <v>957138</v>
      </c>
      <c r="R75">
        <v>0</v>
      </c>
      <c r="S75">
        <v>0</v>
      </c>
      <c r="T75">
        <v>0</v>
      </c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</row>
    <row r="76" spans="1:37" x14ac:dyDescent="0.3">
      <c r="A76">
        <v>173</v>
      </c>
      <c r="B76" t="s">
        <v>84</v>
      </c>
      <c r="C76" s="14"/>
      <c r="D76" s="14">
        <v>2013</v>
      </c>
      <c r="E76">
        <v>9.7799999999999994</v>
      </c>
      <c r="F76">
        <v>53675</v>
      </c>
      <c r="G76">
        <v>336049</v>
      </c>
      <c r="H76">
        <v>93757</v>
      </c>
      <c r="I76">
        <v>0</v>
      </c>
      <c r="J76">
        <v>229914</v>
      </c>
      <c r="K76">
        <v>0</v>
      </c>
      <c r="L76">
        <v>1012</v>
      </c>
      <c r="M76">
        <v>778</v>
      </c>
      <c r="N76">
        <v>56845</v>
      </c>
      <c r="O76">
        <v>16403</v>
      </c>
      <c r="P76">
        <v>166126</v>
      </c>
      <c r="Q76">
        <v>568632</v>
      </c>
      <c r="R76">
        <v>0</v>
      </c>
      <c r="S76">
        <v>0</v>
      </c>
      <c r="T76">
        <v>0</v>
      </c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</row>
    <row r="77" spans="1:37" x14ac:dyDescent="0.3">
      <c r="A77">
        <v>175</v>
      </c>
      <c r="B77" t="s">
        <v>112</v>
      </c>
      <c r="C77" s="14"/>
      <c r="D77" s="14">
        <v>2013</v>
      </c>
      <c r="E77">
        <v>0</v>
      </c>
      <c r="F77">
        <v>36683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</row>
    <row r="78" spans="1:37" x14ac:dyDescent="0.3">
      <c r="A78">
        <v>176</v>
      </c>
      <c r="B78" t="s">
        <v>152</v>
      </c>
      <c r="C78" s="14"/>
      <c r="D78" s="14">
        <v>2013</v>
      </c>
      <c r="E78">
        <v>19.5</v>
      </c>
      <c r="F78">
        <v>252002</v>
      </c>
      <c r="G78">
        <v>833640</v>
      </c>
      <c r="H78">
        <v>349944</v>
      </c>
      <c r="I78">
        <v>0</v>
      </c>
      <c r="J78">
        <v>417371</v>
      </c>
      <c r="K78">
        <v>397</v>
      </c>
      <c r="L78">
        <v>15542</v>
      </c>
      <c r="M78">
        <v>111</v>
      </c>
      <c r="N78">
        <v>65317</v>
      </c>
      <c r="O78">
        <v>1870</v>
      </c>
      <c r="P78">
        <v>480690</v>
      </c>
      <c r="Q78">
        <v>1203502</v>
      </c>
      <c r="R78">
        <v>0</v>
      </c>
      <c r="S78">
        <v>0</v>
      </c>
      <c r="T78">
        <v>0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</row>
    <row r="79" spans="1:37" x14ac:dyDescent="0.3">
      <c r="A79">
        <v>180</v>
      </c>
      <c r="B79" t="s">
        <v>153</v>
      </c>
      <c r="C79" s="14"/>
      <c r="D79" s="14">
        <v>2013</v>
      </c>
      <c r="E79">
        <v>24.68</v>
      </c>
      <c r="F79">
        <v>66131</v>
      </c>
      <c r="G79">
        <v>950503</v>
      </c>
      <c r="H79">
        <v>253900</v>
      </c>
      <c r="I79">
        <v>0</v>
      </c>
      <c r="J79">
        <v>689253</v>
      </c>
      <c r="K79">
        <v>0</v>
      </c>
      <c r="L79">
        <v>39741</v>
      </c>
      <c r="M79">
        <v>677</v>
      </c>
      <c r="N79">
        <v>91508</v>
      </c>
      <c r="O79">
        <v>8434</v>
      </c>
      <c r="P79">
        <v>471597</v>
      </c>
      <c r="Q79">
        <v>1562419</v>
      </c>
      <c r="R79">
        <v>0</v>
      </c>
      <c r="S79">
        <v>0</v>
      </c>
      <c r="T79">
        <v>0</v>
      </c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</row>
    <row r="80" spans="1:37" x14ac:dyDescent="0.3">
      <c r="A80">
        <v>183</v>
      </c>
      <c r="B80" t="s">
        <v>154</v>
      </c>
      <c r="C80" s="14"/>
      <c r="D80" s="14">
        <v>2013</v>
      </c>
      <c r="E80">
        <v>25.82</v>
      </c>
      <c r="F80">
        <v>109092</v>
      </c>
      <c r="G80">
        <v>1166281</v>
      </c>
      <c r="H80">
        <v>409270</v>
      </c>
      <c r="I80">
        <v>0</v>
      </c>
      <c r="J80">
        <v>751958</v>
      </c>
      <c r="K80">
        <v>488</v>
      </c>
      <c r="L80">
        <v>49383</v>
      </c>
      <c r="M80">
        <v>783</v>
      </c>
      <c r="N80">
        <v>0</v>
      </c>
      <c r="O80">
        <v>8778</v>
      </c>
      <c r="P80">
        <v>339060</v>
      </c>
      <c r="Q80">
        <v>2047881</v>
      </c>
      <c r="R80">
        <v>0</v>
      </c>
      <c r="S80">
        <v>0</v>
      </c>
      <c r="T80">
        <v>0</v>
      </c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</row>
    <row r="81" spans="1:37" x14ac:dyDescent="0.3">
      <c r="A81">
        <v>186</v>
      </c>
      <c r="B81" t="s">
        <v>155</v>
      </c>
      <c r="C81" s="14"/>
      <c r="D81" s="14">
        <v>2013</v>
      </c>
      <c r="E81">
        <v>3</v>
      </c>
      <c r="F81">
        <v>5791</v>
      </c>
      <c r="G81">
        <v>118468</v>
      </c>
      <c r="H81">
        <v>22843</v>
      </c>
      <c r="I81">
        <v>0</v>
      </c>
      <c r="J81">
        <v>89270</v>
      </c>
      <c r="K81">
        <v>0</v>
      </c>
      <c r="L81">
        <v>373</v>
      </c>
      <c r="M81">
        <v>0</v>
      </c>
      <c r="N81">
        <v>38671</v>
      </c>
      <c r="O81">
        <v>0</v>
      </c>
      <c r="P81">
        <v>64</v>
      </c>
      <c r="Q81">
        <v>269561</v>
      </c>
      <c r="R81">
        <v>0</v>
      </c>
      <c r="S81">
        <v>0</v>
      </c>
      <c r="T81">
        <v>0</v>
      </c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</row>
    <row r="82" spans="1:37" x14ac:dyDescent="0.3">
      <c r="A82">
        <v>191</v>
      </c>
      <c r="B82" t="s">
        <v>89</v>
      </c>
      <c r="C82" s="14"/>
      <c r="D82" s="14">
        <v>2013</v>
      </c>
      <c r="E82">
        <v>25</v>
      </c>
      <c r="F82">
        <v>82384</v>
      </c>
      <c r="G82">
        <v>985095</v>
      </c>
      <c r="H82">
        <v>286677</v>
      </c>
      <c r="I82">
        <v>0</v>
      </c>
      <c r="J82">
        <v>16673</v>
      </c>
      <c r="K82">
        <v>475</v>
      </c>
      <c r="L82">
        <v>208797</v>
      </c>
      <c r="M82">
        <v>0</v>
      </c>
      <c r="N82">
        <v>111226</v>
      </c>
      <c r="O82">
        <v>2414</v>
      </c>
      <c r="P82">
        <v>9066</v>
      </c>
      <c r="Q82">
        <v>1602291</v>
      </c>
      <c r="R82">
        <v>0</v>
      </c>
      <c r="S82">
        <v>0</v>
      </c>
      <c r="T82">
        <v>0</v>
      </c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spans="1:37" x14ac:dyDescent="0.3">
      <c r="A83">
        <v>193</v>
      </c>
      <c r="B83" t="s">
        <v>114</v>
      </c>
      <c r="C83" s="14"/>
      <c r="D83" s="14">
        <v>2013</v>
      </c>
      <c r="E83">
        <v>8.51</v>
      </c>
      <c r="F83">
        <v>14114</v>
      </c>
      <c r="G83">
        <v>336560</v>
      </c>
      <c r="H83">
        <v>98956</v>
      </c>
      <c r="I83">
        <v>0</v>
      </c>
      <c r="J83">
        <v>199206</v>
      </c>
      <c r="K83">
        <v>0</v>
      </c>
      <c r="L83">
        <v>5022</v>
      </c>
      <c r="M83">
        <v>0</v>
      </c>
      <c r="N83">
        <v>74616</v>
      </c>
      <c r="O83">
        <v>8475</v>
      </c>
      <c r="P83">
        <v>154447</v>
      </c>
      <c r="Q83">
        <v>568388</v>
      </c>
      <c r="R83">
        <v>0</v>
      </c>
      <c r="S83">
        <v>0</v>
      </c>
      <c r="T83">
        <v>0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x14ac:dyDescent="0.3">
      <c r="A84">
        <v>194</v>
      </c>
      <c r="B84" t="s">
        <v>156</v>
      </c>
      <c r="C84" s="14"/>
      <c r="D84" s="14">
        <v>2013</v>
      </c>
      <c r="E84">
        <v>7.6</v>
      </c>
      <c r="F84">
        <v>34627</v>
      </c>
      <c r="G84">
        <v>237088</v>
      </c>
      <c r="H84">
        <v>129377</v>
      </c>
      <c r="I84">
        <v>0</v>
      </c>
      <c r="J84">
        <v>199929</v>
      </c>
      <c r="K84">
        <v>0</v>
      </c>
      <c r="L84">
        <v>1316</v>
      </c>
      <c r="M84">
        <v>0</v>
      </c>
      <c r="N84">
        <v>22248</v>
      </c>
      <c r="O84">
        <v>581</v>
      </c>
      <c r="P84">
        <v>0</v>
      </c>
      <c r="Q84">
        <v>590539</v>
      </c>
      <c r="R84">
        <v>0</v>
      </c>
      <c r="S84">
        <v>0</v>
      </c>
      <c r="T84">
        <v>0</v>
      </c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</row>
    <row r="85" spans="1:37" x14ac:dyDescent="0.3">
      <c r="A85">
        <v>195</v>
      </c>
      <c r="B85" t="s">
        <v>104</v>
      </c>
      <c r="C85" s="14"/>
      <c r="D85" s="14">
        <v>2013</v>
      </c>
      <c r="E85">
        <v>5</v>
      </c>
      <c r="F85">
        <v>0</v>
      </c>
      <c r="G85">
        <v>197781</v>
      </c>
      <c r="H85">
        <v>56569</v>
      </c>
      <c r="I85">
        <v>0</v>
      </c>
      <c r="J85">
        <v>139415</v>
      </c>
      <c r="K85">
        <v>0</v>
      </c>
      <c r="L85">
        <v>0</v>
      </c>
      <c r="M85">
        <v>0</v>
      </c>
      <c r="N85">
        <v>22596</v>
      </c>
      <c r="O85">
        <v>740</v>
      </c>
      <c r="P85">
        <v>0</v>
      </c>
      <c r="Q85">
        <v>417101</v>
      </c>
      <c r="R85">
        <v>0</v>
      </c>
      <c r="S85">
        <v>0</v>
      </c>
      <c r="T85">
        <v>0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</row>
    <row r="86" spans="1:37" x14ac:dyDescent="0.3">
      <c r="A86">
        <v>197</v>
      </c>
      <c r="B86" t="s">
        <v>67</v>
      </c>
      <c r="C86" s="14"/>
      <c r="D86" s="14">
        <v>2013</v>
      </c>
      <c r="E86">
        <v>15.35</v>
      </c>
      <c r="F86">
        <v>139526</v>
      </c>
      <c r="G86">
        <v>639674</v>
      </c>
      <c r="H86">
        <v>47154</v>
      </c>
      <c r="I86">
        <v>0</v>
      </c>
      <c r="J86">
        <v>532099</v>
      </c>
      <c r="K86">
        <v>77</v>
      </c>
      <c r="L86">
        <v>7411</v>
      </c>
      <c r="M86">
        <v>0</v>
      </c>
      <c r="N86">
        <v>152842</v>
      </c>
      <c r="O86">
        <v>10443</v>
      </c>
      <c r="P86">
        <v>0</v>
      </c>
      <c r="Q86">
        <v>1389700</v>
      </c>
      <c r="R86">
        <v>0</v>
      </c>
      <c r="S86">
        <v>0</v>
      </c>
      <c r="T86">
        <v>0</v>
      </c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</row>
    <row r="87" spans="1:37" x14ac:dyDescent="0.3">
      <c r="A87">
        <v>198</v>
      </c>
      <c r="B87" t="s">
        <v>91</v>
      </c>
      <c r="C87" s="14"/>
      <c r="D87" s="14">
        <v>2013</v>
      </c>
      <c r="E87">
        <v>9.7899999999999991</v>
      </c>
      <c r="F87">
        <v>20798</v>
      </c>
      <c r="G87">
        <v>332389</v>
      </c>
      <c r="H87">
        <v>98391</v>
      </c>
      <c r="I87">
        <v>1375</v>
      </c>
      <c r="J87">
        <v>402102</v>
      </c>
      <c r="K87">
        <v>0</v>
      </c>
      <c r="L87">
        <v>7647</v>
      </c>
      <c r="M87">
        <v>1243</v>
      </c>
      <c r="N87">
        <v>13811</v>
      </c>
      <c r="O87">
        <v>6770</v>
      </c>
      <c r="P87">
        <v>0</v>
      </c>
      <c r="Q87">
        <v>863728</v>
      </c>
      <c r="R87">
        <v>0</v>
      </c>
      <c r="S87">
        <v>0</v>
      </c>
      <c r="T87">
        <v>0</v>
      </c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</row>
    <row r="88" spans="1:37" x14ac:dyDescent="0.3">
      <c r="A88">
        <v>199</v>
      </c>
      <c r="B88" t="s">
        <v>102</v>
      </c>
      <c r="C88" s="14"/>
      <c r="D88" s="14">
        <v>2013</v>
      </c>
      <c r="E88">
        <v>5.6</v>
      </c>
      <c r="F88">
        <v>0</v>
      </c>
      <c r="G88">
        <v>175913</v>
      </c>
      <c r="H88">
        <v>43630</v>
      </c>
      <c r="I88">
        <v>0</v>
      </c>
      <c r="J88">
        <v>175458</v>
      </c>
      <c r="K88">
        <v>0</v>
      </c>
      <c r="L88">
        <v>0</v>
      </c>
      <c r="M88">
        <v>303</v>
      </c>
      <c r="N88">
        <v>23055</v>
      </c>
      <c r="O88">
        <v>3446</v>
      </c>
      <c r="P88">
        <v>0</v>
      </c>
      <c r="Q88">
        <v>421805</v>
      </c>
      <c r="R88">
        <v>0</v>
      </c>
      <c r="S88">
        <v>0</v>
      </c>
      <c r="T88">
        <v>0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</row>
    <row r="89" spans="1:37" x14ac:dyDescent="0.3">
      <c r="A89">
        <v>201</v>
      </c>
      <c r="B89" t="s">
        <v>157</v>
      </c>
      <c r="C89" s="14"/>
      <c r="D89" s="14">
        <v>2013</v>
      </c>
      <c r="E89">
        <v>37.14</v>
      </c>
      <c r="F89">
        <v>520082</v>
      </c>
      <c r="G89">
        <v>1508049</v>
      </c>
      <c r="H89">
        <v>561238</v>
      </c>
      <c r="I89">
        <v>0</v>
      </c>
      <c r="J89">
        <v>825831</v>
      </c>
      <c r="K89">
        <v>0</v>
      </c>
      <c r="L89">
        <v>318177</v>
      </c>
      <c r="M89">
        <v>3187</v>
      </c>
      <c r="N89">
        <v>77871</v>
      </c>
      <c r="O89">
        <v>34654</v>
      </c>
      <c r="P89">
        <v>770579</v>
      </c>
      <c r="Q89">
        <v>2558428</v>
      </c>
      <c r="R89">
        <v>0</v>
      </c>
      <c r="S89">
        <v>0</v>
      </c>
      <c r="T89">
        <v>0</v>
      </c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</row>
    <row r="90" spans="1:37" x14ac:dyDescent="0.3">
      <c r="A90">
        <v>202</v>
      </c>
      <c r="B90" t="s">
        <v>158</v>
      </c>
      <c r="C90" s="14"/>
      <c r="D90" s="14">
        <v>2013</v>
      </c>
      <c r="E90">
        <v>0.39</v>
      </c>
      <c r="F90">
        <v>7398</v>
      </c>
      <c r="G90">
        <v>28477</v>
      </c>
      <c r="H90">
        <v>8456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36933</v>
      </c>
      <c r="R90">
        <v>0</v>
      </c>
      <c r="S90">
        <v>0</v>
      </c>
      <c r="T90">
        <v>0</v>
      </c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</row>
    <row r="91" spans="1:37" x14ac:dyDescent="0.3">
      <c r="A91">
        <v>204</v>
      </c>
      <c r="B91" t="s">
        <v>101</v>
      </c>
      <c r="C91" s="14"/>
      <c r="D91" s="14">
        <v>2013</v>
      </c>
      <c r="E91">
        <v>11.38</v>
      </c>
      <c r="F91">
        <v>1040</v>
      </c>
      <c r="G91">
        <v>825406</v>
      </c>
      <c r="H91">
        <v>232334</v>
      </c>
      <c r="I91">
        <v>2304</v>
      </c>
      <c r="J91">
        <v>34859</v>
      </c>
      <c r="K91">
        <v>1313</v>
      </c>
      <c r="L91">
        <v>151090</v>
      </c>
      <c r="M91">
        <v>-7</v>
      </c>
      <c r="N91">
        <v>176253</v>
      </c>
      <c r="O91">
        <v>31284</v>
      </c>
      <c r="P91">
        <v>0</v>
      </c>
      <c r="Q91">
        <v>1454836</v>
      </c>
      <c r="R91">
        <v>0</v>
      </c>
      <c r="S91">
        <v>0</v>
      </c>
      <c r="T91">
        <v>0</v>
      </c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</row>
    <row r="92" spans="1:37" x14ac:dyDescent="0.3">
      <c r="A92">
        <v>205</v>
      </c>
      <c r="B92" t="s">
        <v>159</v>
      </c>
      <c r="C92" s="14"/>
      <c r="D92" s="14">
        <v>2013</v>
      </c>
      <c r="E92">
        <v>8.27</v>
      </c>
      <c r="F92">
        <v>12582</v>
      </c>
      <c r="G92">
        <v>269911</v>
      </c>
      <c r="H92">
        <v>106923</v>
      </c>
      <c r="I92">
        <v>0</v>
      </c>
      <c r="J92">
        <v>314196</v>
      </c>
      <c r="K92">
        <v>5884</v>
      </c>
      <c r="L92">
        <v>1249</v>
      </c>
      <c r="M92">
        <v>0</v>
      </c>
      <c r="N92">
        <v>7935</v>
      </c>
      <c r="O92">
        <v>403</v>
      </c>
      <c r="P92">
        <v>0</v>
      </c>
      <c r="Q92">
        <v>706501</v>
      </c>
      <c r="R92">
        <v>0</v>
      </c>
      <c r="S92">
        <v>0</v>
      </c>
      <c r="T92">
        <v>0</v>
      </c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spans="1:37" x14ac:dyDescent="0.3">
      <c r="A93">
        <v>206</v>
      </c>
      <c r="B93" t="s">
        <v>160</v>
      </c>
      <c r="C93" s="14"/>
      <c r="D93" s="14">
        <v>2013</v>
      </c>
      <c r="E93">
        <v>12.43</v>
      </c>
      <c r="F93">
        <v>63093</v>
      </c>
      <c r="G93">
        <v>463189</v>
      </c>
      <c r="H93">
        <v>129233</v>
      </c>
      <c r="I93">
        <v>0</v>
      </c>
      <c r="J93">
        <v>205991</v>
      </c>
      <c r="K93">
        <v>0</v>
      </c>
      <c r="L93">
        <v>1696</v>
      </c>
      <c r="M93">
        <v>0</v>
      </c>
      <c r="N93">
        <v>88466</v>
      </c>
      <c r="O93">
        <v>5399</v>
      </c>
      <c r="P93">
        <v>193925</v>
      </c>
      <c r="Q93">
        <v>700049</v>
      </c>
      <c r="R93">
        <v>0</v>
      </c>
      <c r="S93">
        <v>0</v>
      </c>
      <c r="T93">
        <v>0</v>
      </c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</row>
    <row r="94" spans="1:37" x14ac:dyDescent="0.3">
      <c r="A94">
        <v>207</v>
      </c>
      <c r="B94" t="s">
        <v>103</v>
      </c>
      <c r="C94" s="14"/>
      <c r="D94" s="14">
        <v>2013</v>
      </c>
      <c r="E94">
        <v>29.88</v>
      </c>
      <c r="F94">
        <v>78758</v>
      </c>
      <c r="G94">
        <v>1014544</v>
      </c>
      <c r="H94">
        <v>229162</v>
      </c>
      <c r="I94">
        <v>0</v>
      </c>
      <c r="J94">
        <v>-372379</v>
      </c>
      <c r="K94">
        <v>40</v>
      </c>
      <c r="L94">
        <v>746406</v>
      </c>
      <c r="M94">
        <v>5403</v>
      </c>
      <c r="N94">
        <v>208978</v>
      </c>
      <c r="O94">
        <v>387</v>
      </c>
      <c r="P94">
        <v>0</v>
      </c>
      <c r="Q94">
        <v>1832541</v>
      </c>
      <c r="R94">
        <v>0</v>
      </c>
      <c r="S94">
        <v>0</v>
      </c>
      <c r="T94">
        <v>0</v>
      </c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</row>
    <row r="95" spans="1:37" x14ac:dyDescent="0.3">
      <c r="A95">
        <v>208</v>
      </c>
      <c r="B95" t="s">
        <v>111</v>
      </c>
      <c r="C95" s="14"/>
      <c r="D95" s="14">
        <v>2013</v>
      </c>
      <c r="E95">
        <v>32.65</v>
      </c>
      <c r="F95">
        <v>129233</v>
      </c>
      <c r="G95">
        <v>1189565</v>
      </c>
      <c r="H95">
        <v>291357</v>
      </c>
      <c r="I95">
        <v>0</v>
      </c>
      <c r="J95">
        <v>989220</v>
      </c>
      <c r="K95">
        <v>125</v>
      </c>
      <c r="L95">
        <v>46585</v>
      </c>
      <c r="M95">
        <v>0</v>
      </c>
      <c r="N95">
        <v>395868</v>
      </c>
      <c r="O95">
        <v>-126386</v>
      </c>
      <c r="P95">
        <v>869443</v>
      </c>
      <c r="Q95">
        <v>1916891</v>
      </c>
      <c r="R95">
        <v>0</v>
      </c>
      <c r="S95">
        <v>0</v>
      </c>
      <c r="T95">
        <v>0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</row>
    <row r="96" spans="1:37" x14ac:dyDescent="0.3">
      <c r="A96">
        <v>209</v>
      </c>
      <c r="B96" t="s">
        <v>161</v>
      </c>
      <c r="C96" s="14"/>
      <c r="D96" s="14">
        <v>2013</v>
      </c>
      <c r="E96">
        <v>33.86</v>
      </c>
      <c r="F96">
        <v>122274</v>
      </c>
      <c r="G96">
        <v>1246531</v>
      </c>
      <c r="H96">
        <v>462223</v>
      </c>
      <c r="I96">
        <v>0</v>
      </c>
      <c r="J96">
        <v>517258</v>
      </c>
      <c r="K96">
        <v>0</v>
      </c>
      <c r="L96">
        <v>257526</v>
      </c>
      <c r="M96">
        <v>6381</v>
      </c>
      <c r="N96">
        <v>383052</v>
      </c>
      <c r="O96">
        <v>44818</v>
      </c>
      <c r="P96">
        <v>602329</v>
      </c>
      <c r="Q96">
        <v>2315460</v>
      </c>
      <c r="R96">
        <v>0</v>
      </c>
      <c r="S96">
        <v>0</v>
      </c>
      <c r="T96">
        <v>0</v>
      </c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</row>
    <row r="97" spans="1:38" x14ac:dyDescent="0.3">
      <c r="A97">
        <v>210</v>
      </c>
      <c r="B97" t="s">
        <v>162</v>
      </c>
      <c r="C97" s="14"/>
      <c r="D97" s="14">
        <v>2013</v>
      </c>
      <c r="E97">
        <v>33.57</v>
      </c>
      <c r="F97">
        <v>37675</v>
      </c>
      <c r="G97">
        <v>1496944</v>
      </c>
      <c r="H97">
        <v>503061</v>
      </c>
      <c r="I97">
        <v>0</v>
      </c>
      <c r="J97">
        <v>619768</v>
      </c>
      <c r="K97">
        <v>3940</v>
      </c>
      <c r="L97">
        <v>16747</v>
      </c>
      <c r="M97">
        <v>9428</v>
      </c>
      <c r="N97">
        <v>382</v>
      </c>
      <c r="O97">
        <v>9113</v>
      </c>
      <c r="P97">
        <v>683378</v>
      </c>
      <c r="Q97">
        <v>1976005</v>
      </c>
      <c r="R97">
        <v>0</v>
      </c>
      <c r="S97">
        <v>0</v>
      </c>
      <c r="T97">
        <v>0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</row>
    <row r="98" spans="1:38" x14ac:dyDescent="0.3">
      <c r="A98">
        <v>211</v>
      </c>
      <c r="B98" s="25" t="s">
        <v>163</v>
      </c>
      <c r="C98" s="14"/>
      <c r="D98" s="14">
        <v>2013</v>
      </c>
      <c r="E98">
        <v>0</v>
      </c>
      <c r="F98">
        <v>1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</row>
    <row r="99" spans="1:38" x14ac:dyDescent="0.3">
      <c r="A99">
        <v>904</v>
      </c>
      <c r="B99" t="s">
        <v>66</v>
      </c>
      <c r="C99" s="14"/>
      <c r="D99" s="14">
        <v>2013</v>
      </c>
      <c r="E99">
        <v>6.81</v>
      </c>
      <c r="F99">
        <v>99396</v>
      </c>
      <c r="G99">
        <v>250381</v>
      </c>
      <c r="H99">
        <v>45377</v>
      </c>
      <c r="I99">
        <v>0</v>
      </c>
      <c r="J99">
        <v>594855</v>
      </c>
      <c r="K99">
        <v>0</v>
      </c>
      <c r="L99">
        <v>40520</v>
      </c>
      <c r="M99">
        <v>0</v>
      </c>
      <c r="N99">
        <v>32754</v>
      </c>
      <c r="O99">
        <v>7316</v>
      </c>
      <c r="P99">
        <v>0</v>
      </c>
      <c r="Q99">
        <v>971203</v>
      </c>
      <c r="R99">
        <v>0</v>
      </c>
      <c r="S99">
        <v>0</v>
      </c>
      <c r="T99">
        <v>0</v>
      </c>
    </row>
    <row r="100" spans="1:38" x14ac:dyDescent="0.3">
      <c r="A100">
        <v>915</v>
      </c>
      <c r="B100" t="s">
        <v>81</v>
      </c>
      <c r="C100" s="14"/>
      <c r="D100" s="14">
        <v>2013</v>
      </c>
      <c r="E100">
        <v>1.56</v>
      </c>
      <c r="F100">
        <v>28012</v>
      </c>
      <c r="G100">
        <v>50209</v>
      </c>
      <c r="H100">
        <v>13423</v>
      </c>
      <c r="I100">
        <v>9282</v>
      </c>
      <c r="J100">
        <v>0</v>
      </c>
      <c r="K100">
        <v>0</v>
      </c>
      <c r="L100">
        <v>107172</v>
      </c>
      <c r="M100">
        <v>1855</v>
      </c>
      <c r="N100">
        <v>8390</v>
      </c>
      <c r="O100">
        <v>209365</v>
      </c>
      <c r="P100">
        <v>0</v>
      </c>
      <c r="Q100">
        <v>399696</v>
      </c>
      <c r="R100">
        <v>0</v>
      </c>
      <c r="S100">
        <v>0</v>
      </c>
      <c r="T100">
        <v>0</v>
      </c>
    </row>
    <row r="101" spans="1:38" x14ac:dyDescent="0.3">
      <c r="A101">
        <v>919</v>
      </c>
      <c r="B101" t="s">
        <v>121</v>
      </c>
      <c r="C101" s="14"/>
      <c r="D101" s="14">
        <v>2013</v>
      </c>
      <c r="E101">
        <v>0</v>
      </c>
      <c r="F101">
        <v>44642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</row>
    <row r="102" spans="1:38" x14ac:dyDescent="0.3">
      <c r="A102" s="13">
        <v>921</v>
      </c>
      <c r="B102" s="13" t="s">
        <v>164</v>
      </c>
      <c r="D102" s="14">
        <v>2013</v>
      </c>
      <c r="E102" s="13">
        <v>8.6300000000000008</v>
      </c>
      <c r="F102" s="13">
        <v>2293</v>
      </c>
      <c r="G102" s="13">
        <v>31523</v>
      </c>
      <c r="H102" s="13">
        <v>6948</v>
      </c>
      <c r="I102" s="13">
        <v>0</v>
      </c>
      <c r="J102" s="13">
        <v>15982</v>
      </c>
      <c r="K102" s="13">
        <v>0</v>
      </c>
      <c r="L102" s="13">
        <v>0</v>
      </c>
      <c r="M102" s="13">
        <v>0</v>
      </c>
      <c r="N102" s="13">
        <v>1333</v>
      </c>
      <c r="O102" s="13">
        <v>0</v>
      </c>
      <c r="P102" s="13">
        <v>1847</v>
      </c>
      <c r="Q102" s="13">
        <v>53939</v>
      </c>
      <c r="R102" s="13">
        <v>0</v>
      </c>
      <c r="S102" s="13">
        <v>0</v>
      </c>
      <c r="T102" s="13">
        <v>0</v>
      </c>
    </row>
    <row r="103" spans="1:38" x14ac:dyDescent="0.3">
      <c r="A103" s="13">
        <v>922</v>
      </c>
      <c r="B103" s="13" t="s">
        <v>165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</row>
    <row r="105" spans="1:38" x14ac:dyDescent="0.3">
      <c r="C105" s="13" t="s">
        <v>100</v>
      </c>
    </row>
    <row r="106" spans="1:38" x14ac:dyDescent="0.3">
      <c r="A106" s="12" t="s">
        <v>30</v>
      </c>
      <c r="B106" s="12" t="s">
        <v>45</v>
      </c>
      <c r="C106" s="12" t="s">
        <v>46</v>
      </c>
      <c r="D106" s="12" t="s">
        <v>47</v>
      </c>
      <c r="E106" s="12" t="s">
        <v>48</v>
      </c>
      <c r="F106" s="12" t="s">
        <v>49</v>
      </c>
      <c r="G106" s="12" t="s">
        <v>50</v>
      </c>
      <c r="H106" s="12" t="s">
        <v>51</v>
      </c>
      <c r="I106" s="12" t="s">
        <v>52</v>
      </c>
      <c r="J106" s="12" t="s">
        <v>53</v>
      </c>
      <c r="K106" s="12" t="s">
        <v>54</v>
      </c>
      <c r="L106" s="12" t="s">
        <v>55</v>
      </c>
      <c r="M106" s="12" t="s">
        <v>56</v>
      </c>
      <c r="N106" s="12" t="s">
        <v>57</v>
      </c>
      <c r="O106" s="12" t="s">
        <v>58</v>
      </c>
      <c r="P106" s="12" t="s">
        <v>59</v>
      </c>
      <c r="Q106" s="12" t="s">
        <v>60</v>
      </c>
      <c r="R106" s="12" t="s">
        <v>61</v>
      </c>
      <c r="S106" s="12" t="s">
        <v>62</v>
      </c>
      <c r="T106" s="12" t="s">
        <v>63</v>
      </c>
    </row>
    <row r="107" spans="1:38" x14ac:dyDescent="0.3">
      <c r="A107">
        <v>1</v>
      </c>
      <c r="B107" t="s">
        <v>122</v>
      </c>
      <c r="C107" s="14"/>
      <c r="D107">
        <v>2014</v>
      </c>
      <c r="E107">
        <v>151.6</v>
      </c>
      <c r="F107">
        <v>1594163</v>
      </c>
      <c r="G107">
        <v>6895605</v>
      </c>
      <c r="H107">
        <v>2160532</v>
      </c>
      <c r="I107">
        <v>0</v>
      </c>
      <c r="J107">
        <v>3015958</v>
      </c>
      <c r="K107">
        <v>11459</v>
      </c>
      <c r="L107">
        <v>180583</v>
      </c>
      <c r="M107">
        <v>22347</v>
      </c>
      <c r="N107">
        <v>9486</v>
      </c>
      <c r="O107">
        <v>80396</v>
      </c>
      <c r="P107">
        <v>3054431</v>
      </c>
      <c r="Q107">
        <v>9321935</v>
      </c>
      <c r="R107">
        <v>0</v>
      </c>
      <c r="S107">
        <v>0</v>
      </c>
      <c r="T107" s="21">
        <v>0</v>
      </c>
      <c r="V107" s="17"/>
      <c r="W107" s="15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</row>
    <row r="108" spans="1:38" x14ac:dyDescent="0.3">
      <c r="A108">
        <v>3</v>
      </c>
      <c r="B108" t="s">
        <v>123</v>
      </c>
      <c r="C108" s="14"/>
      <c r="D108" s="14"/>
      <c r="E108" s="20">
        <v>64.7</v>
      </c>
      <c r="F108" s="21">
        <v>264178</v>
      </c>
      <c r="G108" s="21">
        <v>2951098</v>
      </c>
      <c r="H108" s="21">
        <v>901645</v>
      </c>
      <c r="I108" s="21">
        <v>0</v>
      </c>
      <c r="J108" s="21">
        <v>1961838</v>
      </c>
      <c r="K108" s="21">
        <v>884</v>
      </c>
      <c r="L108" s="21">
        <v>39177</v>
      </c>
      <c r="M108" s="21">
        <v>25129</v>
      </c>
      <c r="N108" s="21">
        <v>18506</v>
      </c>
      <c r="O108" s="21">
        <v>51981</v>
      </c>
      <c r="P108" s="21">
        <v>2222470</v>
      </c>
      <c r="Q108" s="21">
        <v>3727788</v>
      </c>
      <c r="R108" s="21">
        <v>0</v>
      </c>
      <c r="S108" s="21">
        <v>0</v>
      </c>
      <c r="T108" s="21">
        <v>0</v>
      </c>
    </row>
    <row r="109" spans="1:38" x14ac:dyDescent="0.3">
      <c r="A109">
        <v>8</v>
      </c>
      <c r="B109" t="s">
        <v>124</v>
      </c>
      <c r="C109" s="14"/>
      <c r="D109" s="14"/>
      <c r="E109" s="23">
        <v>5.56</v>
      </c>
      <c r="F109" s="24">
        <v>28620</v>
      </c>
      <c r="G109" s="24">
        <v>192266</v>
      </c>
      <c r="H109" s="24">
        <v>72181</v>
      </c>
      <c r="I109" s="24">
        <v>0</v>
      </c>
      <c r="J109" s="24">
        <v>143838</v>
      </c>
      <c r="K109" s="24">
        <v>0</v>
      </c>
      <c r="L109" s="24">
        <v>482</v>
      </c>
      <c r="M109" s="24">
        <v>0</v>
      </c>
      <c r="N109" s="24">
        <v>0</v>
      </c>
      <c r="O109" s="24">
        <v>5639</v>
      </c>
      <c r="P109" s="24">
        <v>0</v>
      </c>
      <c r="Q109" s="24">
        <v>414406</v>
      </c>
      <c r="R109" s="24">
        <v>0</v>
      </c>
      <c r="S109" s="24">
        <v>0</v>
      </c>
      <c r="T109" s="24">
        <v>0</v>
      </c>
      <c r="V109" s="17"/>
      <c r="W109" s="15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</row>
    <row r="110" spans="1:38" x14ac:dyDescent="0.3">
      <c r="A110">
        <v>10</v>
      </c>
      <c r="B110" t="s">
        <v>94</v>
      </c>
      <c r="C110" s="14"/>
      <c r="D110" s="14"/>
      <c r="E110" s="20">
        <v>113.13</v>
      </c>
      <c r="F110" s="21">
        <v>1347212</v>
      </c>
      <c r="G110" s="21">
        <v>5088718</v>
      </c>
      <c r="H110" s="21">
        <v>941262</v>
      </c>
      <c r="I110" s="21">
        <v>15403</v>
      </c>
      <c r="J110" s="21">
        <v>4238747</v>
      </c>
      <c r="K110" s="21">
        <v>6892</v>
      </c>
      <c r="L110" s="21">
        <v>99722</v>
      </c>
      <c r="M110" s="21">
        <v>0</v>
      </c>
      <c r="N110" s="21">
        <v>207482</v>
      </c>
      <c r="O110" s="21">
        <v>1308609</v>
      </c>
      <c r="P110" s="21">
        <v>5035310</v>
      </c>
      <c r="Q110" s="21">
        <v>6871525</v>
      </c>
      <c r="R110" s="21">
        <v>0</v>
      </c>
      <c r="S110" s="21">
        <v>0</v>
      </c>
      <c r="T110" s="21">
        <v>0</v>
      </c>
      <c r="V110" s="17"/>
      <c r="W110" s="15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38" x14ac:dyDescent="0.3">
      <c r="A111">
        <v>14</v>
      </c>
      <c r="B111" t="s">
        <v>118</v>
      </c>
      <c r="C111" s="14"/>
      <c r="D111" s="14"/>
      <c r="E111" s="20">
        <v>117.06</v>
      </c>
      <c r="F111" s="21">
        <v>957407</v>
      </c>
      <c r="G111" s="21">
        <v>6481938</v>
      </c>
      <c r="H111" s="21">
        <v>1815346</v>
      </c>
      <c r="I111" s="21">
        <v>0</v>
      </c>
      <c r="J111" s="21">
        <v>2728751</v>
      </c>
      <c r="K111" s="21">
        <v>1078</v>
      </c>
      <c r="L111" s="21">
        <v>2574933</v>
      </c>
      <c r="M111" s="21">
        <v>1106</v>
      </c>
      <c r="N111" s="21">
        <v>1394834</v>
      </c>
      <c r="O111" s="21">
        <v>104449</v>
      </c>
      <c r="P111" s="21">
        <v>1617339</v>
      </c>
      <c r="Q111" s="21">
        <v>13485096</v>
      </c>
      <c r="R111" s="21">
        <v>0</v>
      </c>
      <c r="S111" s="21">
        <v>0</v>
      </c>
      <c r="T111" s="21">
        <v>0</v>
      </c>
    </row>
    <row r="112" spans="1:38" x14ac:dyDescent="0.3">
      <c r="A112">
        <v>20</v>
      </c>
      <c r="B112" t="s">
        <v>125</v>
      </c>
      <c r="C112" s="14"/>
      <c r="D112" s="14"/>
      <c r="E112" s="20">
        <v>10.73</v>
      </c>
      <c r="F112" s="21">
        <v>33177</v>
      </c>
      <c r="G112" s="21">
        <v>760055</v>
      </c>
      <c r="H112" s="21">
        <v>290498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14710</v>
      </c>
      <c r="O112" s="21">
        <v>-24734</v>
      </c>
      <c r="P112" s="21">
        <v>0</v>
      </c>
      <c r="Q112" s="21">
        <v>1040529</v>
      </c>
      <c r="R112" s="21">
        <v>0</v>
      </c>
      <c r="S112" s="21">
        <v>0</v>
      </c>
      <c r="T112" s="21">
        <v>0</v>
      </c>
      <c r="V112" s="17"/>
      <c r="W112" s="15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38" x14ac:dyDescent="0.3">
      <c r="A113">
        <v>21</v>
      </c>
      <c r="B113" t="s">
        <v>126</v>
      </c>
      <c r="C113" s="14"/>
      <c r="D113" s="14"/>
      <c r="E113" s="20">
        <v>12.39</v>
      </c>
      <c r="F113" s="21">
        <v>99867</v>
      </c>
      <c r="G113" s="21">
        <v>398150</v>
      </c>
      <c r="H113" s="21">
        <v>150637</v>
      </c>
      <c r="I113" s="21">
        <v>10482</v>
      </c>
      <c r="J113" s="21">
        <v>287989</v>
      </c>
      <c r="K113" s="21">
        <v>3486</v>
      </c>
      <c r="L113" s="21">
        <v>4441</v>
      </c>
      <c r="M113" s="21">
        <v>0</v>
      </c>
      <c r="N113" s="21">
        <v>37963</v>
      </c>
      <c r="O113" s="21">
        <v>1161</v>
      </c>
      <c r="P113" s="21">
        <v>0</v>
      </c>
      <c r="Q113" s="21">
        <v>894309</v>
      </c>
      <c r="R113" s="21">
        <v>0</v>
      </c>
      <c r="S113" s="21">
        <v>0</v>
      </c>
      <c r="T113" s="21">
        <v>0</v>
      </c>
      <c r="V113" s="17"/>
      <c r="W113" s="15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</row>
    <row r="114" spans="1:38" x14ac:dyDescent="0.3">
      <c r="A114">
        <v>22</v>
      </c>
      <c r="B114" t="s">
        <v>82</v>
      </c>
      <c r="C114" s="14"/>
      <c r="D114" s="14"/>
      <c r="E114" s="20">
        <v>5.97</v>
      </c>
      <c r="F114" s="21">
        <v>26367</v>
      </c>
      <c r="G114" s="21">
        <v>216110</v>
      </c>
      <c r="H114" s="21">
        <v>63347</v>
      </c>
      <c r="I114" s="21">
        <v>67076</v>
      </c>
      <c r="J114" s="21">
        <v>1186</v>
      </c>
      <c r="K114" s="21">
        <v>21983</v>
      </c>
      <c r="L114" s="21">
        <v>791999</v>
      </c>
      <c r="M114" s="21">
        <v>0</v>
      </c>
      <c r="N114" s="21">
        <v>17433</v>
      </c>
      <c r="O114" s="21">
        <v>300541</v>
      </c>
      <c r="P114" s="21">
        <v>201489</v>
      </c>
      <c r="Q114" s="21">
        <v>1278186</v>
      </c>
      <c r="R114" s="21">
        <v>0</v>
      </c>
      <c r="S114" s="21">
        <v>0</v>
      </c>
      <c r="T114" s="21">
        <v>0</v>
      </c>
      <c r="V114" s="17"/>
      <c r="W114" s="15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</row>
    <row r="115" spans="1:38" x14ac:dyDescent="0.3">
      <c r="A115">
        <v>23</v>
      </c>
      <c r="B115" t="s">
        <v>127</v>
      </c>
      <c r="C115" s="14"/>
      <c r="D115" s="14"/>
      <c r="E115" s="20">
        <v>3.13</v>
      </c>
      <c r="F115" s="21">
        <v>5135</v>
      </c>
      <c r="G115" s="21">
        <v>106020</v>
      </c>
      <c r="H115" s="21">
        <v>20505</v>
      </c>
      <c r="I115" s="21">
        <v>0</v>
      </c>
      <c r="J115" s="21">
        <v>37503</v>
      </c>
      <c r="K115" s="21">
        <v>0</v>
      </c>
      <c r="L115" s="21">
        <v>0</v>
      </c>
      <c r="M115" s="21">
        <v>0</v>
      </c>
      <c r="N115" s="21">
        <v>18856</v>
      </c>
      <c r="O115" s="21">
        <v>2599</v>
      </c>
      <c r="P115" s="21">
        <v>0</v>
      </c>
      <c r="Q115" s="21">
        <v>185483</v>
      </c>
      <c r="R115" s="21">
        <v>0</v>
      </c>
      <c r="S115" s="21">
        <v>0</v>
      </c>
      <c r="T115" s="21">
        <v>0</v>
      </c>
      <c r="V115" s="17"/>
      <c r="W115" s="15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</row>
    <row r="116" spans="1:38" x14ac:dyDescent="0.3">
      <c r="A116">
        <v>26</v>
      </c>
      <c r="B116" t="s">
        <v>128</v>
      </c>
      <c r="C116" s="14"/>
      <c r="D116" s="14"/>
      <c r="E116" s="20">
        <v>34.629999999999995</v>
      </c>
      <c r="F116" s="21">
        <v>120363</v>
      </c>
      <c r="G116" s="21">
        <v>1434719</v>
      </c>
      <c r="H116" s="21">
        <v>546537</v>
      </c>
      <c r="I116" s="21">
        <v>0</v>
      </c>
      <c r="J116" s="21">
        <v>799446</v>
      </c>
      <c r="K116" s="21">
        <v>0</v>
      </c>
      <c r="L116" s="21">
        <v>7057</v>
      </c>
      <c r="M116" s="21">
        <v>0</v>
      </c>
      <c r="N116" s="21">
        <v>120169</v>
      </c>
      <c r="O116" s="21">
        <v>51490</v>
      </c>
      <c r="P116" s="21">
        <v>931653</v>
      </c>
      <c r="Q116" s="21">
        <v>2027765</v>
      </c>
      <c r="R116" s="21">
        <v>0</v>
      </c>
      <c r="S116" s="21">
        <v>0</v>
      </c>
      <c r="T116" s="21">
        <v>0</v>
      </c>
      <c r="V116" s="17"/>
      <c r="W116" s="15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</row>
    <row r="117" spans="1:38" x14ac:dyDescent="0.3">
      <c r="A117">
        <v>29</v>
      </c>
      <c r="B117" t="s">
        <v>77</v>
      </c>
      <c r="C117" s="14"/>
      <c r="D117" s="14"/>
      <c r="E117" s="20">
        <v>135.11000000000001</v>
      </c>
      <c r="F117" s="21">
        <v>1205034</v>
      </c>
      <c r="G117" s="21">
        <v>5765976</v>
      </c>
      <c r="H117" s="21">
        <v>1790787</v>
      </c>
      <c r="I117" s="21">
        <v>0</v>
      </c>
      <c r="J117" s="21">
        <v>5089740</v>
      </c>
      <c r="K117" s="21">
        <v>5990</v>
      </c>
      <c r="L117" s="21">
        <v>354639</v>
      </c>
      <c r="M117" s="21">
        <v>0</v>
      </c>
      <c r="N117" s="21">
        <v>369242</v>
      </c>
      <c r="O117" s="21">
        <v>-409390</v>
      </c>
      <c r="P117" s="21">
        <v>3948715</v>
      </c>
      <c r="Q117" s="21">
        <v>9018269</v>
      </c>
      <c r="R117" s="21">
        <v>0</v>
      </c>
      <c r="S117" s="21">
        <v>0</v>
      </c>
      <c r="T117" s="21">
        <v>0</v>
      </c>
    </row>
    <row r="118" spans="1:38" x14ac:dyDescent="0.3">
      <c r="A118">
        <v>32</v>
      </c>
      <c r="B118" t="s">
        <v>129</v>
      </c>
      <c r="C118" s="14"/>
      <c r="D118" s="14"/>
      <c r="E118" s="20">
        <v>132.72</v>
      </c>
      <c r="F118" s="21">
        <v>1181327</v>
      </c>
      <c r="G118" s="21">
        <v>4959512</v>
      </c>
      <c r="H118" s="21">
        <v>2113915</v>
      </c>
      <c r="I118" s="21">
        <v>0</v>
      </c>
      <c r="J118" s="21">
        <v>3067407</v>
      </c>
      <c r="K118" s="21">
        <v>3552</v>
      </c>
      <c r="L118" s="21">
        <v>1354041</v>
      </c>
      <c r="M118" s="21">
        <v>126061</v>
      </c>
      <c r="N118" s="21">
        <v>257191</v>
      </c>
      <c r="O118" s="21">
        <v>267849</v>
      </c>
      <c r="P118" s="21">
        <v>3396226</v>
      </c>
      <c r="Q118" s="21">
        <v>8753302</v>
      </c>
      <c r="R118" s="21">
        <v>0</v>
      </c>
      <c r="S118" s="21">
        <v>0</v>
      </c>
      <c r="T118" s="21">
        <v>0</v>
      </c>
      <c r="V118" s="17"/>
      <c r="W118" s="15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</row>
    <row r="119" spans="1:38" x14ac:dyDescent="0.3">
      <c r="A119">
        <v>35</v>
      </c>
      <c r="B119" t="s">
        <v>130</v>
      </c>
      <c r="C119" s="14"/>
      <c r="D119" s="14"/>
      <c r="E119" s="20">
        <v>13.56</v>
      </c>
      <c r="F119" s="21">
        <v>49946</v>
      </c>
      <c r="G119" s="21">
        <v>544789</v>
      </c>
      <c r="H119" s="21">
        <v>208048</v>
      </c>
      <c r="I119" s="21">
        <v>0</v>
      </c>
      <c r="J119" s="21">
        <v>270736</v>
      </c>
      <c r="K119" s="21">
        <v>508</v>
      </c>
      <c r="L119" s="21">
        <v>228743</v>
      </c>
      <c r="M119" s="21">
        <v>3134</v>
      </c>
      <c r="N119" s="21">
        <v>164483</v>
      </c>
      <c r="O119" s="21">
        <v>22506</v>
      </c>
      <c r="P119" s="21">
        <v>301963</v>
      </c>
      <c r="Q119" s="21">
        <v>1140984</v>
      </c>
      <c r="R119" s="21">
        <v>0</v>
      </c>
      <c r="S119" s="21">
        <v>0</v>
      </c>
      <c r="T119" s="21">
        <v>0</v>
      </c>
      <c r="V119" s="17"/>
      <c r="W119" s="15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</row>
    <row r="120" spans="1:38" x14ac:dyDescent="0.3">
      <c r="A120">
        <v>37</v>
      </c>
      <c r="B120" t="s">
        <v>131</v>
      </c>
      <c r="C120" s="14"/>
      <c r="D120" s="14"/>
      <c r="E120">
        <v>46.54</v>
      </c>
      <c r="F120">
        <v>129937</v>
      </c>
      <c r="G120">
        <v>1697992</v>
      </c>
      <c r="H120">
        <v>470688</v>
      </c>
      <c r="I120">
        <v>0</v>
      </c>
      <c r="J120">
        <v>1673021</v>
      </c>
      <c r="K120">
        <v>0</v>
      </c>
      <c r="L120">
        <v>44912</v>
      </c>
      <c r="M120">
        <v>4546</v>
      </c>
      <c r="N120">
        <v>238013</v>
      </c>
      <c r="O120">
        <v>20821</v>
      </c>
      <c r="P120">
        <v>1092565</v>
      </c>
      <c r="Q120">
        <v>3057428</v>
      </c>
      <c r="R120">
        <v>0</v>
      </c>
      <c r="S120">
        <v>0</v>
      </c>
      <c r="T120">
        <v>0</v>
      </c>
      <c r="V120" s="17"/>
      <c r="W120" s="15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</row>
    <row r="121" spans="1:38" x14ac:dyDescent="0.3">
      <c r="A121">
        <v>38</v>
      </c>
      <c r="B121" t="s">
        <v>108</v>
      </c>
      <c r="C121" s="14"/>
      <c r="D121" s="14"/>
      <c r="E121" s="15">
        <v>35.410000000000004</v>
      </c>
      <c r="F121" s="16">
        <v>50448</v>
      </c>
      <c r="G121" s="16">
        <v>1233800</v>
      </c>
      <c r="H121" s="16">
        <v>349381</v>
      </c>
      <c r="I121" s="16">
        <v>0</v>
      </c>
      <c r="J121" s="16">
        <v>568741</v>
      </c>
      <c r="K121" s="16">
        <v>0</v>
      </c>
      <c r="L121" s="16">
        <v>10808</v>
      </c>
      <c r="M121" s="16">
        <v>82776</v>
      </c>
      <c r="N121" s="16">
        <v>186409</v>
      </c>
      <c r="O121" s="16">
        <v>37078</v>
      </c>
      <c r="P121" s="16">
        <v>692762</v>
      </c>
      <c r="Q121" s="16">
        <v>1776231</v>
      </c>
      <c r="R121" s="16">
        <v>0</v>
      </c>
      <c r="S121" s="16">
        <v>0</v>
      </c>
      <c r="T121" s="16">
        <v>0</v>
      </c>
      <c r="V121" s="17"/>
      <c r="W121" s="15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</row>
    <row r="122" spans="1:38" x14ac:dyDescent="0.3">
      <c r="A122">
        <v>39</v>
      </c>
      <c r="B122" t="s">
        <v>132</v>
      </c>
      <c r="C122" s="14"/>
      <c r="D122" s="14"/>
      <c r="E122" s="20">
        <v>28.88</v>
      </c>
      <c r="F122" s="21">
        <v>354948</v>
      </c>
      <c r="G122" s="21">
        <v>1116640</v>
      </c>
      <c r="H122" s="21">
        <v>272516</v>
      </c>
      <c r="I122" s="21">
        <v>80814</v>
      </c>
      <c r="J122" s="21">
        <v>694141</v>
      </c>
      <c r="K122" s="21">
        <v>0</v>
      </c>
      <c r="L122" s="21">
        <v>83472</v>
      </c>
      <c r="M122" s="21">
        <v>3796</v>
      </c>
      <c r="N122" s="21">
        <v>217351</v>
      </c>
      <c r="O122" s="21">
        <v>10939</v>
      </c>
      <c r="P122" s="21">
        <v>540093</v>
      </c>
      <c r="Q122" s="21">
        <v>1939576</v>
      </c>
      <c r="R122" s="21">
        <v>0</v>
      </c>
      <c r="S122" s="21">
        <v>0</v>
      </c>
      <c r="T122" s="21">
        <v>0</v>
      </c>
    </row>
    <row r="123" spans="1:38" x14ac:dyDescent="0.3">
      <c r="A123">
        <v>43</v>
      </c>
      <c r="B123" t="s">
        <v>95</v>
      </c>
      <c r="C123" s="14"/>
      <c r="D123" s="14"/>
      <c r="E123" s="20">
        <v>8.9700000000000006</v>
      </c>
      <c r="F123" s="21">
        <v>64926</v>
      </c>
      <c r="G123" s="21">
        <v>350396</v>
      </c>
      <c r="H123" s="21">
        <v>214519</v>
      </c>
      <c r="I123" s="21">
        <v>0</v>
      </c>
      <c r="J123" s="21">
        <v>248759</v>
      </c>
      <c r="K123" s="21">
        <v>0</v>
      </c>
      <c r="L123" s="21">
        <v>107549</v>
      </c>
      <c r="M123" s="21">
        <v>0</v>
      </c>
      <c r="N123" s="21">
        <v>98081</v>
      </c>
      <c r="O123" s="21">
        <v>-90480</v>
      </c>
      <c r="P123" s="21">
        <v>305736</v>
      </c>
      <c r="Q123" s="21">
        <v>623088</v>
      </c>
      <c r="R123" s="21">
        <v>0</v>
      </c>
      <c r="S123" s="21">
        <v>0</v>
      </c>
      <c r="T123" s="21">
        <v>0</v>
      </c>
      <c r="V123" s="17"/>
      <c r="W123" s="15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</row>
    <row r="124" spans="1:38" x14ac:dyDescent="0.3">
      <c r="A124">
        <v>45</v>
      </c>
      <c r="B124" t="s">
        <v>71</v>
      </c>
      <c r="C124" s="14"/>
      <c r="D124" s="14"/>
      <c r="E124">
        <v>15.12</v>
      </c>
      <c r="F124">
        <v>82069</v>
      </c>
      <c r="G124">
        <v>501886</v>
      </c>
      <c r="H124">
        <v>112165</v>
      </c>
      <c r="I124">
        <v>1443</v>
      </c>
      <c r="J124">
        <v>299572</v>
      </c>
      <c r="K124">
        <v>0</v>
      </c>
      <c r="L124">
        <v>1720</v>
      </c>
      <c r="M124">
        <v>0</v>
      </c>
      <c r="N124">
        <v>73219</v>
      </c>
      <c r="O124">
        <v>645</v>
      </c>
      <c r="P124">
        <v>68196</v>
      </c>
      <c r="Q124">
        <v>922454</v>
      </c>
      <c r="R124">
        <v>0</v>
      </c>
      <c r="S124">
        <v>0</v>
      </c>
      <c r="T124">
        <v>0</v>
      </c>
      <c r="V124" s="17"/>
      <c r="W124" s="15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</row>
    <row r="125" spans="1:38" x14ac:dyDescent="0.3">
      <c r="A125">
        <v>46</v>
      </c>
      <c r="B125" s="25" t="s">
        <v>133</v>
      </c>
      <c r="C125" s="14"/>
      <c r="D125" s="14"/>
      <c r="E125" s="20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38" x14ac:dyDescent="0.3">
      <c r="A126">
        <v>50</v>
      </c>
      <c r="B126" t="s">
        <v>134</v>
      </c>
      <c r="C126" s="14"/>
      <c r="D126" s="14"/>
      <c r="E126" s="20">
        <v>25.57</v>
      </c>
      <c r="F126" s="21">
        <v>35779</v>
      </c>
      <c r="G126" s="21">
        <v>843939</v>
      </c>
      <c r="H126" s="21">
        <v>84564</v>
      </c>
      <c r="I126" s="21">
        <v>0</v>
      </c>
      <c r="J126" s="21">
        <v>-79698</v>
      </c>
      <c r="K126" s="21">
        <v>0</v>
      </c>
      <c r="L126" s="21">
        <v>919024</v>
      </c>
      <c r="M126" s="21">
        <v>0</v>
      </c>
      <c r="N126" s="21">
        <v>158939</v>
      </c>
      <c r="O126" s="21">
        <v>400</v>
      </c>
      <c r="P126" s="21">
        <v>556331</v>
      </c>
      <c r="Q126" s="21">
        <v>1370837</v>
      </c>
      <c r="R126" s="21">
        <v>0</v>
      </c>
      <c r="S126" s="21">
        <v>0</v>
      </c>
      <c r="T126" s="21">
        <v>0</v>
      </c>
      <c r="V126" s="17"/>
      <c r="W126" s="15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</row>
    <row r="127" spans="1:38" x14ac:dyDescent="0.3">
      <c r="A127">
        <v>54</v>
      </c>
      <c r="B127" t="s">
        <v>74</v>
      </c>
      <c r="C127" s="14"/>
      <c r="D127" s="14"/>
      <c r="E127" s="20">
        <v>11.54</v>
      </c>
      <c r="F127" s="21">
        <v>140237</v>
      </c>
      <c r="G127" s="21">
        <v>372709</v>
      </c>
      <c r="H127" s="21">
        <v>112604</v>
      </c>
      <c r="I127" s="21">
        <v>17320</v>
      </c>
      <c r="J127" s="21">
        <v>274735</v>
      </c>
      <c r="K127" s="21">
        <v>0</v>
      </c>
      <c r="L127" s="21">
        <v>1293</v>
      </c>
      <c r="M127" s="21">
        <v>0</v>
      </c>
      <c r="N127" s="21">
        <v>20480</v>
      </c>
      <c r="O127" s="21">
        <v>1016</v>
      </c>
      <c r="P127" s="21">
        <v>0</v>
      </c>
      <c r="Q127" s="21">
        <v>800157</v>
      </c>
      <c r="R127" s="21">
        <v>0</v>
      </c>
      <c r="S127" s="21">
        <v>0</v>
      </c>
      <c r="T127" s="21">
        <v>0</v>
      </c>
      <c r="V127" s="17"/>
      <c r="W127" s="15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</row>
    <row r="128" spans="1:38" x14ac:dyDescent="0.3">
      <c r="A128">
        <v>56</v>
      </c>
      <c r="B128" t="s">
        <v>98</v>
      </c>
      <c r="C128" s="14"/>
      <c r="D128" s="14"/>
      <c r="E128" s="20">
        <v>7.79</v>
      </c>
      <c r="F128" s="21">
        <v>3006</v>
      </c>
      <c r="G128" s="21">
        <v>347669</v>
      </c>
      <c r="H128" s="21">
        <v>92035</v>
      </c>
      <c r="I128" s="21">
        <v>37450</v>
      </c>
      <c r="J128" s="21">
        <v>200147</v>
      </c>
      <c r="K128" s="21">
        <v>0</v>
      </c>
      <c r="L128" s="21">
        <v>5693</v>
      </c>
      <c r="M128" s="21">
        <v>0</v>
      </c>
      <c r="N128" s="21">
        <v>20151</v>
      </c>
      <c r="O128" s="21">
        <v>3478</v>
      </c>
      <c r="P128" s="21">
        <v>86076</v>
      </c>
      <c r="Q128" s="21">
        <v>620547</v>
      </c>
      <c r="R128" s="21">
        <v>0</v>
      </c>
      <c r="S128" s="21">
        <v>0</v>
      </c>
      <c r="T128" s="21">
        <v>0</v>
      </c>
      <c r="V128" s="17"/>
      <c r="W128" s="15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</row>
    <row r="129" spans="1:38" x14ac:dyDescent="0.3">
      <c r="A129">
        <v>58</v>
      </c>
      <c r="B129" t="s">
        <v>99</v>
      </c>
      <c r="C129" s="14"/>
      <c r="D129" s="14"/>
      <c r="E129" s="20">
        <v>57.230000000000004</v>
      </c>
      <c r="F129" s="21">
        <v>479368</v>
      </c>
      <c r="G129" s="21">
        <v>2032510</v>
      </c>
      <c r="H129" s="21">
        <v>525196</v>
      </c>
      <c r="I129" s="21">
        <v>0</v>
      </c>
      <c r="J129" s="21">
        <v>1516117</v>
      </c>
      <c r="K129" s="21">
        <v>307</v>
      </c>
      <c r="L129" s="21">
        <v>50829</v>
      </c>
      <c r="M129" s="21">
        <v>11366</v>
      </c>
      <c r="N129" s="21">
        <v>158387</v>
      </c>
      <c r="O129" s="21">
        <v>90876</v>
      </c>
      <c r="P129" s="21">
        <v>1922195</v>
      </c>
      <c r="Q129" s="21">
        <v>2463393</v>
      </c>
      <c r="R129" s="21">
        <v>0</v>
      </c>
      <c r="S129" s="21">
        <v>0</v>
      </c>
      <c r="T129" s="21">
        <v>0</v>
      </c>
      <c r="V129" s="17"/>
      <c r="W129" s="15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</row>
    <row r="130" spans="1:38" x14ac:dyDescent="0.3">
      <c r="A130">
        <v>63</v>
      </c>
      <c r="B130" t="s">
        <v>76</v>
      </c>
      <c r="C130" s="14"/>
      <c r="D130" s="14"/>
      <c r="E130" s="23">
        <v>17.899999999999999</v>
      </c>
      <c r="F130" s="24">
        <v>50839</v>
      </c>
      <c r="G130" s="24">
        <v>757082</v>
      </c>
      <c r="H130" s="24">
        <v>338725</v>
      </c>
      <c r="I130" s="24">
        <v>0</v>
      </c>
      <c r="J130" s="24">
        <v>330997</v>
      </c>
      <c r="K130" s="24">
        <v>0</v>
      </c>
      <c r="L130" s="24">
        <v>10875</v>
      </c>
      <c r="M130" s="24">
        <v>0</v>
      </c>
      <c r="N130" s="24">
        <v>57096</v>
      </c>
      <c r="O130" s="24">
        <v>3959</v>
      </c>
      <c r="P130" s="24">
        <v>156920</v>
      </c>
      <c r="Q130" s="24">
        <v>1341814</v>
      </c>
      <c r="R130" s="24">
        <v>0</v>
      </c>
      <c r="S130" s="24">
        <v>0</v>
      </c>
      <c r="T130" s="24">
        <v>0</v>
      </c>
      <c r="V130" s="17"/>
      <c r="W130" s="15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</row>
    <row r="131" spans="1:38" x14ac:dyDescent="0.3">
      <c r="A131">
        <v>78</v>
      </c>
      <c r="B131" t="s">
        <v>135</v>
      </c>
      <c r="C131" s="14"/>
      <c r="D131" s="14"/>
      <c r="E131" s="20">
        <v>14.45</v>
      </c>
      <c r="F131" s="21">
        <v>87009</v>
      </c>
      <c r="G131" s="21">
        <v>553899</v>
      </c>
      <c r="H131" s="21">
        <v>134818</v>
      </c>
      <c r="I131" s="21">
        <v>0</v>
      </c>
      <c r="J131" s="21">
        <v>319337</v>
      </c>
      <c r="K131" s="21">
        <v>0</v>
      </c>
      <c r="L131" s="21">
        <v>5328</v>
      </c>
      <c r="M131" s="21">
        <v>0</v>
      </c>
      <c r="N131" s="21">
        <v>131549</v>
      </c>
      <c r="O131" s="21">
        <v>533</v>
      </c>
      <c r="P131" s="21">
        <v>240362</v>
      </c>
      <c r="Q131" s="21">
        <v>905102</v>
      </c>
      <c r="R131" s="21">
        <v>0</v>
      </c>
      <c r="S131" s="21">
        <v>0</v>
      </c>
      <c r="T131" s="21">
        <v>0</v>
      </c>
    </row>
    <row r="132" spans="1:38" x14ac:dyDescent="0.3">
      <c r="A132">
        <v>79</v>
      </c>
      <c r="B132" t="s">
        <v>86</v>
      </c>
      <c r="C132" s="14"/>
      <c r="D132" s="14"/>
      <c r="E132" s="13">
        <v>6.05</v>
      </c>
      <c r="F132" s="16">
        <v>5620</v>
      </c>
      <c r="G132" s="16">
        <v>310514</v>
      </c>
      <c r="H132" s="16">
        <v>97618</v>
      </c>
      <c r="I132" s="16">
        <v>0</v>
      </c>
      <c r="J132" s="16">
        <v>58914</v>
      </c>
      <c r="K132" s="16">
        <v>506</v>
      </c>
      <c r="L132" s="16">
        <v>419</v>
      </c>
      <c r="M132" s="16">
        <v>52</v>
      </c>
      <c r="N132" s="16">
        <v>43147</v>
      </c>
      <c r="O132" s="16">
        <v>901</v>
      </c>
      <c r="P132" s="16">
        <v>0</v>
      </c>
      <c r="Q132" s="16">
        <v>512071</v>
      </c>
      <c r="R132" s="16">
        <v>0</v>
      </c>
      <c r="S132" s="16">
        <v>0</v>
      </c>
      <c r="T132" s="16">
        <v>0</v>
      </c>
      <c r="V132" s="17"/>
      <c r="W132" s="15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</row>
    <row r="133" spans="1:38" x14ac:dyDescent="0.3">
      <c r="A133">
        <v>80</v>
      </c>
      <c r="B133" t="s">
        <v>136</v>
      </c>
      <c r="C133" s="14"/>
      <c r="D133" s="14"/>
      <c r="E133" s="20">
        <v>6.43</v>
      </c>
      <c r="F133" s="21">
        <v>26951</v>
      </c>
      <c r="G133" s="21">
        <v>192776</v>
      </c>
      <c r="H133" s="21">
        <v>50116</v>
      </c>
      <c r="I133" s="21">
        <v>6832</v>
      </c>
      <c r="J133" s="21">
        <v>105181</v>
      </c>
      <c r="K133" s="21">
        <v>0</v>
      </c>
      <c r="L133" s="21">
        <v>2151</v>
      </c>
      <c r="M133" s="21">
        <v>0</v>
      </c>
      <c r="N133" s="21">
        <v>42694</v>
      </c>
      <c r="O133" s="21">
        <v>1628</v>
      </c>
      <c r="P133" s="21">
        <v>7807</v>
      </c>
      <c r="Q133" s="21">
        <v>393571</v>
      </c>
      <c r="R133" s="21">
        <v>0</v>
      </c>
      <c r="S133" s="21">
        <v>0</v>
      </c>
      <c r="T133" s="21">
        <v>0</v>
      </c>
    </row>
    <row r="134" spans="1:38" x14ac:dyDescent="0.3">
      <c r="A134">
        <v>81</v>
      </c>
      <c r="B134" t="s">
        <v>137</v>
      </c>
      <c r="C134" s="14"/>
      <c r="D134" s="14"/>
      <c r="E134">
        <v>78.34</v>
      </c>
      <c r="F134">
        <v>233902</v>
      </c>
      <c r="G134">
        <v>3325363</v>
      </c>
      <c r="H134">
        <v>1101352</v>
      </c>
      <c r="I134">
        <v>0</v>
      </c>
      <c r="J134">
        <v>1450047</v>
      </c>
      <c r="K134">
        <v>2527</v>
      </c>
      <c r="L134">
        <v>39562</v>
      </c>
      <c r="M134">
        <v>689</v>
      </c>
      <c r="N134">
        <v>464508</v>
      </c>
      <c r="O134">
        <v>20870</v>
      </c>
      <c r="P134">
        <v>1243207</v>
      </c>
      <c r="Q134">
        <v>5161711</v>
      </c>
      <c r="R134">
        <v>0</v>
      </c>
      <c r="S134">
        <v>0</v>
      </c>
      <c r="T134">
        <v>0</v>
      </c>
      <c r="V134" s="17"/>
      <c r="W134" s="15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</row>
    <row r="135" spans="1:38" x14ac:dyDescent="0.3">
      <c r="A135">
        <v>82</v>
      </c>
      <c r="B135" t="s">
        <v>75</v>
      </c>
      <c r="C135" s="14"/>
      <c r="D135" s="14"/>
      <c r="E135" s="20">
        <v>6.24</v>
      </c>
      <c r="F135" s="21">
        <v>7792</v>
      </c>
      <c r="G135" s="21">
        <v>173506</v>
      </c>
      <c r="H135" s="21">
        <v>85524</v>
      </c>
      <c r="I135" s="21">
        <v>9650</v>
      </c>
      <c r="J135" s="21">
        <v>79677</v>
      </c>
      <c r="K135" s="21">
        <v>0</v>
      </c>
      <c r="L135" s="21">
        <v>0</v>
      </c>
      <c r="M135" s="21">
        <v>0</v>
      </c>
      <c r="N135" s="21">
        <v>10361</v>
      </c>
      <c r="O135" s="21">
        <v>206</v>
      </c>
      <c r="P135" s="21">
        <v>0</v>
      </c>
      <c r="Q135" s="21">
        <v>358924</v>
      </c>
      <c r="R135" s="21">
        <v>0</v>
      </c>
      <c r="S135" s="21">
        <v>0</v>
      </c>
      <c r="T135" s="21">
        <v>0</v>
      </c>
      <c r="V135" s="17"/>
      <c r="W135" s="15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</row>
    <row r="136" spans="1:38" x14ac:dyDescent="0.3">
      <c r="A136">
        <v>84</v>
      </c>
      <c r="B136" t="s">
        <v>115</v>
      </c>
      <c r="C136" s="14"/>
      <c r="D136" s="14"/>
      <c r="E136" s="20">
        <v>133.74</v>
      </c>
      <c r="F136" s="21">
        <v>1492566</v>
      </c>
      <c r="G136" s="21">
        <v>5163853</v>
      </c>
      <c r="H136" s="21">
        <v>490403</v>
      </c>
      <c r="I136" s="21">
        <v>0</v>
      </c>
      <c r="J136" s="21">
        <v>3444884</v>
      </c>
      <c r="K136" s="21">
        <v>29</v>
      </c>
      <c r="L136" s="21">
        <v>667693</v>
      </c>
      <c r="M136" s="21">
        <v>29635</v>
      </c>
      <c r="N136" s="21">
        <v>773348</v>
      </c>
      <c r="O136" s="21">
        <v>10295</v>
      </c>
      <c r="P136" s="21">
        <v>4863513</v>
      </c>
      <c r="Q136" s="21">
        <v>5716627</v>
      </c>
      <c r="R136" s="21">
        <v>0</v>
      </c>
      <c r="S136" s="21">
        <v>0</v>
      </c>
      <c r="T136" s="21">
        <v>0</v>
      </c>
    </row>
    <row r="137" spans="1:38" x14ac:dyDescent="0.3">
      <c r="A137">
        <v>85</v>
      </c>
      <c r="B137" s="13" t="s">
        <v>138</v>
      </c>
      <c r="C137" s="14"/>
      <c r="D137" s="14"/>
      <c r="E137" s="20">
        <v>11.62</v>
      </c>
      <c r="F137" s="21">
        <v>14664</v>
      </c>
      <c r="G137" s="21">
        <v>501160</v>
      </c>
      <c r="H137" s="21">
        <v>118664</v>
      </c>
      <c r="I137" s="21">
        <v>0</v>
      </c>
      <c r="J137" s="21">
        <v>239995</v>
      </c>
      <c r="K137" s="21">
        <v>0</v>
      </c>
      <c r="L137" s="21">
        <v>4200</v>
      </c>
      <c r="M137" s="21">
        <v>0</v>
      </c>
      <c r="N137" s="21">
        <v>176311</v>
      </c>
      <c r="O137" s="21">
        <v>4031</v>
      </c>
      <c r="P137" s="21">
        <v>333275</v>
      </c>
      <c r="Q137" s="21">
        <v>711086</v>
      </c>
      <c r="R137" s="21">
        <v>0</v>
      </c>
      <c r="S137" s="21">
        <v>0</v>
      </c>
      <c r="T137" s="21">
        <v>0</v>
      </c>
    </row>
    <row r="138" spans="1:38" x14ac:dyDescent="0.3">
      <c r="A138">
        <v>96</v>
      </c>
      <c r="B138" t="s">
        <v>90</v>
      </c>
      <c r="C138" s="14"/>
      <c r="D138" s="14"/>
      <c r="E138" s="20">
        <v>3.87</v>
      </c>
      <c r="F138" s="21">
        <v>0</v>
      </c>
      <c r="G138" s="21">
        <v>146052</v>
      </c>
      <c r="H138" s="21">
        <v>32538</v>
      </c>
      <c r="I138" s="21">
        <v>0</v>
      </c>
      <c r="J138" s="21">
        <v>77868</v>
      </c>
      <c r="K138" s="21">
        <v>0</v>
      </c>
      <c r="L138" s="21">
        <v>804</v>
      </c>
      <c r="M138" s="21">
        <v>0</v>
      </c>
      <c r="N138" s="21">
        <v>46581</v>
      </c>
      <c r="O138" s="21">
        <v>253</v>
      </c>
      <c r="P138" s="21">
        <v>0</v>
      </c>
      <c r="Q138" s="21">
        <v>304096</v>
      </c>
      <c r="R138" s="21">
        <v>0</v>
      </c>
      <c r="S138" s="21">
        <v>0</v>
      </c>
      <c r="T138" s="21">
        <v>0</v>
      </c>
      <c r="V138" s="17"/>
      <c r="W138" s="15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</row>
    <row r="139" spans="1:38" x14ac:dyDescent="0.3">
      <c r="A139">
        <v>102</v>
      </c>
      <c r="B139" t="s">
        <v>119</v>
      </c>
      <c r="C139" s="14"/>
      <c r="D139" s="14"/>
      <c r="E139" s="20">
        <v>27.6</v>
      </c>
      <c r="F139" s="21">
        <v>64790</v>
      </c>
      <c r="G139" s="21">
        <v>904974</v>
      </c>
      <c r="H139" s="21">
        <v>235565</v>
      </c>
      <c r="I139" s="21">
        <v>0</v>
      </c>
      <c r="J139" s="21">
        <v>339062</v>
      </c>
      <c r="K139" s="21">
        <v>0</v>
      </c>
      <c r="L139" s="21">
        <v>3446</v>
      </c>
      <c r="M139" s="21">
        <v>885</v>
      </c>
      <c r="N139" s="21">
        <v>186919</v>
      </c>
      <c r="O139" s="21">
        <v>14562</v>
      </c>
      <c r="P139" s="21">
        <v>0</v>
      </c>
      <c r="Q139" s="21">
        <v>1685413</v>
      </c>
      <c r="R139" s="21">
        <v>0</v>
      </c>
      <c r="S139" s="21">
        <v>0</v>
      </c>
      <c r="T139" s="21">
        <v>0</v>
      </c>
      <c r="V139" s="17"/>
      <c r="W139" s="15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</row>
    <row r="140" spans="1:38" x14ac:dyDescent="0.3">
      <c r="A140">
        <v>104</v>
      </c>
      <c r="B140" t="s">
        <v>93</v>
      </c>
      <c r="C140" s="14"/>
      <c r="D140" s="14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V140" s="17"/>
      <c r="W140" s="15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</row>
    <row r="141" spans="1:38" x14ac:dyDescent="0.3">
      <c r="A141">
        <v>106</v>
      </c>
      <c r="B141" t="s">
        <v>69</v>
      </c>
      <c r="C141" s="14"/>
      <c r="D141" s="14"/>
      <c r="E141" s="20">
        <v>12.29</v>
      </c>
      <c r="F141" s="21">
        <v>138974</v>
      </c>
      <c r="G141" s="21">
        <v>438787</v>
      </c>
      <c r="H141" s="21">
        <v>96411</v>
      </c>
      <c r="I141" s="21">
        <v>0</v>
      </c>
      <c r="J141" s="21">
        <v>247712</v>
      </c>
      <c r="K141" s="21">
        <v>0</v>
      </c>
      <c r="L141" s="21">
        <v>79806</v>
      </c>
      <c r="M141" s="21">
        <v>172</v>
      </c>
      <c r="N141" s="21">
        <v>239841</v>
      </c>
      <c r="O141" s="21">
        <v>715</v>
      </c>
      <c r="P141" s="21">
        <v>0</v>
      </c>
      <c r="Q141" s="21">
        <v>1103444</v>
      </c>
      <c r="R141" s="21">
        <v>0</v>
      </c>
      <c r="S141" s="21">
        <v>0</v>
      </c>
      <c r="T141" s="21">
        <v>0</v>
      </c>
      <c r="V141" s="17"/>
      <c r="W141" s="15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</row>
    <row r="142" spans="1:38" x14ac:dyDescent="0.3">
      <c r="A142">
        <v>107</v>
      </c>
      <c r="B142" t="s">
        <v>85</v>
      </c>
      <c r="C142" s="14"/>
      <c r="D142" s="14"/>
      <c r="E142" s="20">
        <v>15.28</v>
      </c>
      <c r="F142" s="21">
        <v>56043</v>
      </c>
      <c r="G142" s="21">
        <v>472529</v>
      </c>
      <c r="H142" s="21">
        <v>146838</v>
      </c>
      <c r="I142" s="21">
        <v>0</v>
      </c>
      <c r="J142" s="21">
        <v>286205</v>
      </c>
      <c r="K142" s="21">
        <v>12263</v>
      </c>
      <c r="L142" s="21">
        <v>2055</v>
      </c>
      <c r="M142" s="21">
        <v>3295</v>
      </c>
      <c r="N142" s="21">
        <v>0</v>
      </c>
      <c r="O142" s="21">
        <v>622</v>
      </c>
      <c r="P142" s="21">
        <v>0</v>
      </c>
      <c r="Q142" s="21">
        <v>923807</v>
      </c>
      <c r="R142" s="21">
        <v>0</v>
      </c>
      <c r="S142" s="21">
        <v>0</v>
      </c>
      <c r="T142" s="21">
        <v>0</v>
      </c>
    </row>
    <row r="143" spans="1:38" x14ac:dyDescent="0.3">
      <c r="A143">
        <v>108</v>
      </c>
      <c r="B143" t="s">
        <v>92</v>
      </c>
      <c r="C143" s="14"/>
      <c r="D143" s="14"/>
      <c r="E143" s="20">
        <v>17.079999999999998</v>
      </c>
      <c r="F143" s="21">
        <v>153093</v>
      </c>
      <c r="G143" s="21">
        <v>624610</v>
      </c>
      <c r="H143" s="21">
        <v>145578</v>
      </c>
      <c r="I143" s="21">
        <v>0</v>
      </c>
      <c r="J143" s="21">
        <v>357644</v>
      </c>
      <c r="K143" s="21">
        <v>278</v>
      </c>
      <c r="L143" s="21">
        <v>12576</v>
      </c>
      <c r="M143" s="21">
        <v>0</v>
      </c>
      <c r="N143" s="21">
        <v>68525</v>
      </c>
      <c r="O143" s="21">
        <v>10746</v>
      </c>
      <c r="P143" s="21">
        <v>0</v>
      </c>
      <c r="Q143" s="21">
        <v>1219957</v>
      </c>
      <c r="R143" s="21">
        <v>0</v>
      </c>
      <c r="S143" s="21">
        <v>0</v>
      </c>
      <c r="T143" s="21">
        <v>0</v>
      </c>
      <c r="V143" s="17"/>
      <c r="W143" s="15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</row>
    <row r="144" spans="1:38" x14ac:dyDescent="0.3">
      <c r="A144">
        <v>111</v>
      </c>
      <c r="B144" t="s">
        <v>139</v>
      </c>
      <c r="C144" s="14"/>
      <c r="D144" s="14"/>
      <c r="E144" s="20">
        <v>0</v>
      </c>
      <c r="F144" s="21">
        <v>810</v>
      </c>
      <c r="G144" s="21">
        <v>549</v>
      </c>
      <c r="H144" s="21">
        <v>113</v>
      </c>
      <c r="I144" s="21">
        <v>0</v>
      </c>
      <c r="J144" s="21">
        <v>8085</v>
      </c>
      <c r="K144" s="21">
        <v>0</v>
      </c>
      <c r="L144" s="21">
        <v>750</v>
      </c>
      <c r="M144" s="21">
        <v>0</v>
      </c>
      <c r="N144" s="21">
        <v>6534</v>
      </c>
      <c r="O144" s="21">
        <v>70</v>
      </c>
      <c r="P144" s="21">
        <v>0</v>
      </c>
      <c r="Q144" s="21">
        <v>16101</v>
      </c>
      <c r="R144" s="21">
        <v>0</v>
      </c>
      <c r="S144" s="21">
        <v>0</v>
      </c>
      <c r="T144" s="21">
        <v>0</v>
      </c>
      <c r="V144" s="17"/>
      <c r="W144" s="15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</row>
    <row r="145" spans="1:38" x14ac:dyDescent="0.3">
      <c r="A145">
        <v>125</v>
      </c>
      <c r="B145" t="s">
        <v>87</v>
      </c>
      <c r="C145" s="14"/>
      <c r="D145" s="14"/>
      <c r="E145" s="20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V145" s="17"/>
      <c r="W145" s="15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</row>
    <row r="146" spans="1:38" x14ac:dyDescent="0.3">
      <c r="A146">
        <v>126</v>
      </c>
      <c r="B146" t="s">
        <v>106</v>
      </c>
      <c r="C146" s="14"/>
      <c r="D146" s="14"/>
      <c r="E146" s="20">
        <v>36.17</v>
      </c>
      <c r="F146" s="21">
        <v>79720</v>
      </c>
      <c r="G146" s="21">
        <v>1508160</v>
      </c>
      <c r="H146" s="21">
        <v>467120</v>
      </c>
      <c r="I146" s="21">
        <v>0</v>
      </c>
      <c r="J146" s="21">
        <v>1012554</v>
      </c>
      <c r="K146" s="21">
        <v>261</v>
      </c>
      <c r="L146" s="21">
        <v>305892</v>
      </c>
      <c r="M146" s="21">
        <v>402</v>
      </c>
      <c r="N146" s="21">
        <v>298212</v>
      </c>
      <c r="O146" s="21">
        <v>8037</v>
      </c>
      <c r="P146" s="21">
        <v>1029944</v>
      </c>
      <c r="Q146" s="21">
        <v>2570694</v>
      </c>
      <c r="R146" s="21">
        <v>0</v>
      </c>
      <c r="S146" s="21">
        <v>0</v>
      </c>
      <c r="T146" s="21">
        <v>0</v>
      </c>
      <c r="V146" s="17"/>
      <c r="W146" s="15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</row>
    <row r="147" spans="1:38" x14ac:dyDescent="0.3">
      <c r="A147">
        <v>128</v>
      </c>
      <c r="B147" t="s">
        <v>110</v>
      </c>
      <c r="C147" s="14"/>
      <c r="D147" s="14"/>
      <c r="E147">
        <v>123.25</v>
      </c>
      <c r="F147">
        <v>1410574</v>
      </c>
      <c r="G147">
        <v>4244740</v>
      </c>
      <c r="H147">
        <v>1279867</v>
      </c>
      <c r="I147">
        <v>0</v>
      </c>
      <c r="J147">
        <v>3782364</v>
      </c>
      <c r="K147">
        <v>40</v>
      </c>
      <c r="L147">
        <v>158196</v>
      </c>
      <c r="M147">
        <v>11149</v>
      </c>
      <c r="N147">
        <v>650637</v>
      </c>
      <c r="O147">
        <v>-267</v>
      </c>
      <c r="P147">
        <v>4856818</v>
      </c>
      <c r="Q147">
        <v>5269908</v>
      </c>
      <c r="R147">
        <v>0</v>
      </c>
      <c r="S147">
        <v>0</v>
      </c>
      <c r="T147">
        <v>0</v>
      </c>
      <c r="V147" s="17"/>
      <c r="W147" s="15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</row>
    <row r="148" spans="1:38" x14ac:dyDescent="0.3">
      <c r="A148">
        <v>129</v>
      </c>
      <c r="B148" t="s">
        <v>117</v>
      </c>
      <c r="C148" s="14"/>
      <c r="D148" s="14"/>
      <c r="E148" s="2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V148" s="17"/>
      <c r="W148" s="15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</row>
    <row r="149" spans="1:38" x14ac:dyDescent="0.3">
      <c r="A149">
        <v>130</v>
      </c>
      <c r="B149" t="s">
        <v>140</v>
      </c>
      <c r="C149" s="14"/>
      <c r="D149" s="14"/>
      <c r="E149" s="20">
        <v>66.44</v>
      </c>
      <c r="F149" s="21">
        <v>568373</v>
      </c>
      <c r="G149" s="21">
        <v>2675734</v>
      </c>
      <c r="H149" s="21">
        <v>726834</v>
      </c>
      <c r="I149" s="21">
        <v>0</v>
      </c>
      <c r="J149" s="21">
        <v>1108886</v>
      </c>
      <c r="K149" s="21">
        <v>1669</v>
      </c>
      <c r="L149" s="21">
        <v>137065</v>
      </c>
      <c r="M149" s="21">
        <v>57442</v>
      </c>
      <c r="N149" s="21">
        <v>159931</v>
      </c>
      <c r="O149" s="21">
        <v>146842</v>
      </c>
      <c r="P149" s="21">
        <v>1582107</v>
      </c>
      <c r="Q149" s="21">
        <v>3432296</v>
      </c>
      <c r="R149" s="21">
        <v>0</v>
      </c>
      <c r="S149" s="21">
        <v>0</v>
      </c>
      <c r="T149" s="21">
        <v>0</v>
      </c>
      <c r="V149" s="17"/>
      <c r="W149" s="15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3">
      <c r="A150">
        <v>131</v>
      </c>
      <c r="B150" t="s">
        <v>88</v>
      </c>
      <c r="C150" s="14"/>
      <c r="D150" s="14"/>
      <c r="E150" s="20">
        <v>72.78</v>
      </c>
      <c r="F150" s="21">
        <v>931361</v>
      </c>
      <c r="G150" s="21">
        <v>3288139</v>
      </c>
      <c r="H150" s="21">
        <v>1013214</v>
      </c>
      <c r="I150" s="21">
        <v>0</v>
      </c>
      <c r="J150" s="21">
        <v>2357596</v>
      </c>
      <c r="K150" s="21">
        <v>0</v>
      </c>
      <c r="L150" s="21">
        <v>101398</v>
      </c>
      <c r="M150" s="21">
        <v>159279</v>
      </c>
      <c r="N150" s="21">
        <v>349887</v>
      </c>
      <c r="O150" s="21">
        <v>5857</v>
      </c>
      <c r="P150" s="21">
        <v>2423598</v>
      </c>
      <c r="Q150" s="21">
        <v>4851772</v>
      </c>
      <c r="R150" s="21">
        <v>0</v>
      </c>
      <c r="S150" s="21">
        <v>0</v>
      </c>
      <c r="T150" s="21">
        <v>0</v>
      </c>
      <c r="V150" s="17"/>
      <c r="W150" s="15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x14ac:dyDescent="0.3">
      <c r="A151">
        <v>132</v>
      </c>
      <c r="B151" t="s">
        <v>141</v>
      </c>
      <c r="C151" s="14"/>
      <c r="D151" s="14"/>
      <c r="E151" s="20">
        <v>39</v>
      </c>
      <c r="F151" s="21">
        <v>336153</v>
      </c>
      <c r="G151" s="21">
        <v>1529920</v>
      </c>
      <c r="H151" s="21">
        <v>568198</v>
      </c>
      <c r="I151" s="21">
        <v>0</v>
      </c>
      <c r="J151" s="21">
        <v>709417</v>
      </c>
      <c r="K151" s="21">
        <v>0</v>
      </c>
      <c r="L151" s="21">
        <v>353452</v>
      </c>
      <c r="M151" s="21">
        <v>11450</v>
      </c>
      <c r="N151" s="21">
        <v>70838</v>
      </c>
      <c r="O151" s="21">
        <v>39122</v>
      </c>
      <c r="P151" s="21">
        <v>515651</v>
      </c>
      <c r="Q151" s="21">
        <v>2766746</v>
      </c>
      <c r="R151" s="21">
        <v>0</v>
      </c>
      <c r="S151" s="21">
        <v>0</v>
      </c>
      <c r="T151" s="21">
        <v>0</v>
      </c>
      <c r="V151" s="17"/>
      <c r="W151" s="15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x14ac:dyDescent="0.3">
      <c r="A152">
        <v>134</v>
      </c>
      <c r="B152" t="s">
        <v>78</v>
      </c>
      <c r="C152" s="14"/>
      <c r="D152" s="14"/>
      <c r="E152" s="20">
        <v>14.56</v>
      </c>
      <c r="F152" s="21">
        <v>174966</v>
      </c>
      <c r="G152" s="21">
        <v>592766</v>
      </c>
      <c r="H152" s="21">
        <v>200718</v>
      </c>
      <c r="I152" s="21">
        <v>0</v>
      </c>
      <c r="J152" s="21">
        <v>473589</v>
      </c>
      <c r="K152" s="21">
        <v>810</v>
      </c>
      <c r="L152" s="21">
        <v>21181</v>
      </c>
      <c r="M152" s="21">
        <v>708</v>
      </c>
      <c r="N152" s="21">
        <v>61706</v>
      </c>
      <c r="O152" s="21">
        <v>6440</v>
      </c>
      <c r="P152" s="21">
        <v>341900</v>
      </c>
      <c r="Q152" s="21">
        <v>1016018</v>
      </c>
      <c r="R152" s="21">
        <v>0</v>
      </c>
      <c r="S152" s="21">
        <v>0</v>
      </c>
      <c r="T152" s="21">
        <v>0</v>
      </c>
      <c r="V152" s="17"/>
      <c r="W152" s="15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x14ac:dyDescent="0.3">
      <c r="A153">
        <v>137</v>
      </c>
      <c r="B153" t="s">
        <v>80</v>
      </c>
      <c r="C153" s="14"/>
      <c r="D153" s="14"/>
      <c r="E153" s="20">
        <v>8.94</v>
      </c>
      <c r="F153" s="21">
        <v>15248</v>
      </c>
      <c r="G153" s="21">
        <v>282494</v>
      </c>
      <c r="H153" s="21">
        <v>121497</v>
      </c>
      <c r="I153" s="21">
        <v>0</v>
      </c>
      <c r="J153" s="21">
        <v>195712</v>
      </c>
      <c r="K153" s="21">
        <v>66</v>
      </c>
      <c r="L153" s="21">
        <v>1656</v>
      </c>
      <c r="M153" s="21">
        <v>0</v>
      </c>
      <c r="N153" s="21">
        <v>82168</v>
      </c>
      <c r="O153" s="21">
        <v>-80618</v>
      </c>
      <c r="P153" s="21">
        <v>0</v>
      </c>
      <c r="Q153" s="21">
        <v>602975</v>
      </c>
      <c r="R153" s="21">
        <v>0</v>
      </c>
      <c r="S153" s="21">
        <v>0</v>
      </c>
      <c r="T153" s="21">
        <v>0</v>
      </c>
      <c r="V153" s="17"/>
      <c r="W153" s="15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x14ac:dyDescent="0.3">
      <c r="A154">
        <v>138</v>
      </c>
      <c r="B154" t="s">
        <v>142</v>
      </c>
      <c r="C154" s="14"/>
      <c r="D154" s="14"/>
      <c r="E154" s="20">
        <v>39.19</v>
      </c>
      <c r="F154" s="21">
        <v>95704</v>
      </c>
      <c r="G154" s="21">
        <v>1658704</v>
      </c>
      <c r="H154" s="21">
        <v>468345</v>
      </c>
      <c r="I154" s="21">
        <v>0</v>
      </c>
      <c r="J154" s="21">
        <v>1363029</v>
      </c>
      <c r="K154" s="21">
        <v>0</v>
      </c>
      <c r="L154" s="21">
        <v>43918</v>
      </c>
      <c r="M154" s="21">
        <v>0</v>
      </c>
      <c r="N154" s="21">
        <v>5767</v>
      </c>
      <c r="O154" s="21">
        <v>-268174</v>
      </c>
      <c r="P154" s="21">
        <v>657086</v>
      </c>
      <c r="Q154" s="21">
        <v>2614503</v>
      </c>
      <c r="R154" s="21">
        <v>0</v>
      </c>
      <c r="S154" s="21">
        <v>0</v>
      </c>
      <c r="T154" s="21">
        <v>0</v>
      </c>
      <c r="V154" s="17"/>
      <c r="W154" s="15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x14ac:dyDescent="0.3">
      <c r="A155">
        <v>139</v>
      </c>
      <c r="B155" t="s">
        <v>113</v>
      </c>
      <c r="C155" s="14"/>
      <c r="D155" s="14"/>
      <c r="E155" s="20">
        <v>40.19</v>
      </c>
      <c r="F155" s="21">
        <v>0</v>
      </c>
      <c r="G155" s="21">
        <v>1527014</v>
      </c>
      <c r="H155" s="21">
        <v>142949</v>
      </c>
      <c r="I155" s="21">
        <v>0</v>
      </c>
      <c r="J155" s="21">
        <v>777446</v>
      </c>
      <c r="K155" s="21">
        <v>0</v>
      </c>
      <c r="L155" s="21">
        <v>417488</v>
      </c>
      <c r="M155" s="21">
        <v>0</v>
      </c>
      <c r="N155" s="21">
        <v>167269</v>
      </c>
      <c r="O155" s="21">
        <v>14147</v>
      </c>
      <c r="P155" s="21">
        <v>835557</v>
      </c>
      <c r="Q155" s="21">
        <v>2210756</v>
      </c>
      <c r="R155" s="21">
        <v>0</v>
      </c>
      <c r="S155" s="21">
        <v>0</v>
      </c>
      <c r="T155" s="21">
        <v>0</v>
      </c>
      <c r="V155" s="17"/>
      <c r="W155" s="15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x14ac:dyDescent="0.3">
      <c r="A156">
        <v>140</v>
      </c>
      <c r="B156" t="s">
        <v>143</v>
      </c>
      <c r="C156" s="14"/>
      <c r="D156" s="14"/>
      <c r="E156" s="20">
        <v>14.05</v>
      </c>
      <c r="F156" s="21">
        <v>14550</v>
      </c>
      <c r="G156" s="21">
        <v>509716</v>
      </c>
      <c r="H156" s="21">
        <v>112100</v>
      </c>
      <c r="I156" s="21">
        <v>0</v>
      </c>
      <c r="J156" s="21">
        <v>297333</v>
      </c>
      <c r="K156" s="21">
        <v>0</v>
      </c>
      <c r="L156" s="21">
        <v>7709</v>
      </c>
      <c r="M156" s="21">
        <v>1350</v>
      </c>
      <c r="N156" s="21">
        <v>102320</v>
      </c>
      <c r="O156" s="21">
        <v>4541</v>
      </c>
      <c r="P156" s="21">
        <v>284700</v>
      </c>
      <c r="Q156" s="21">
        <v>750369</v>
      </c>
      <c r="R156" s="21">
        <v>0</v>
      </c>
      <c r="S156" s="21">
        <v>0</v>
      </c>
      <c r="T156" s="21">
        <v>0</v>
      </c>
      <c r="V156" s="17"/>
      <c r="W156" s="15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3">
      <c r="A157">
        <v>141</v>
      </c>
      <c r="B157" t="s">
        <v>72</v>
      </c>
      <c r="C157" s="14"/>
      <c r="D157" s="14"/>
      <c r="E157" s="20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V157" s="17"/>
      <c r="W157" s="15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x14ac:dyDescent="0.3">
      <c r="A158">
        <v>142</v>
      </c>
      <c r="B158" t="s">
        <v>105</v>
      </c>
      <c r="C158" s="14"/>
      <c r="D158" s="14"/>
      <c r="E158" s="13">
        <v>85.15</v>
      </c>
      <c r="F158" s="16">
        <v>1259138</v>
      </c>
      <c r="G158" s="16">
        <v>3650206</v>
      </c>
      <c r="H158" s="16">
        <v>973649</v>
      </c>
      <c r="I158" s="16">
        <v>0</v>
      </c>
      <c r="J158" s="16">
        <v>2205519</v>
      </c>
      <c r="K158" s="16">
        <v>3502</v>
      </c>
      <c r="L158" s="16">
        <v>198550</v>
      </c>
      <c r="M158" s="16">
        <v>61633</v>
      </c>
      <c r="N158" s="16">
        <v>521137</v>
      </c>
      <c r="O158" s="16">
        <v>12811</v>
      </c>
      <c r="P158" s="16">
        <v>2382596</v>
      </c>
      <c r="Q158" s="16">
        <v>5244411</v>
      </c>
      <c r="R158" s="16">
        <v>0</v>
      </c>
      <c r="S158" s="16">
        <v>0</v>
      </c>
      <c r="T158" s="16">
        <v>0</v>
      </c>
      <c r="V158" s="17"/>
      <c r="W158" s="15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x14ac:dyDescent="0.3">
      <c r="A159">
        <v>145</v>
      </c>
      <c r="B159" t="s">
        <v>144</v>
      </c>
      <c r="C159" s="14"/>
      <c r="D159" s="14"/>
      <c r="E159" s="20">
        <v>57.12</v>
      </c>
      <c r="F159" s="21">
        <v>193226</v>
      </c>
      <c r="G159" s="21">
        <v>2101964</v>
      </c>
      <c r="H159" s="21">
        <v>906390</v>
      </c>
      <c r="I159" s="21">
        <v>0</v>
      </c>
      <c r="J159" s="21">
        <v>1878012</v>
      </c>
      <c r="K159" s="21">
        <v>3034</v>
      </c>
      <c r="L159" s="21">
        <v>674881</v>
      </c>
      <c r="M159" s="21">
        <v>4969</v>
      </c>
      <c r="N159" s="21">
        <v>246685</v>
      </c>
      <c r="O159" s="21">
        <v>2135</v>
      </c>
      <c r="P159" s="21">
        <v>1912661</v>
      </c>
      <c r="Q159" s="21">
        <v>3905409</v>
      </c>
      <c r="R159" s="21">
        <v>0</v>
      </c>
      <c r="S159" s="21">
        <v>0</v>
      </c>
      <c r="T159" s="21">
        <v>0</v>
      </c>
      <c r="V159" s="17"/>
      <c r="W159" s="15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3">
      <c r="A160">
        <v>147</v>
      </c>
      <c r="B160" t="s">
        <v>107</v>
      </c>
      <c r="C160" s="14"/>
      <c r="D160" s="14"/>
      <c r="E160" s="20">
        <v>6.32</v>
      </c>
      <c r="F160" s="21">
        <v>10825</v>
      </c>
      <c r="G160" s="21">
        <v>206156</v>
      </c>
      <c r="H160" s="21">
        <v>92957</v>
      </c>
      <c r="I160" s="21">
        <v>0</v>
      </c>
      <c r="J160" s="21">
        <v>170447</v>
      </c>
      <c r="K160" s="21">
        <v>0</v>
      </c>
      <c r="L160" s="21">
        <v>5266</v>
      </c>
      <c r="M160" s="21">
        <v>0</v>
      </c>
      <c r="N160" s="21">
        <v>11145</v>
      </c>
      <c r="O160" s="21">
        <v>883</v>
      </c>
      <c r="P160" s="21">
        <v>97192</v>
      </c>
      <c r="Q160" s="21">
        <v>389662</v>
      </c>
      <c r="R160" s="21">
        <v>0</v>
      </c>
      <c r="S160" s="21">
        <v>0</v>
      </c>
      <c r="T160" s="21">
        <v>0</v>
      </c>
      <c r="V160" s="17"/>
      <c r="W160" s="15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3">
      <c r="A161">
        <v>148</v>
      </c>
      <c r="B161" t="s">
        <v>145</v>
      </c>
      <c r="C161" s="14"/>
      <c r="D161" s="14"/>
      <c r="E161" s="20">
        <v>18.399999999999999</v>
      </c>
      <c r="F161" s="21">
        <v>39953</v>
      </c>
      <c r="G161" s="21">
        <v>654924</v>
      </c>
      <c r="H161" s="21">
        <v>96606</v>
      </c>
      <c r="I161" s="21">
        <v>0</v>
      </c>
      <c r="J161" s="21">
        <v>306052</v>
      </c>
      <c r="K161" s="21">
        <v>0</v>
      </c>
      <c r="L161" s="21">
        <v>-135453</v>
      </c>
      <c r="M161" s="21">
        <v>1135</v>
      </c>
      <c r="N161" s="21">
        <v>176018</v>
      </c>
      <c r="O161" s="21">
        <v>2599</v>
      </c>
      <c r="P161" s="21">
        <v>63059</v>
      </c>
      <c r="Q161" s="21">
        <v>1038822</v>
      </c>
      <c r="R161" s="21">
        <v>0</v>
      </c>
      <c r="S161" s="21">
        <v>0</v>
      </c>
      <c r="T161" s="21">
        <v>0</v>
      </c>
      <c r="V161" s="17"/>
      <c r="W161" s="15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x14ac:dyDescent="0.3">
      <c r="A162">
        <v>150</v>
      </c>
      <c r="B162" t="s">
        <v>146</v>
      </c>
      <c r="C162" s="14"/>
      <c r="D162" s="14"/>
      <c r="E162" s="23">
        <v>8.91</v>
      </c>
      <c r="F162" s="24">
        <v>20418</v>
      </c>
      <c r="G162" s="24">
        <v>260710</v>
      </c>
      <c r="H162" s="24">
        <v>88268</v>
      </c>
      <c r="I162" s="24">
        <v>0</v>
      </c>
      <c r="J162" s="24">
        <v>191194</v>
      </c>
      <c r="K162" s="24">
        <v>0</v>
      </c>
      <c r="L162" s="24">
        <v>9761</v>
      </c>
      <c r="M162" s="24">
        <v>0</v>
      </c>
      <c r="N162" s="24">
        <v>63218</v>
      </c>
      <c r="O162" s="24">
        <v>0</v>
      </c>
      <c r="P162" s="24">
        <v>614110</v>
      </c>
      <c r="Q162" s="24">
        <v>-959</v>
      </c>
      <c r="R162" s="24">
        <v>0</v>
      </c>
      <c r="S162" s="24">
        <v>0</v>
      </c>
      <c r="T162" s="24">
        <v>0</v>
      </c>
      <c r="V162" s="17"/>
      <c r="W162" s="15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3">
      <c r="A163">
        <v>152</v>
      </c>
      <c r="B163" t="s">
        <v>83</v>
      </c>
      <c r="C163" s="14"/>
      <c r="D163" s="14"/>
      <c r="E163" s="20">
        <v>16.34</v>
      </c>
      <c r="F163" s="21">
        <v>30078</v>
      </c>
      <c r="G163" s="21">
        <v>616649</v>
      </c>
      <c r="H163" s="21">
        <v>394957</v>
      </c>
      <c r="I163" s="21">
        <v>0</v>
      </c>
      <c r="J163" s="21">
        <v>603414</v>
      </c>
      <c r="K163" s="21">
        <v>0</v>
      </c>
      <c r="L163" s="21">
        <v>16356</v>
      </c>
      <c r="M163" s="21">
        <v>0</v>
      </c>
      <c r="N163" s="21">
        <v>215388</v>
      </c>
      <c r="O163" s="21">
        <v>287</v>
      </c>
      <c r="P163" s="21">
        <v>314184</v>
      </c>
      <c r="Q163" s="21">
        <v>1532867</v>
      </c>
      <c r="R163" s="21">
        <v>0</v>
      </c>
      <c r="S163" s="21">
        <v>0</v>
      </c>
      <c r="T163" s="21">
        <v>0</v>
      </c>
    </row>
    <row r="164" spans="1:38" x14ac:dyDescent="0.3">
      <c r="A164">
        <v>153</v>
      </c>
      <c r="B164" t="s">
        <v>97</v>
      </c>
      <c r="C164" s="14"/>
      <c r="D164" s="14"/>
      <c r="E164" s="20">
        <v>5.92</v>
      </c>
      <c r="F164" s="21">
        <v>18175</v>
      </c>
      <c r="G164" s="21">
        <v>218266</v>
      </c>
      <c r="H164" s="21">
        <v>76364</v>
      </c>
      <c r="I164" s="21">
        <v>0</v>
      </c>
      <c r="J164" s="21">
        <v>113005</v>
      </c>
      <c r="K164" s="21">
        <v>0</v>
      </c>
      <c r="L164" s="21">
        <v>29866</v>
      </c>
      <c r="M164" s="21">
        <v>15200</v>
      </c>
      <c r="N164" s="21">
        <v>40708</v>
      </c>
      <c r="O164" s="21">
        <v>771</v>
      </c>
      <c r="P164" s="21">
        <v>-20168</v>
      </c>
      <c r="Q164" s="21">
        <v>514348</v>
      </c>
      <c r="R164" s="21">
        <v>0</v>
      </c>
      <c r="S164" s="21">
        <v>0</v>
      </c>
      <c r="T164" s="21">
        <v>0</v>
      </c>
      <c r="V164" s="17"/>
      <c r="W164" s="15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x14ac:dyDescent="0.3">
      <c r="A165">
        <v>155</v>
      </c>
      <c r="B165" t="s">
        <v>147</v>
      </c>
      <c r="C165" s="14"/>
      <c r="D165" s="14"/>
      <c r="E165" s="20">
        <v>65.06</v>
      </c>
      <c r="F165" s="21">
        <v>966933</v>
      </c>
      <c r="G165" s="21">
        <v>3484166</v>
      </c>
      <c r="H165" s="21">
        <v>1537250</v>
      </c>
      <c r="I165" s="21">
        <v>0</v>
      </c>
      <c r="J165" s="21">
        <v>2095520</v>
      </c>
      <c r="K165" s="21">
        <v>0</v>
      </c>
      <c r="L165" s="21">
        <v>9965</v>
      </c>
      <c r="M165" s="21">
        <v>55166</v>
      </c>
      <c r="N165" s="21">
        <v>224201</v>
      </c>
      <c r="O165" s="21">
        <v>22609</v>
      </c>
      <c r="P165" s="21">
        <v>2605365</v>
      </c>
      <c r="Q165" s="21">
        <v>4823512</v>
      </c>
      <c r="R165" s="21">
        <v>0</v>
      </c>
      <c r="S165" s="21">
        <v>0</v>
      </c>
      <c r="T165" s="21">
        <v>0</v>
      </c>
      <c r="V165" s="17"/>
      <c r="W165" s="15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x14ac:dyDescent="0.3">
      <c r="A166">
        <v>156</v>
      </c>
      <c r="B166" t="s">
        <v>96</v>
      </c>
      <c r="C166" s="14"/>
      <c r="D166" s="14"/>
      <c r="E166" s="20">
        <v>13.38</v>
      </c>
      <c r="F166" s="21">
        <v>82036</v>
      </c>
      <c r="G166" s="21">
        <v>570834</v>
      </c>
      <c r="H166" s="21">
        <v>143846</v>
      </c>
      <c r="I166" s="21">
        <v>0</v>
      </c>
      <c r="J166" s="21">
        <v>372021</v>
      </c>
      <c r="K166" s="21">
        <v>1352</v>
      </c>
      <c r="L166" s="21">
        <v>291923</v>
      </c>
      <c r="M166" s="21">
        <v>167</v>
      </c>
      <c r="N166" s="21">
        <v>142906</v>
      </c>
      <c r="O166" s="21">
        <v>167</v>
      </c>
      <c r="P166" s="21">
        <v>0</v>
      </c>
      <c r="Q166" s="21">
        <v>1523216</v>
      </c>
      <c r="R166" s="21">
        <v>0</v>
      </c>
      <c r="S166" s="21">
        <v>0</v>
      </c>
      <c r="T166" s="21">
        <v>0</v>
      </c>
      <c r="V166" s="17"/>
      <c r="W166" s="15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x14ac:dyDescent="0.3">
      <c r="A167">
        <v>157</v>
      </c>
      <c r="B167" t="s">
        <v>148</v>
      </c>
      <c r="C167" s="14"/>
      <c r="D167" s="14"/>
      <c r="E167" s="20">
        <v>26.05</v>
      </c>
      <c r="F167" s="21">
        <v>62448</v>
      </c>
      <c r="G167" s="21">
        <v>978090</v>
      </c>
      <c r="H167" s="21">
        <v>281539</v>
      </c>
      <c r="I167" s="21">
        <v>0</v>
      </c>
      <c r="J167" s="21">
        <v>536530</v>
      </c>
      <c r="K167" s="21">
        <v>627</v>
      </c>
      <c r="L167" s="21">
        <v>22270</v>
      </c>
      <c r="M167" s="21">
        <v>0</v>
      </c>
      <c r="N167" s="21">
        <v>40494</v>
      </c>
      <c r="O167" s="21">
        <v>2492</v>
      </c>
      <c r="P167" s="21">
        <v>404817</v>
      </c>
      <c r="Q167" s="21">
        <v>1457225</v>
      </c>
      <c r="R167" s="21">
        <v>0</v>
      </c>
      <c r="S167" s="21">
        <v>0</v>
      </c>
      <c r="T167" s="21">
        <v>0</v>
      </c>
      <c r="V167" s="17"/>
      <c r="W167" s="15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3">
      <c r="A168">
        <v>158</v>
      </c>
      <c r="B168" t="s">
        <v>68</v>
      </c>
      <c r="C168" s="14"/>
      <c r="D168" s="14"/>
      <c r="E168" s="20">
        <v>2.94</v>
      </c>
      <c r="F168" s="21">
        <v>4625</v>
      </c>
      <c r="G168" s="21">
        <v>96698</v>
      </c>
      <c r="H168" s="21">
        <v>21797</v>
      </c>
      <c r="I168" s="21">
        <v>0</v>
      </c>
      <c r="J168" s="21">
        <v>76822</v>
      </c>
      <c r="K168" s="21">
        <v>0</v>
      </c>
      <c r="L168" s="21">
        <v>13729</v>
      </c>
      <c r="M168" s="21">
        <v>0</v>
      </c>
      <c r="N168" s="21">
        <v>56103</v>
      </c>
      <c r="O168" s="21">
        <v>1657</v>
      </c>
      <c r="P168" s="21">
        <v>0</v>
      </c>
      <c r="Q168" s="21">
        <v>266806</v>
      </c>
      <c r="R168" s="21">
        <v>0</v>
      </c>
      <c r="S168" s="21">
        <v>0</v>
      </c>
      <c r="T168" s="21">
        <v>0</v>
      </c>
      <c r="V168" s="17"/>
      <c r="W168" s="15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3">
      <c r="A169">
        <v>159</v>
      </c>
      <c r="B169" t="s">
        <v>149</v>
      </c>
      <c r="C169" s="14"/>
      <c r="D169" s="14"/>
      <c r="E169" s="20">
        <v>64</v>
      </c>
      <c r="F169" s="21">
        <v>736509</v>
      </c>
      <c r="G169" s="21">
        <v>2767067</v>
      </c>
      <c r="H169" s="21">
        <v>272441</v>
      </c>
      <c r="I169" s="21">
        <v>0</v>
      </c>
      <c r="J169" s="21">
        <v>2784545</v>
      </c>
      <c r="K169" s="21">
        <v>666</v>
      </c>
      <c r="L169" s="21">
        <v>2517</v>
      </c>
      <c r="M169" s="21">
        <v>0</v>
      </c>
      <c r="N169" s="21">
        <v>294144</v>
      </c>
      <c r="O169" s="21">
        <v>-321421</v>
      </c>
      <c r="P169" s="21">
        <v>1837355</v>
      </c>
      <c r="Q169" s="21">
        <v>3962604</v>
      </c>
      <c r="R169" s="21">
        <v>0</v>
      </c>
      <c r="S169" s="21">
        <v>0</v>
      </c>
      <c r="T169" s="21">
        <v>0</v>
      </c>
      <c r="V169" s="17"/>
      <c r="W169" s="15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x14ac:dyDescent="0.3">
      <c r="A170">
        <v>161</v>
      </c>
      <c r="B170" t="s">
        <v>120</v>
      </c>
      <c r="C170" s="14"/>
      <c r="D170" s="14"/>
      <c r="E170" s="23">
        <v>83.33</v>
      </c>
      <c r="F170" s="24">
        <v>958310</v>
      </c>
      <c r="G170" s="24">
        <v>3064843</v>
      </c>
      <c r="H170" s="24">
        <v>680110</v>
      </c>
      <c r="I170" s="24">
        <v>0</v>
      </c>
      <c r="J170" s="24">
        <v>1738370</v>
      </c>
      <c r="K170" s="24">
        <v>0</v>
      </c>
      <c r="L170" s="24">
        <v>106098</v>
      </c>
      <c r="M170" s="24">
        <v>15682</v>
      </c>
      <c r="N170" s="24">
        <v>130444</v>
      </c>
      <c r="O170" s="24">
        <v>79032</v>
      </c>
      <c r="P170" s="24">
        <v>1926203</v>
      </c>
      <c r="Q170" s="24">
        <v>3888376</v>
      </c>
      <c r="R170" s="24">
        <v>0</v>
      </c>
      <c r="S170" s="24">
        <v>0</v>
      </c>
      <c r="T170" s="24">
        <v>0</v>
      </c>
      <c r="V170" s="17"/>
      <c r="W170" s="15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x14ac:dyDescent="0.3">
      <c r="A171">
        <v>162</v>
      </c>
      <c r="B171" t="s">
        <v>116</v>
      </c>
      <c r="C171" s="14"/>
      <c r="D171" s="14"/>
      <c r="E171" s="20">
        <v>110.29</v>
      </c>
      <c r="F171" s="21">
        <v>687177</v>
      </c>
      <c r="G171" s="21">
        <v>4432321</v>
      </c>
      <c r="H171" s="21">
        <v>401609</v>
      </c>
      <c r="I171" s="21">
        <v>0</v>
      </c>
      <c r="J171" s="21">
        <v>3124817</v>
      </c>
      <c r="K171" s="21">
        <v>5927</v>
      </c>
      <c r="L171" s="21">
        <v>23407</v>
      </c>
      <c r="M171" s="21">
        <v>1579</v>
      </c>
      <c r="N171" s="21">
        <v>676477</v>
      </c>
      <c r="O171" s="21">
        <v>66422</v>
      </c>
      <c r="P171" s="21">
        <v>3701529</v>
      </c>
      <c r="Q171" s="21">
        <v>5031030</v>
      </c>
      <c r="R171" s="21">
        <v>0</v>
      </c>
      <c r="S171" s="21">
        <v>0</v>
      </c>
      <c r="T171" s="21">
        <v>0</v>
      </c>
      <c r="V171" s="17"/>
      <c r="W171" s="15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x14ac:dyDescent="0.3">
      <c r="A172">
        <v>164</v>
      </c>
      <c r="B172" t="s">
        <v>150</v>
      </c>
      <c r="C172" s="14"/>
      <c r="D172" s="14"/>
      <c r="E172" s="20">
        <v>53.37</v>
      </c>
      <c r="F172" s="21">
        <v>651407</v>
      </c>
      <c r="G172" s="21">
        <v>2169258</v>
      </c>
      <c r="H172" s="21">
        <v>741918</v>
      </c>
      <c r="I172" s="21">
        <v>0</v>
      </c>
      <c r="J172" s="21">
        <v>1406951</v>
      </c>
      <c r="K172" s="21">
        <v>471</v>
      </c>
      <c r="L172" s="21">
        <v>-33486</v>
      </c>
      <c r="M172" s="21">
        <v>6350</v>
      </c>
      <c r="N172" s="21">
        <v>355598</v>
      </c>
      <c r="O172" s="21">
        <v>110</v>
      </c>
      <c r="P172" s="21">
        <v>1349887</v>
      </c>
      <c r="Q172" s="21">
        <v>3297283</v>
      </c>
      <c r="R172" s="21">
        <v>0</v>
      </c>
      <c r="S172" s="21">
        <v>0</v>
      </c>
      <c r="T172" s="21">
        <v>0</v>
      </c>
      <c r="V172" s="17"/>
      <c r="W172" s="15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3">
      <c r="A173">
        <v>165</v>
      </c>
      <c r="B173" t="s">
        <v>79</v>
      </c>
      <c r="C173" s="14"/>
      <c r="D173" s="14"/>
      <c r="E173" s="20">
        <v>9.16</v>
      </c>
      <c r="F173" s="21">
        <v>16966</v>
      </c>
      <c r="G173" s="21">
        <v>321231</v>
      </c>
      <c r="H173" s="21">
        <v>82077</v>
      </c>
      <c r="I173" s="21">
        <v>0</v>
      </c>
      <c r="J173" s="21">
        <v>241690</v>
      </c>
      <c r="K173" s="21">
        <v>87</v>
      </c>
      <c r="L173" s="21">
        <v>7889</v>
      </c>
      <c r="M173" s="21">
        <v>1292</v>
      </c>
      <c r="N173" s="21">
        <v>10310</v>
      </c>
      <c r="O173" s="21">
        <v>2038</v>
      </c>
      <c r="P173" s="21">
        <v>125537</v>
      </c>
      <c r="Q173" s="21">
        <v>541077</v>
      </c>
      <c r="R173" s="21">
        <v>0</v>
      </c>
      <c r="S173" s="21">
        <v>0</v>
      </c>
      <c r="T173" s="21">
        <v>0</v>
      </c>
      <c r="V173" s="17"/>
      <c r="W173" s="15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x14ac:dyDescent="0.3">
      <c r="A174">
        <v>167</v>
      </c>
      <c r="B174" t="s">
        <v>73</v>
      </c>
      <c r="C174" s="14"/>
      <c r="D174" s="14"/>
      <c r="E174" s="20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V174" s="17"/>
      <c r="W174" s="15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x14ac:dyDescent="0.3">
      <c r="A175">
        <v>168</v>
      </c>
      <c r="B175" t="s">
        <v>70</v>
      </c>
      <c r="C175" s="14"/>
      <c r="D175" s="14"/>
      <c r="E175" s="20">
        <v>48.97</v>
      </c>
      <c r="F175" s="21">
        <v>525836</v>
      </c>
      <c r="G175" s="21">
        <v>1841662</v>
      </c>
      <c r="H175" s="21">
        <v>543295</v>
      </c>
      <c r="I175" s="21">
        <v>0</v>
      </c>
      <c r="J175" s="21">
        <v>1188599</v>
      </c>
      <c r="K175" s="21">
        <v>1935</v>
      </c>
      <c r="L175" s="21">
        <v>33298</v>
      </c>
      <c r="M175" s="21">
        <v>0</v>
      </c>
      <c r="N175" s="21">
        <v>177606</v>
      </c>
      <c r="O175" s="21">
        <v>24476</v>
      </c>
      <c r="P175" s="21">
        <v>1490713</v>
      </c>
      <c r="Q175" s="21">
        <v>2320158</v>
      </c>
      <c r="R175" s="21">
        <v>0</v>
      </c>
      <c r="S175" s="21">
        <v>0</v>
      </c>
      <c r="T175" s="21">
        <v>0</v>
      </c>
      <c r="V175" s="17"/>
      <c r="W175" s="15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x14ac:dyDescent="0.3">
      <c r="A176">
        <v>170</v>
      </c>
      <c r="B176" t="s">
        <v>151</v>
      </c>
      <c r="C176" s="14"/>
      <c r="D176" s="14"/>
      <c r="E176" s="20">
        <v>89.63</v>
      </c>
      <c r="F176" s="21">
        <v>1137047</v>
      </c>
      <c r="G176" s="21">
        <v>3471300</v>
      </c>
      <c r="H176" s="21">
        <v>1015321</v>
      </c>
      <c r="I176" s="21">
        <v>3054</v>
      </c>
      <c r="J176" s="21">
        <v>2264688</v>
      </c>
      <c r="K176" s="21">
        <v>793</v>
      </c>
      <c r="L176" s="21">
        <v>95924</v>
      </c>
      <c r="M176" s="21">
        <v>90602</v>
      </c>
      <c r="N176" s="21">
        <v>649286</v>
      </c>
      <c r="O176" s="21">
        <v>199688</v>
      </c>
      <c r="P176" s="21">
        <v>3265951</v>
      </c>
      <c r="Q176" s="21">
        <v>4524705</v>
      </c>
      <c r="R176" s="21">
        <v>0</v>
      </c>
      <c r="S176" s="21">
        <v>0</v>
      </c>
      <c r="T176" s="21">
        <v>0</v>
      </c>
      <c r="V176" s="17"/>
      <c r="W176" s="15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x14ac:dyDescent="0.3">
      <c r="A177">
        <v>172</v>
      </c>
      <c r="B177" t="s">
        <v>109</v>
      </c>
      <c r="C177" s="14"/>
      <c r="D177" s="14"/>
      <c r="E177" s="20">
        <v>16.39</v>
      </c>
      <c r="F177" s="21">
        <v>164548</v>
      </c>
      <c r="G177" s="21">
        <v>640174</v>
      </c>
      <c r="H177" s="21">
        <v>137090</v>
      </c>
      <c r="I177" s="21">
        <v>1209</v>
      </c>
      <c r="J177" s="21">
        <v>432740</v>
      </c>
      <c r="K177" s="21">
        <v>0</v>
      </c>
      <c r="L177" s="21">
        <v>10558</v>
      </c>
      <c r="M177" s="21">
        <v>210</v>
      </c>
      <c r="N177" s="21">
        <v>113113</v>
      </c>
      <c r="O177" s="21">
        <v>3822</v>
      </c>
      <c r="P177" s="21">
        <v>370824</v>
      </c>
      <c r="Q177" s="21">
        <v>968092</v>
      </c>
      <c r="R177" s="21">
        <v>0</v>
      </c>
      <c r="S177" s="21">
        <v>0</v>
      </c>
      <c r="T177" s="21">
        <v>0</v>
      </c>
      <c r="V177" s="17"/>
      <c r="W177" s="15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x14ac:dyDescent="0.3">
      <c r="A178">
        <v>173</v>
      </c>
      <c r="B178" t="s">
        <v>84</v>
      </c>
      <c r="C178" s="14"/>
      <c r="D178" s="14"/>
      <c r="E178" s="23">
        <v>8.73</v>
      </c>
      <c r="F178" s="24">
        <v>52218</v>
      </c>
      <c r="G178" s="24">
        <v>311205</v>
      </c>
      <c r="H178" s="24">
        <v>94301</v>
      </c>
      <c r="I178" s="24">
        <v>0</v>
      </c>
      <c r="J178" s="24">
        <v>227723</v>
      </c>
      <c r="K178" s="24">
        <v>0</v>
      </c>
      <c r="L178" s="24">
        <v>1554</v>
      </c>
      <c r="M178" s="24">
        <v>756</v>
      </c>
      <c r="N178" s="24">
        <v>60006</v>
      </c>
      <c r="O178" s="24">
        <v>14474</v>
      </c>
      <c r="P178" s="24">
        <v>149807</v>
      </c>
      <c r="Q178" s="24">
        <v>560212</v>
      </c>
      <c r="R178" s="24">
        <v>0</v>
      </c>
      <c r="S178" s="24">
        <v>0</v>
      </c>
      <c r="T178" s="24">
        <v>0</v>
      </c>
      <c r="V178" s="17"/>
      <c r="W178" s="15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x14ac:dyDescent="0.3">
      <c r="A179">
        <v>175</v>
      </c>
      <c r="B179" t="s">
        <v>112</v>
      </c>
      <c r="C179" s="14"/>
      <c r="D179" s="14"/>
      <c r="E179" s="20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21">
        <v>0</v>
      </c>
    </row>
    <row r="180" spans="1:38" x14ac:dyDescent="0.3">
      <c r="A180">
        <v>176</v>
      </c>
      <c r="B180" t="s">
        <v>152</v>
      </c>
      <c r="C180" s="14"/>
      <c r="D180" s="14"/>
      <c r="E180" s="20">
        <v>0</v>
      </c>
      <c r="F180" s="21">
        <v>216764</v>
      </c>
      <c r="G180" s="21">
        <v>812150</v>
      </c>
      <c r="H180" s="21">
        <v>295223</v>
      </c>
      <c r="I180" s="21">
        <v>0</v>
      </c>
      <c r="J180" s="21">
        <v>386739</v>
      </c>
      <c r="K180" s="21">
        <v>179</v>
      </c>
      <c r="L180" s="21">
        <v>18229</v>
      </c>
      <c r="M180" s="21">
        <v>-137</v>
      </c>
      <c r="N180" s="21">
        <v>67338</v>
      </c>
      <c r="O180" s="21">
        <v>2311</v>
      </c>
      <c r="P180" s="21">
        <v>468238</v>
      </c>
      <c r="Q180" s="21">
        <v>1113794</v>
      </c>
      <c r="R180" s="21">
        <v>0</v>
      </c>
      <c r="S180" s="21">
        <v>0</v>
      </c>
      <c r="T180" s="21">
        <v>0</v>
      </c>
      <c r="V180" s="18"/>
      <c r="W180" s="15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 x14ac:dyDescent="0.3">
      <c r="A181">
        <v>180</v>
      </c>
      <c r="B181" t="s">
        <v>153</v>
      </c>
      <c r="C181" s="14"/>
      <c r="D181" s="14"/>
      <c r="E181" s="20">
        <v>23.68</v>
      </c>
      <c r="F181" s="21">
        <v>61103</v>
      </c>
      <c r="G181" s="21">
        <v>976896</v>
      </c>
      <c r="H181" s="21">
        <v>258767</v>
      </c>
      <c r="I181" s="21">
        <v>0</v>
      </c>
      <c r="J181" s="21">
        <v>658429</v>
      </c>
      <c r="K181" s="21">
        <v>0</v>
      </c>
      <c r="L181" s="21">
        <v>16333</v>
      </c>
      <c r="M181" s="21">
        <v>805</v>
      </c>
      <c r="N181" s="21">
        <v>80446</v>
      </c>
      <c r="O181" s="21">
        <v>7387</v>
      </c>
      <c r="P181" s="21">
        <v>475674</v>
      </c>
      <c r="Q181" s="21">
        <v>1523389</v>
      </c>
      <c r="R181" s="21">
        <v>0</v>
      </c>
      <c r="S181" s="21">
        <v>0</v>
      </c>
      <c r="T181" s="21">
        <v>0</v>
      </c>
      <c r="V181" s="17"/>
      <c r="W181" s="15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x14ac:dyDescent="0.3">
      <c r="A182">
        <v>183</v>
      </c>
      <c r="B182" t="s">
        <v>154</v>
      </c>
      <c r="C182" s="14"/>
      <c r="D182" s="14"/>
      <c r="E182" s="20">
        <v>0</v>
      </c>
      <c r="F182" s="21">
        <v>103812</v>
      </c>
      <c r="G182" s="21">
        <v>1196136</v>
      </c>
      <c r="H182" s="21">
        <v>448283</v>
      </c>
      <c r="I182" s="21">
        <v>0</v>
      </c>
      <c r="J182" s="21">
        <v>597811</v>
      </c>
      <c r="K182" s="21">
        <v>351</v>
      </c>
      <c r="L182" s="21">
        <v>8385</v>
      </c>
      <c r="M182" s="21">
        <v>0</v>
      </c>
      <c r="N182" s="21">
        <v>64182</v>
      </c>
      <c r="O182" s="21">
        <v>-2531</v>
      </c>
      <c r="P182" s="21">
        <v>394489</v>
      </c>
      <c r="Q182" s="21">
        <v>1918128</v>
      </c>
      <c r="R182" s="21">
        <v>0</v>
      </c>
      <c r="S182" s="21">
        <v>0</v>
      </c>
      <c r="T182" s="21">
        <v>0</v>
      </c>
    </row>
    <row r="183" spans="1:38" x14ac:dyDescent="0.3">
      <c r="A183">
        <v>186</v>
      </c>
      <c r="B183" t="s">
        <v>155</v>
      </c>
      <c r="C183" s="14"/>
      <c r="D183" s="14"/>
      <c r="E183" s="20">
        <v>1.63</v>
      </c>
      <c r="F183" s="21">
        <v>3850</v>
      </c>
      <c r="G183" s="21">
        <v>44472</v>
      </c>
      <c r="H183" s="21">
        <v>12776</v>
      </c>
      <c r="I183" s="21">
        <v>0</v>
      </c>
      <c r="J183" s="21">
        <v>20149</v>
      </c>
      <c r="K183" s="21">
        <v>0</v>
      </c>
      <c r="L183" s="21">
        <v>324</v>
      </c>
      <c r="M183" s="21">
        <v>0</v>
      </c>
      <c r="N183" s="21">
        <v>552</v>
      </c>
      <c r="O183" s="21">
        <v>0</v>
      </c>
      <c r="P183" s="21">
        <v>0</v>
      </c>
      <c r="Q183" s="21">
        <v>78273</v>
      </c>
      <c r="R183" s="21">
        <v>0</v>
      </c>
      <c r="S183" s="21">
        <v>0</v>
      </c>
      <c r="T183" s="21">
        <v>0</v>
      </c>
      <c r="V183" s="17"/>
      <c r="W183" s="15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x14ac:dyDescent="0.3">
      <c r="A184">
        <v>191</v>
      </c>
      <c r="B184" t="s">
        <v>89</v>
      </c>
      <c r="C184" s="14"/>
      <c r="D184" s="14"/>
      <c r="E184" s="23">
        <v>24.93</v>
      </c>
      <c r="F184" s="24">
        <v>91816</v>
      </c>
      <c r="G184" s="24">
        <v>1013295</v>
      </c>
      <c r="H184" s="24">
        <v>75734</v>
      </c>
      <c r="I184" s="24">
        <v>0</v>
      </c>
      <c r="J184" s="24">
        <v>16230</v>
      </c>
      <c r="K184" s="24">
        <v>411</v>
      </c>
      <c r="L184" s="24">
        <v>351407</v>
      </c>
      <c r="M184" s="24">
        <v>0</v>
      </c>
      <c r="N184" s="24">
        <v>2449</v>
      </c>
      <c r="O184" s="24">
        <v>1207</v>
      </c>
      <c r="P184" s="24">
        <v>8669</v>
      </c>
      <c r="Q184" s="24">
        <v>1452064</v>
      </c>
      <c r="R184" s="24">
        <v>0</v>
      </c>
      <c r="S184" s="24">
        <v>0</v>
      </c>
      <c r="T184" s="24">
        <v>0</v>
      </c>
      <c r="V184" s="17"/>
      <c r="W184" s="15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 x14ac:dyDescent="0.3">
      <c r="A185">
        <v>193</v>
      </c>
      <c r="B185" t="s">
        <v>114</v>
      </c>
      <c r="C185" s="14"/>
      <c r="D185" s="14"/>
      <c r="E185" s="20">
        <v>8.48</v>
      </c>
      <c r="F185" s="21">
        <v>14481</v>
      </c>
      <c r="G185" s="21">
        <v>331296</v>
      </c>
      <c r="H185" s="21">
        <v>30498</v>
      </c>
      <c r="I185" s="21">
        <v>0</v>
      </c>
      <c r="J185" s="21">
        <v>218335</v>
      </c>
      <c r="K185" s="21">
        <v>0</v>
      </c>
      <c r="L185" s="21">
        <v>8522</v>
      </c>
      <c r="M185" s="21">
        <v>0</v>
      </c>
      <c r="N185" s="21">
        <v>74686</v>
      </c>
      <c r="O185" s="21">
        <v>12786</v>
      </c>
      <c r="P185" s="21">
        <v>173182</v>
      </c>
      <c r="Q185" s="21">
        <v>502941</v>
      </c>
      <c r="R185" s="21">
        <v>0</v>
      </c>
      <c r="S185" s="21">
        <v>0</v>
      </c>
      <c r="T185" s="21">
        <v>0</v>
      </c>
      <c r="V185" s="17"/>
      <c r="W185" s="15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x14ac:dyDescent="0.3">
      <c r="A186">
        <v>194</v>
      </c>
      <c r="B186" t="s">
        <v>156</v>
      </c>
      <c r="C186" s="14"/>
      <c r="D186" s="14"/>
      <c r="E186" s="20">
        <v>7.49</v>
      </c>
      <c r="F186" s="21">
        <v>35359</v>
      </c>
      <c r="G186" s="21">
        <v>240649</v>
      </c>
      <c r="H186" s="21">
        <v>21976</v>
      </c>
      <c r="I186" s="21">
        <v>0</v>
      </c>
      <c r="J186" s="21">
        <v>224733</v>
      </c>
      <c r="K186" s="21">
        <v>0</v>
      </c>
      <c r="L186" s="21">
        <v>1480</v>
      </c>
      <c r="M186" s="21">
        <v>0</v>
      </c>
      <c r="N186" s="21">
        <v>16598</v>
      </c>
      <c r="O186" s="21">
        <v>6073</v>
      </c>
      <c r="P186" s="21">
        <v>20166</v>
      </c>
      <c r="Q186" s="21">
        <v>491343</v>
      </c>
      <c r="R186" s="21">
        <v>0</v>
      </c>
      <c r="S186" s="21">
        <v>0</v>
      </c>
      <c r="T186" s="21">
        <v>0</v>
      </c>
    </row>
    <row r="187" spans="1:38" x14ac:dyDescent="0.3">
      <c r="A187">
        <v>195</v>
      </c>
      <c r="B187" t="s">
        <v>104</v>
      </c>
      <c r="C187" s="14"/>
      <c r="D187" s="14"/>
      <c r="E187" s="20">
        <v>5.8</v>
      </c>
      <c r="F187" s="21">
        <v>18807</v>
      </c>
      <c r="G187" s="21">
        <v>215776</v>
      </c>
      <c r="H187" s="21">
        <v>79863</v>
      </c>
      <c r="I187" s="21">
        <v>0</v>
      </c>
      <c r="J187" s="21">
        <v>151439</v>
      </c>
      <c r="K187" s="21">
        <v>0</v>
      </c>
      <c r="L187" s="21">
        <v>771</v>
      </c>
      <c r="M187" s="21">
        <v>0</v>
      </c>
      <c r="N187" s="21">
        <v>22611</v>
      </c>
      <c r="O187" s="21">
        <v>0</v>
      </c>
      <c r="P187" s="21">
        <v>0</v>
      </c>
      <c r="Q187" s="21">
        <v>470460</v>
      </c>
      <c r="R187" s="21">
        <v>0</v>
      </c>
      <c r="S187" s="21">
        <v>0</v>
      </c>
      <c r="T187" s="21">
        <v>0</v>
      </c>
      <c r="V187" s="17"/>
      <c r="W187" s="15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x14ac:dyDescent="0.3">
      <c r="A188">
        <v>197</v>
      </c>
      <c r="B188" t="s">
        <v>67</v>
      </c>
      <c r="C188" s="14"/>
      <c r="D188" s="14"/>
      <c r="E188" s="20">
        <v>15.75</v>
      </c>
      <c r="F188" s="21">
        <v>150434</v>
      </c>
      <c r="G188" s="21">
        <v>671428</v>
      </c>
      <c r="H188" s="21">
        <v>48472</v>
      </c>
      <c r="I188" s="21">
        <v>0</v>
      </c>
      <c r="J188" s="21">
        <v>530583</v>
      </c>
      <c r="K188" s="21">
        <v>47</v>
      </c>
      <c r="L188" s="21">
        <v>7098</v>
      </c>
      <c r="M188" s="21">
        <v>0</v>
      </c>
      <c r="N188" s="21">
        <v>151329</v>
      </c>
      <c r="O188" s="21">
        <v>13370</v>
      </c>
      <c r="P188" s="21">
        <v>0</v>
      </c>
      <c r="Q188" s="21">
        <v>1422327</v>
      </c>
      <c r="R188" s="21">
        <v>0</v>
      </c>
      <c r="S188" s="21">
        <v>0</v>
      </c>
      <c r="T188" s="21">
        <v>0</v>
      </c>
      <c r="V188" s="17"/>
      <c r="W188" s="15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 x14ac:dyDescent="0.3">
      <c r="A189">
        <v>198</v>
      </c>
      <c r="B189" t="s">
        <v>91</v>
      </c>
      <c r="C189" s="14"/>
      <c r="D189" s="14"/>
      <c r="E189" s="20">
        <v>10.47</v>
      </c>
      <c r="F189" s="21">
        <v>25418</v>
      </c>
      <c r="G189" s="21">
        <v>358804</v>
      </c>
      <c r="H189" s="21">
        <v>104577</v>
      </c>
      <c r="I189" s="21">
        <v>4107</v>
      </c>
      <c r="J189" s="21">
        <v>472498</v>
      </c>
      <c r="K189" s="21">
        <v>0</v>
      </c>
      <c r="L189" s="21">
        <v>8461</v>
      </c>
      <c r="M189" s="21">
        <v>1120</v>
      </c>
      <c r="N189" s="21">
        <v>9768</v>
      </c>
      <c r="O189" s="21">
        <v>4735</v>
      </c>
      <c r="P189" s="21">
        <v>0</v>
      </c>
      <c r="Q189" s="21">
        <v>964070</v>
      </c>
      <c r="R189" s="21">
        <v>0</v>
      </c>
      <c r="S189" s="21">
        <v>0</v>
      </c>
      <c r="T189" s="21">
        <v>0</v>
      </c>
      <c r="V189" s="17"/>
      <c r="W189" s="15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x14ac:dyDescent="0.3">
      <c r="A190">
        <v>199</v>
      </c>
      <c r="B190" t="s">
        <v>102</v>
      </c>
      <c r="C190" s="14"/>
      <c r="D190" s="14"/>
      <c r="E190" s="13">
        <v>4.5</v>
      </c>
      <c r="F190" s="16">
        <v>0</v>
      </c>
      <c r="G190" s="16">
        <v>131977</v>
      </c>
      <c r="H190" s="16">
        <v>35137</v>
      </c>
      <c r="I190" s="16">
        <v>0</v>
      </c>
      <c r="J190" s="16">
        <v>141650</v>
      </c>
      <c r="K190" s="16">
        <v>0</v>
      </c>
      <c r="L190" s="16">
        <v>0</v>
      </c>
      <c r="M190" s="16">
        <v>284</v>
      </c>
      <c r="N190" s="16">
        <v>28165</v>
      </c>
      <c r="O190" s="16">
        <v>4704</v>
      </c>
      <c r="P190" s="16">
        <v>0</v>
      </c>
      <c r="Q190" s="16">
        <v>341917</v>
      </c>
      <c r="R190" s="16">
        <v>0</v>
      </c>
      <c r="S190" s="16">
        <v>0</v>
      </c>
      <c r="T190" s="16">
        <v>0</v>
      </c>
    </row>
    <row r="191" spans="1:38" x14ac:dyDescent="0.3">
      <c r="A191">
        <v>201</v>
      </c>
      <c r="B191" t="s">
        <v>157</v>
      </c>
      <c r="C191" s="14"/>
      <c r="D191" s="14"/>
      <c r="E191" s="20">
        <v>39</v>
      </c>
      <c r="F191" s="21">
        <v>644142</v>
      </c>
      <c r="G191" s="21">
        <v>1578146</v>
      </c>
      <c r="H191" s="21">
        <v>600611</v>
      </c>
      <c r="I191" s="21">
        <v>0</v>
      </c>
      <c r="J191" s="21">
        <v>985088</v>
      </c>
      <c r="K191" s="21">
        <v>0</v>
      </c>
      <c r="L191" s="21">
        <v>334270</v>
      </c>
      <c r="M191" s="21">
        <v>5296</v>
      </c>
      <c r="N191" s="21">
        <v>72546</v>
      </c>
      <c r="O191" s="21">
        <v>24579</v>
      </c>
      <c r="P191" s="21">
        <v>877430</v>
      </c>
      <c r="Q191" s="21">
        <v>2723106</v>
      </c>
      <c r="R191" s="21">
        <v>0</v>
      </c>
      <c r="S191" s="21">
        <v>0</v>
      </c>
      <c r="T191" s="21">
        <v>0</v>
      </c>
    </row>
    <row r="192" spans="1:38" x14ac:dyDescent="0.3">
      <c r="A192">
        <v>202</v>
      </c>
      <c r="B192" t="s">
        <v>158</v>
      </c>
      <c r="C192" s="14"/>
      <c r="D192" s="14"/>
      <c r="E192" s="20">
        <v>0.36</v>
      </c>
      <c r="F192" s="21">
        <v>3681</v>
      </c>
      <c r="G192" s="21">
        <v>13377</v>
      </c>
      <c r="H192" s="21">
        <v>4202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17579</v>
      </c>
      <c r="R192" s="21">
        <v>0</v>
      </c>
      <c r="S192" s="21">
        <v>0</v>
      </c>
      <c r="T192" s="21">
        <v>0</v>
      </c>
      <c r="V192" s="17"/>
      <c r="W192" s="15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 x14ac:dyDescent="0.3">
      <c r="A193">
        <v>204</v>
      </c>
      <c r="B193" t="s">
        <v>101</v>
      </c>
      <c r="C193" s="14"/>
      <c r="D193" s="14"/>
      <c r="E193" s="20">
        <v>11.08</v>
      </c>
      <c r="F193" s="21">
        <v>1300</v>
      </c>
      <c r="G193" s="21">
        <v>822293</v>
      </c>
      <c r="H193" s="21">
        <v>207556</v>
      </c>
      <c r="I193" s="21">
        <v>810</v>
      </c>
      <c r="J193" s="21">
        <v>38106</v>
      </c>
      <c r="K193" s="21">
        <v>931</v>
      </c>
      <c r="L193" s="21">
        <v>206766</v>
      </c>
      <c r="M193" s="21">
        <v>0</v>
      </c>
      <c r="N193" s="21">
        <v>440941</v>
      </c>
      <c r="O193" s="21">
        <v>40877</v>
      </c>
      <c r="P193" s="21">
        <v>0</v>
      </c>
      <c r="Q193" s="21">
        <v>1758280</v>
      </c>
      <c r="R193" s="21">
        <v>0</v>
      </c>
      <c r="S193" s="21">
        <v>0</v>
      </c>
      <c r="T193" s="21">
        <v>0</v>
      </c>
    </row>
    <row r="194" spans="1:38" x14ac:dyDescent="0.3">
      <c r="A194">
        <v>205</v>
      </c>
      <c r="B194" t="s">
        <v>159</v>
      </c>
      <c r="C194" s="14"/>
      <c r="D194" s="14"/>
      <c r="E194">
        <v>7.29</v>
      </c>
      <c r="F194">
        <v>6645</v>
      </c>
      <c r="G194">
        <v>269337</v>
      </c>
      <c r="H194">
        <v>63088</v>
      </c>
      <c r="I194">
        <v>0</v>
      </c>
      <c r="J194">
        <v>342144</v>
      </c>
      <c r="K194">
        <v>0</v>
      </c>
      <c r="L194">
        <v>7142</v>
      </c>
      <c r="M194">
        <v>0</v>
      </c>
      <c r="N194">
        <v>0</v>
      </c>
      <c r="O194">
        <v>866</v>
      </c>
      <c r="P194">
        <v>0</v>
      </c>
      <c r="Q194">
        <v>682577</v>
      </c>
      <c r="R194">
        <v>0</v>
      </c>
      <c r="S194">
        <v>0</v>
      </c>
      <c r="T194">
        <v>0</v>
      </c>
      <c r="V194" s="17"/>
      <c r="W194" s="15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x14ac:dyDescent="0.3">
      <c r="A195">
        <v>206</v>
      </c>
      <c r="B195" t="s">
        <v>160</v>
      </c>
      <c r="C195" s="14"/>
      <c r="D195" s="14"/>
      <c r="E195" s="20">
        <v>3.02</v>
      </c>
      <c r="F195" s="21">
        <v>2242</v>
      </c>
      <c r="G195" s="21">
        <v>105353</v>
      </c>
      <c r="H195" s="21">
        <v>43366</v>
      </c>
      <c r="I195" s="21">
        <v>0</v>
      </c>
      <c r="J195" s="21">
        <v>82739</v>
      </c>
      <c r="K195" s="21">
        <v>0</v>
      </c>
      <c r="L195" s="21">
        <v>0</v>
      </c>
      <c r="M195" s="21">
        <v>0</v>
      </c>
      <c r="N195" s="21">
        <v>0</v>
      </c>
      <c r="O195" s="21">
        <v>2862</v>
      </c>
      <c r="P195" s="21">
        <v>21597</v>
      </c>
      <c r="Q195" s="21">
        <v>212723</v>
      </c>
      <c r="R195" s="21">
        <v>0</v>
      </c>
      <c r="S195" s="21">
        <v>0</v>
      </c>
      <c r="T195" s="21">
        <v>0</v>
      </c>
      <c r="V195" s="17"/>
      <c r="W195" s="15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x14ac:dyDescent="0.3">
      <c r="A196">
        <v>207</v>
      </c>
      <c r="B196" t="s">
        <v>103</v>
      </c>
      <c r="C196" s="14"/>
      <c r="D196" s="14"/>
      <c r="E196" s="20">
        <v>29.63</v>
      </c>
      <c r="F196" s="21">
        <v>79646</v>
      </c>
      <c r="G196" s="21">
        <v>1052791</v>
      </c>
      <c r="H196" s="21">
        <v>216398</v>
      </c>
      <c r="I196" s="21">
        <v>0</v>
      </c>
      <c r="J196" s="21">
        <v>-378626</v>
      </c>
      <c r="K196" s="21">
        <v>127</v>
      </c>
      <c r="L196" s="21">
        <v>769020</v>
      </c>
      <c r="M196" s="21">
        <v>1597</v>
      </c>
      <c r="N196" s="21">
        <v>168561</v>
      </c>
      <c r="O196" s="21">
        <v>852</v>
      </c>
      <c r="P196" s="21">
        <v>0</v>
      </c>
      <c r="Q196" s="21">
        <v>1830720</v>
      </c>
      <c r="R196" s="21">
        <v>0</v>
      </c>
      <c r="S196" s="21">
        <v>0</v>
      </c>
      <c r="T196" s="21">
        <v>0</v>
      </c>
      <c r="V196" s="17"/>
      <c r="W196" s="15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x14ac:dyDescent="0.3">
      <c r="A197">
        <v>208</v>
      </c>
      <c r="B197" t="s">
        <v>111</v>
      </c>
      <c r="C197" s="14"/>
      <c r="D197" s="14"/>
      <c r="E197" s="20">
        <v>36.020000000000003</v>
      </c>
      <c r="F197" s="21">
        <v>148352</v>
      </c>
      <c r="G197" s="21">
        <v>1316430</v>
      </c>
      <c r="H197" s="21">
        <v>290913</v>
      </c>
      <c r="I197" s="21">
        <v>0</v>
      </c>
      <c r="J197" s="21">
        <v>1205326</v>
      </c>
      <c r="K197" s="21">
        <v>200</v>
      </c>
      <c r="L197" s="21">
        <v>50297</v>
      </c>
      <c r="M197" s="21">
        <v>0</v>
      </c>
      <c r="N197" s="21">
        <v>87007</v>
      </c>
      <c r="O197" s="21">
        <v>-146191</v>
      </c>
      <c r="P197" s="21">
        <v>991073</v>
      </c>
      <c r="Q197" s="21">
        <v>1812909</v>
      </c>
      <c r="R197" s="21">
        <v>0</v>
      </c>
      <c r="S197" s="21">
        <v>0</v>
      </c>
      <c r="T197" s="21">
        <v>0</v>
      </c>
      <c r="V197" s="17"/>
      <c r="W197" s="15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x14ac:dyDescent="0.3">
      <c r="A198">
        <v>209</v>
      </c>
      <c r="B198" t="s">
        <v>161</v>
      </c>
      <c r="C198" s="14"/>
      <c r="D198" s="14"/>
      <c r="E198" s="20">
        <v>32.46</v>
      </c>
      <c r="F198" s="21">
        <v>131945</v>
      </c>
      <c r="G198" s="21">
        <v>1316793</v>
      </c>
      <c r="H198" s="21">
        <v>490383</v>
      </c>
      <c r="I198" s="21">
        <v>0</v>
      </c>
      <c r="J198" s="21">
        <v>608217</v>
      </c>
      <c r="K198" s="21">
        <v>0</v>
      </c>
      <c r="L198" s="21">
        <v>349447</v>
      </c>
      <c r="M198" s="21">
        <v>5554</v>
      </c>
      <c r="N198" s="21">
        <v>291809</v>
      </c>
      <c r="O198" s="21">
        <v>22997</v>
      </c>
      <c r="P198" s="21">
        <v>685372</v>
      </c>
      <c r="Q198" s="21">
        <v>2399828</v>
      </c>
      <c r="R198" s="21">
        <v>0</v>
      </c>
      <c r="S198" s="21">
        <v>0</v>
      </c>
      <c r="T198" s="21">
        <v>0</v>
      </c>
    </row>
    <row r="199" spans="1:38" x14ac:dyDescent="0.3">
      <c r="A199">
        <v>210</v>
      </c>
      <c r="B199" t="s">
        <v>162</v>
      </c>
      <c r="C199" s="14"/>
      <c r="D199" s="14"/>
      <c r="E199" s="20">
        <v>34.97</v>
      </c>
      <c r="F199" s="21">
        <v>213539</v>
      </c>
      <c r="G199" s="21">
        <v>1619235</v>
      </c>
      <c r="H199" s="21">
        <v>455076</v>
      </c>
      <c r="I199" s="21">
        <v>0</v>
      </c>
      <c r="J199" s="21">
        <v>677011</v>
      </c>
      <c r="K199" s="21">
        <v>2519</v>
      </c>
      <c r="L199" s="21">
        <v>15041</v>
      </c>
      <c r="M199" s="21">
        <v>94473</v>
      </c>
      <c r="N199" s="21">
        <v>3597</v>
      </c>
      <c r="O199" s="21">
        <v>5014</v>
      </c>
      <c r="P199" s="21">
        <v>762320</v>
      </c>
      <c r="Q199" s="21">
        <v>2109646</v>
      </c>
      <c r="R199" s="21">
        <v>0</v>
      </c>
      <c r="S199" s="21">
        <v>0</v>
      </c>
      <c r="T199" s="21">
        <v>0</v>
      </c>
    </row>
    <row r="200" spans="1:38" x14ac:dyDescent="0.3">
      <c r="A200">
        <v>211</v>
      </c>
      <c r="B200" s="25" t="s">
        <v>163</v>
      </c>
      <c r="C200" s="14"/>
      <c r="D200" s="14"/>
      <c r="E200" s="20">
        <v>0</v>
      </c>
      <c r="F200" s="21">
        <v>1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</row>
    <row r="201" spans="1:38" x14ac:dyDescent="0.3">
      <c r="A201">
        <v>904</v>
      </c>
      <c r="B201" t="s">
        <v>66</v>
      </c>
      <c r="C201" s="14"/>
      <c r="D201" s="14"/>
      <c r="E201" s="15">
        <v>7.21</v>
      </c>
      <c r="F201" s="16">
        <v>124590</v>
      </c>
      <c r="G201" s="16">
        <v>279256</v>
      </c>
      <c r="H201" s="16">
        <v>50066</v>
      </c>
      <c r="I201" s="16">
        <v>0</v>
      </c>
      <c r="J201" s="16">
        <v>713887</v>
      </c>
      <c r="K201" s="16">
        <v>0</v>
      </c>
      <c r="L201" s="16">
        <v>36800</v>
      </c>
      <c r="M201" s="16">
        <v>0</v>
      </c>
      <c r="N201" s="16">
        <v>60395</v>
      </c>
      <c r="O201" s="16">
        <v>4497</v>
      </c>
      <c r="P201" s="16">
        <v>0</v>
      </c>
      <c r="Q201" s="16">
        <v>1144901</v>
      </c>
      <c r="R201" s="16">
        <v>0</v>
      </c>
      <c r="S201" s="16">
        <v>0</v>
      </c>
      <c r="T201" s="16">
        <v>0</v>
      </c>
    </row>
    <row r="202" spans="1:38" x14ac:dyDescent="0.3">
      <c r="A202">
        <v>915</v>
      </c>
      <c r="B202" t="s">
        <v>81</v>
      </c>
      <c r="C202" s="14"/>
      <c r="D202" s="14"/>
      <c r="E202" s="23">
        <v>0.81</v>
      </c>
      <c r="F202" s="24">
        <v>19102</v>
      </c>
      <c r="G202" s="24">
        <v>26178</v>
      </c>
      <c r="H202" s="24">
        <v>7255</v>
      </c>
      <c r="I202" s="24">
        <v>5231</v>
      </c>
      <c r="J202" s="24">
        <v>0</v>
      </c>
      <c r="K202" s="24">
        <v>0</v>
      </c>
      <c r="L202" s="24">
        <v>122975</v>
      </c>
      <c r="M202" s="24">
        <v>2319</v>
      </c>
      <c r="N202" s="24">
        <v>119</v>
      </c>
      <c r="O202" s="24">
        <v>19522</v>
      </c>
      <c r="P202" s="24">
        <v>0</v>
      </c>
      <c r="Q202" s="24">
        <v>183599</v>
      </c>
      <c r="R202" s="24">
        <v>0</v>
      </c>
      <c r="S202" s="24">
        <v>0</v>
      </c>
      <c r="T202" s="24">
        <v>0</v>
      </c>
    </row>
    <row r="203" spans="1:38" x14ac:dyDescent="0.3">
      <c r="A203">
        <v>919</v>
      </c>
      <c r="B203" t="s">
        <v>121</v>
      </c>
      <c r="C203" s="14"/>
      <c r="D203" s="14"/>
      <c r="E203" s="23">
        <v>0</v>
      </c>
      <c r="F203" s="24">
        <v>41305</v>
      </c>
      <c r="G203" s="24">
        <v>0</v>
      </c>
      <c r="H203" s="24">
        <v>0</v>
      </c>
      <c r="I203" s="24">
        <v>0</v>
      </c>
      <c r="J203" s="24">
        <v>229932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229932</v>
      </c>
      <c r="R203" s="24">
        <v>0</v>
      </c>
      <c r="S203" s="24">
        <v>0</v>
      </c>
      <c r="T203" s="24">
        <v>0</v>
      </c>
    </row>
    <row r="204" spans="1:38" x14ac:dyDescent="0.3">
      <c r="A204" s="17">
        <v>921</v>
      </c>
      <c r="B204" t="s">
        <v>164</v>
      </c>
      <c r="C204" s="19"/>
      <c r="D204"/>
      <c r="E204" s="20">
        <v>7.87</v>
      </c>
      <c r="F204" s="21">
        <v>42071</v>
      </c>
      <c r="G204" s="21">
        <v>327969</v>
      </c>
      <c r="H204" s="21">
        <v>61920</v>
      </c>
      <c r="I204" s="21">
        <v>609</v>
      </c>
      <c r="J204" s="21">
        <v>251475</v>
      </c>
      <c r="K204" s="21">
        <v>0</v>
      </c>
      <c r="L204" s="21">
        <v>3908</v>
      </c>
      <c r="M204" s="21">
        <v>0</v>
      </c>
      <c r="N204" s="21">
        <v>19290</v>
      </c>
      <c r="O204" s="21">
        <v>20</v>
      </c>
      <c r="P204" s="21">
        <v>44565</v>
      </c>
      <c r="Q204" s="21">
        <v>620626</v>
      </c>
      <c r="R204" s="21">
        <v>0</v>
      </c>
      <c r="S204" s="21">
        <v>0</v>
      </c>
      <c r="T204" s="21">
        <v>0</v>
      </c>
    </row>
    <row r="205" spans="1:38" x14ac:dyDescent="0.3">
      <c r="A205" s="13">
        <v>922</v>
      </c>
      <c r="B205" t="s">
        <v>165</v>
      </c>
      <c r="C205" s="19"/>
      <c r="D205"/>
      <c r="E205" s="20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55140</v>
      </c>
      <c r="K205" s="21">
        <v>0</v>
      </c>
      <c r="L205" s="21">
        <v>1551</v>
      </c>
      <c r="M205" s="21">
        <v>0</v>
      </c>
      <c r="N205" s="21">
        <v>0</v>
      </c>
      <c r="O205" s="21">
        <v>0</v>
      </c>
      <c r="P205" s="21">
        <v>0</v>
      </c>
      <c r="Q205" s="21">
        <v>56691</v>
      </c>
      <c r="R205" s="21">
        <v>0</v>
      </c>
      <c r="S205" s="21">
        <v>0</v>
      </c>
      <c r="T205" s="21">
        <v>0</v>
      </c>
    </row>
    <row r="206" spans="1:38" x14ac:dyDescent="0.3">
      <c r="A206" s="17"/>
      <c r="B206"/>
      <c r="C206" s="19"/>
      <c r="D206"/>
      <c r="E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spans="1:38" x14ac:dyDescent="0.3">
      <c r="A207" s="17"/>
      <c r="B207"/>
      <c r="C207" s="19"/>
      <c r="D207"/>
      <c r="E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spans="1:38" x14ac:dyDescent="0.3">
      <c r="A208" s="17"/>
      <c r="B208"/>
      <c r="C208" s="19"/>
      <c r="D208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3">
      <c r="A209" s="17"/>
      <c r="B209"/>
      <c r="C209" s="19"/>
      <c r="D20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x14ac:dyDescent="0.3">
      <c r="A210" s="17"/>
      <c r="B210"/>
      <c r="C210" s="19"/>
      <c r="D210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3">
      <c r="A211" s="17"/>
      <c r="B211"/>
      <c r="C211" s="19"/>
      <c r="D211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3">
      <c r="A212" s="17"/>
      <c r="B212"/>
      <c r="C212" s="19"/>
      <c r="D212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x14ac:dyDescent="0.3">
      <c r="A213" s="17"/>
      <c r="B213"/>
      <c r="C213" s="19"/>
      <c r="D213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3">
      <c r="A214" s="17"/>
      <c r="B214"/>
      <c r="C214" s="19"/>
      <c r="D214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6" spans="1:20" x14ac:dyDescent="0.3">
      <c r="A216" s="17"/>
      <c r="B216"/>
      <c r="C216" s="19"/>
      <c r="D216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3">
      <c r="A217" s="17"/>
      <c r="B217"/>
      <c r="C217" s="19"/>
      <c r="D217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9" spans="1:20" x14ac:dyDescent="0.3">
      <c r="A219" s="17"/>
      <c r="B219"/>
      <c r="C219" s="19"/>
      <c r="D2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3">
      <c r="A220" s="17"/>
      <c r="B220"/>
      <c r="C220" s="19"/>
      <c r="D220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3">
      <c r="A221" s="17"/>
      <c r="B221"/>
      <c r="C221" s="19"/>
      <c r="D221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3">
      <c r="A222" s="17"/>
      <c r="B222"/>
      <c r="C222" s="19"/>
      <c r="D222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3">
      <c r="A223" s="17"/>
      <c r="B223"/>
      <c r="C223" s="19"/>
      <c r="D223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3">
      <c r="A224" s="17"/>
      <c r="B224"/>
      <c r="C224" s="19"/>
      <c r="D224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3">
      <c r="A225" s="17"/>
      <c r="B225"/>
      <c r="C225" s="19"/>
      <c r="D225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7" spans="1:20" x14ac:dyDescent="0.3">
      <c r="A227" s="17"/>
      <c r="B227"/>
      <c r="C227" s="19"/>
      <c r="D227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3">
      <c r="A228" s="17"/>
      <c r="B228"/>
      <c r="C228" s="19"/>
    </row>
    <row r="229" spans="1:20" x14ac:dyDescent="0.3">
      <c r="A229" s="17"/>
      <c r="B229"/>
      <c r="C229" s="19"/>
      <c r="D22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3">
      <c r="A230" s="17"/>
      <c r="B230"/>
      <c r="C230" s="19"/>
      <c r="D230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3">
      <c r="A231" s="17"/>
      <c r="B231"/>
      <c r="C231" s="19"/>
      <c r="D231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3">
      <c r="A232" s="17"/>
      <c r="B232"/>
      <c r="C232" s="19"/>
      <c r="D232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3">
      <c r="B233"/>
      <c r="C233" s="19"/>
      <c r="D233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3">
      <c r="A234" s="17"/>
      <c r="B234"/>
      <c r="C234" s="19"/>
      <c r="D234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3">
      <c r="A235" s="17"/>
      <c r="B235"/>
      <c r="C235" s="19"/>
      <c r="D235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3">
      <c r="A236" s="17"/>
      <c r="B236"/>
      <c r="C236" s="19"/>
      <c r="D236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3">
      <c r="A237" s="17"/>
      <c r="B237"/>
      <c r="C237" s="19"/>
      <c r="D237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3">
      <c r="A238" s="17"/>
      <c r="B238"/>
      <c r="C238" s="19"/>
      <c r="D238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3">
      <c r="A239" s="17"/>
      <c r="B239"/>
      <c r="C239" s="19"/>
      <c r="D23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3">
      <c r="A240" s="17"/>
      <c r="B240"/>
      <c r="C240" s="19"/>
      <c r="D240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3">
      <c r="A241" s="17"/>
      <c r="B241"/>
      <c r="C241" s="19"/>
      <c r="D241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3">
      <c r="A242" s="17"/>
      <c r="B242"/>
      <c r="C242" s="19"/>
      <c r="D242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3">
      <c r="A243" s="17"/>
      <c r="B243"/>
      <c r="C243" s="19"/>
      <c r="D243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3">
      <c r="A244" s="17"/>
      <c r="B244"/>
      <c r="C244" s="19"/>
      <c r="D244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3">
      <c r="A245" s="17"/>
      <c r="B245"/>
      <c r="C245" s="19"/>
      <c r="D245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3">
      <c r="A246" s="17"/>
      <c r="B246"/>
      <c r="C246" s="19"/>
      <c r="D246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3">
      <c r="A247" s="17"/>
      <c r="B247"/>
      <c r="C247" s="19"/>
      <c r="D247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3">
      <c r="A248" s="17"/>
      <c r="B248"/>
      <c r="C248" s="19"/>
      <c r="D248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3">
      <c r="A249" s="17"/>
      <c r="B249"/>
      <c r="C249" s="19"/>
      <c r="D24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3">
      <c r="A250" s="17"/>
      <c r="B250"/>
      <c r="C250" s="19"/>
      <c r="D250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3">
      <c r="A251" s="17"/>
      <c r="B251"/>
      <c r="C251" s="19"/>
      <c r="D251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3">
      <c r="A252" s="17"/>
      <c r="B252"/>
      <c r="C252" s="19"/>
      <c r="D252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x14ac:dyDescent="0.3">
      <c r="A253" s="17"/>
      <c r="B253"/>
      <c r="C253" s="19"/>
      <c r="D253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3">
      <c r="A254" s="17"/>
      <c r="B254"/>
      <c r="C254" s="19"/>
    </row>
    <row r="255" spans="1:20" x14ac:dyDescent="0.3">
      <c r="A255" s="17"/>
      <c r="B255"/>
      <c r="C255" s="19"/>
      <c r="D255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3">
      <c r="A256" s="17"/>
      <c r="B256"/>
      <c r="C256" s="19"/>
      <c r="D256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3">
      <c r="A257" s="17"/>
      <c r="B257"/>
      <c r="C257" s="19"/>
      <c r="D257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9" spans="1:20" x14ac:dyDescent="0.3">
      <c r="A259" s="17"/>
      <c r="B259"/>
      <c r="C259" s="19"/>
      <c r="D25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3">
      <c r="A260" s="17"/>
      <c r="B260"/>
      <c r="C260" s="19"/>
      <c r="D260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x14ac:dyDescent="0.3">
      <c r="A261" s="17"/>
      <c r="B261"/>
      <c r="C261" s="19"/>
      <c r="D261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3">
      <c r="A262" s="17"/>
      <c r="B262"/>
      <c r="C262" s="19"/>
      <c r="D262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3">
      <c r="A263" s="17"/>
      <c r="B263"/>
      <c r="C263" s="19"/>
      <c r="D263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3">
      <c r="A264" s="17"/>
      <c r="B264"/>
      <c r="C264" s="19"/>
      <c r="D264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3">
      <c r="A265" s="17"/>
      <c r="B265"/>
      <c r="C265" s="19"/>
      <c r="D265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7" spans="1:20" x14ac:dyDescent="0.3">
      <c r="A267" s="17"/>
      <c r="B267"/>
      <c r="C267" s="19"/>
      <c r="D267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3">
      <c r="A268" s="17"/>
      <c r="B268"/>
      <c r="C268" s="19"/>
      <c r="D268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x14ac:dyDescent="0.3">
      <c r="A269" s="17"/>
      <c r="B269"/>
      <c r="C269" s="19"/>
      <c r="D26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3">
      <c r="A270" s="17"/>
      <c r="B270"/>
      <c r="C270" s="19"/>
      <c r="D270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3">
      <c r="A271" s="17"/>
      <c r="B271"/>
      <c r="C271" s="19"/>
      <c r="D271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3">
      <c r="A272" s="17"/>
      <c r="B272"/>
      <c r="C272" s="19"/>
      <c r="D272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x14ac:dyDescent="0.3">
      <c r="A273" s="17"/>
      <c r="B273"/>
      <c r="C273" s="19"/>
      <c r="D273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5" spans="1:20" x14ac:dyDescent="0.3">
      <c r="A275" s="17"/>
      <c r="B275"/>
      <c r="C275" s="19"/>
      <c r="D275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x14ac:dyDescent="0.3">
      <c r="A276" s="17"/>
      <c r="B276"/>
      <c r="C276" s="19"/>
      <c r="D276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x14ac:dyDescent="0.3">
      <c r="A277" s="17"/>
      <c r="B277"/>
      <c r="C277" s="19"/>
      <c r="D277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x14ac:dyDescent="0.3">
      <c r="A278" s="17"/>
      <c r="B278"/>
      <c r="C278" s="19"/>
      <c r="D278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x14ac:dyDescent="0.3">
      <c r="A279" s="17"/>
      <c r="B279"/>
      <c r="C279" s="19"/>
      <c r="D27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1" spans="1:20" x14ac:dyDescent="0.3">
      <c r="A281" s="17"/>
      <c r="B281"/>
      <c r="C281" s="19"/>
      <c r="D281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x14ac:dyDescent="0.3">
      <c r="A282" s="17"/>
      <c r="B282"/>
      <c r="C282" s="19"/>
      <c r="D282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x14ac:dyDescent="0.3">
      <c r="A283" s="17"/>
      <c r="B283"/>
      <c r="C283" s="19"/>
      <c r="D283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x14ac:dyDescent="0.3">
      <c r="A284" s="17"/>
      <c r="B284"/>
      <c r="C284" s="19"/>
      <c r="D284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x14ac:dyDescent="0.3">
      <c r="A285" s="17"/>
      <c r="B285"/>
      <c r="C285" s="19"/>
      <c r="D285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x14ac:dyDescent="0.3">
      <c r="A286" s="17"/>
      <c r="B286"/>
      <c r="C286" s="19"/>
    </row>
    <row r="287" spans="1:20" x14ac:dyDescent="0.3">
      <c r="A287" s="17"/>
      <c r="B287"/>
      <c r="C287" s="19"/>
      <c r="D287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8" spans="1:20" x14ac:dyDescent="0.3">
      <c r="A288" s="17"/>
      <c r="B288"/>
      <c r="C288" s="19"/>
      <c r="D288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</row>
    <row r="289" spans="1:20" x14ac:dyDescent="0.3">
      <c r="A289" s="17"/>
      <c r="B289"/>
      <c r="C289" s="19"/>
      <c r="D28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</row>
    <row r="291" spans="1:20" x14ac:dyDescent="0.3">
      <c r="A291" s="17"/>
      <c r="B291"/>
      <c r="C291" s="19"/>
      <c r="D291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</row>
    <row r="292" spans="1:20" x14ac:dyDescent="0.3">
      <c r="A292" s="17"/>
      <c r="B292"/>
      <c r="C292" s="19"/>
      <c r="D292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</row>
    <row r="293" spans="1:20" x14ac:dyDescent="0.3">
      <c r="A293" s="17"/>
      <c r="B293"/>
      <c r="C293" s="19"/>
      <c r="D293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  <row r="294" spans="1:20" x14ac:dyDescent="0.3">
      <c r="A294" s="17"/>
      <c r="B294"/>
      <c r="C294" s="19"/>
      <c r="D294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C25" sqref="C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6806369</v>
      </c>
      <c r="E10" s="6">
        <f>ROUND(+'Dietary-Cafeteria'!F5,0)</f>
        <v>1465008</v>
      </c>
      <c r="F10" s="7">
        <f>IF(D10=0,"",IF(E10=0,"",ROUND(D10/E10,2)))</f>
        <v>4.6500000000000004</v>
      </c>
      <c r="G10" s="6">
        <f>ROUND(+'Dietary-Cafeteria'!G107,0)</f>
        <v>6895605</v>
      </c>
      <c r="H10" s="6">
        <f>ROUND(+'Dietary-Cafeteria'!F107,0)</f>
        <v>1594163</v>
      </c>
      <c r="I10" s="7">
        <f>IF(G10=0,"",IF(H10=0,"",ROUND(G10/H10,2)))</f>
        <v>4.33</v>
      </c>
      <c r="J10" s="7"/>
      <c r="K10" s="11">
        <f>IF(D10=0,"",IF(E10=0,"",IF(G10=0,"",IF(H10=0,"",ROUND(I10/F10-1,4)))))</f>
        <v>-6.88E-2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2766790</v>
      </c>
      <c r="E11" s="6">
        <f>ROUND(+'Dietary-Cafeteria'!F6,0)</f>
        <v>752829</v>
      </c>
      <c r="F11" s="7">
        <f t="shared" ref="F11:F74" si="0">IF(D11=0,"",IF(E11=0,"",ROUND(D11/E11,2)))</f>
        <v>3.68</v>
      </c>
      <c r="G11" s="6">
        <f>ROUND(+'Dietary-Cafeteria'!G108,0)</f>
        <v>2951098</v>
      </c>
      <c r="H11" s="6">
        <f>ROUND(+'Dietary-Cafeteria'!F108,0)</f>
        <v>264178</v>
      </c>
      <c r="I11" s="7">
        <f t="shared" ref="I11:I74" si="1">IF(G11=0,"",IF(H11=0,"",ROUND(G11/H11,2)))</f>
        <v>11.17</v>
      </c>
      <c r="J11" s="7"/>
      <c r="K11" s="11">
        <f t="shared" ref="K11:K74" si="2">IF(D11=0,"",IF(E11=0,"",IF(G11=0,"",IF(H11=0,"",ROUND(I11/F11-1,4)))))</f>
        <v>2.0352999999999999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183474</v>
      </c>
      <c r="E12" s="6">
        <f>ROUND(+'Dietary-Cafeteria'!F7,0)</f>
        <v>24872</v>
      </c>
      <c r="F12" s="7">
        <f t="shared" si="0"/>
        <v>7.38</v>
      </c>
      <c r="G12" s="6">
        <f>ROUND(+'Dietary-Cafeteria'!G109,0)</f>
        <v>192266</v>
      </c>
      <c r="H12" s="6">
        <f>ROUND(+'Dietary-Cafeteria'!F109,0)</f>
        <v>28620</v>
      </c>
      <c r="I12" s="7">
        <f t="shared" si="1"/>
        <v>6.72</v>
      </c>
      <c r="J12" s="7"/>
      <c r="K12" s="11">
        <f t="shared" si="2"/>
        <v>-8.9399999999999993E-2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5051451</v>
      </c>
      <c r="E13" s="6">
        <f>ROUND(+'Dietary-Cafeteria'!F8,0)</f>
        <v>1286841</v>
      </c>
      <c r="F13" s="7">
        <f t="shared" si="0"/>
        <v>3.93</v>
      </c>
      <c r="G13" s="6">
        <f>ROUND(+'Dietary-Cafeteria'!G110,0)</f>
        <v>5088718</v>
      </c>
      <c r="H13" s="6">
        <f>ROUND(+'Dietary-Cafeteria'!F110,0)</f>
        <v>1347212</v>
      </c>
      <c r="I13" s="7">
        <f t="shared" si="1"/>
        <v>3.78</v>
      </c>
      <c r="J13" s="7"/>
      <c r="K13" s="11">
        <f t="shared" si="2"/>
        <v>-3.8199999999999998E-2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5859556</v>
      </c>
      <c r="E14" s="6">
        <f>ROUND(+'Dietary-Cafeteria'!F9,0)</f>
        <v>900151</v>
      </c>
      <c r="F14" s="7">
        <f t="shared" si="0"/>
        <v>6.51</v>
      </c>
      <c r="G14" s="6">
        <f>ROUND(+'Dietary-Cafeteria'!G111,0)</f>
        <v>6481938</v>
      </c>
      <c r="H14" s="6">
        <f>ROUND(+'Dietary-Cafeteria'!F111,0)</f>
        <v>957407</v>
      </c>
      <c r="I14" s="7">
        <f t="shared" si="1"/>
        <v>6.77</v>
      </c>
      <c r="J14" s="7"/>
      <c r="K14" s="11">
        <f t="shared" si="2"/>
        <v>3.9899999999999998E-2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0</v>
      </c>
      <c r="E15" s="6">
        <f>ROUND(+'Dietary-Cafeteria'!F10,0)</f>
        <v>37296</v>
      </c>
      <c r="F15" s="7" t="str">
        <f t="shared" si="0"/>
        <v/>
      </c>
      <c r="G15" s="6">
        <f>ROUND(+'Dietary-Cafeteria'!G112,0)</f>
        <v>760055</v>
      </c>
      <c r="H15" s="6">
        <f>ROUND(+'Dietary-Cafeteria'!F112,0)</f>
        <v>33177</v>
      </c>
      <c r="I15" s="7">
        <f t="shared" si="1"/>
        <v>22.91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405640</v>
      </c>
      <c r="E16" s="6">
        <f>ROUND(+'Dietary-Cafeteria'!F11,0)</f>
        <v>112308</v>
      </c>
      <c r="F16" s="7">
        <f t="shared" si="0"/>
        <v>3.61</v>
      </c>
      <c r="G16" s="6">
        <f>ROUND(+'Dietary-Cafeteria'!G113,0)</f>
        <v>398150</v>
      </c>
      <c r="H16" s="6">
        <f>ROUND(+'Dietary-Cafeteria'!F113,0)</f>
        <v>99867</v>
      </c>
      <c r="I16" s="7">
        <f t="shared" si="1"/>
        <v>3.99</v>
      </c>
      <c r="J16" s="7"/>
      <c r="K16" s="11">
        <f t="shared" si="2"/>
        <v>0.1053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526105</v>
      </c>
      <c r="E17" s="6">
        <f>ROUND(+'Dietary-Cafeteria'!F12,0)</f>
        <v>30366</v>
      </c>
      <c r="F17" s="7">
        <f t="shared" si="0"/>
        <v>17.329999999999998</v>
      </c>
      <c r="G17" s="6">
        <f>ROUND(+'Dietary-Cafeteria'!G114,0)</f>
        <v>216110</v>
      </c>
      <c r="H17" s="6">
        <f>ROUND(+'Dietary-Cafeteria'!F114,0)</f>
        <v>26367</v>
      </c>
      <c r="I17" s="7">
        <f t="shared" si="1"/>
        <v>8.1999999999999993</v>
      </c>
      <c r="J17" s="7"/>
      <c r="K17" s="11">
        <f t="shared" si="2"/>
        <v>-0.52680000000000005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97597</v>
      </c>
      <c r="E18" s="6">
        <f>ROUND(+'Dietary-Cafeteria'!F13,0)</f>
        <v>4110</v>
      </c>
      <c r="F18" s="7">
        <f t="shared" si="0"/>
        <v>23.75</v>
      </c>
      <c r="G18" s="6">
        <f>ROUND(+'Dietary-Cafeteria'!G115,0)</f>
        <v>106020</v>
      </c>
      <c r="H18" s="6">
        <f>ROUND(+'Dietary-Cafeteria'!F115,0)</f>
        <v>5135</v>
      </c>
      <c r="I18" s="7">
        <f t="shared" si="1"/>
        <v>20.65</v>
      </c>
      <c r="J18" s="7"/>
      <c r="K18" s="11">
        <f t="shared" si="2"/>
        <v>-0.1305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1449631</v>
      </c>
      <c r="E19" s="6">
        <f>ROUND(+'Dietary-Cafeteria'!F14,0)</f>
        <v>141092</v>
      </c>
      <c r="F19" s="7">
        <f t="shared" si="0"/>
        <v>10.27</v>
      </c>
      <c r="G19" s="6">
        <f>ROUND(+'Dietary-Cafeteria'!G116,0)</f>
        <v>1434719</v>
      </c>
      <c r="H19" s="6">
        <f>ROUND(+'Dietary-Cafeteria'!F116,0)</f>
        <v>120363</v>
      </c>
      <c r="I19" s="7">
        <f t="shared" si="1"/>
        <v>11.92</v>
      </c>
      <c r="J19" s="7"/>
      <c r="K19" s="11">
        <f t="shared" si="2"/>
        <v>0.16070000000000001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5338069</v>
      </c>
      <c r="E20" s="6">
        <f>ROUND(+'Dietary-Cafeteria'!F15,0)</f>
        <v>1190543</v>
      </c>
      <c r="F20" s="7">
        <f t="shared" si="0"/>
        <v>4.4800000000000004</v>
      </c>
      <c r="G20" s="6">
        <f>ROUND(+'Dietary-Cafeteria'!G117,0)</f>
        <v>5765976</v>
      </c>
      <c r="H20" s="6">
        <f>ROUND(+'Dietary-Cafeteria'!F117,0)</f>
        <v>1205034</v>
      </c>
      <c r="I20" s="7">
        <f t="shared" si="1"/>
        <v>4.78</v>
      </c>
      <c r="J20" s="7"/>
      <c r="K20" s="11">
        <f t="shared" si="2"/>
        <v>6.7000000000000004E-2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4934759</v>
      </c>
      <c r="E21" s="6">
        <f>ROUND(+'Dietary-Cafeteria'!F16,0)</f>
        <v>896208</v>
      </c>
      <c r="F21" s="7">
        <f t="shared" si="0"/>
        <v>5.51</v>
      </c>
      <c r="G21" s="6">
        <f>ROUND(+'Dietary-Cafeteria'!G118,0)</f>
        <v>4959512</v>
      </c>
      <c r="H21" s="6">
        <f>ROUND(+'Dietary-Cafeteria'!F118,0)</f>
        <v>1181327</v>
      </c>
      <c r="I21" s="7">
        <f t="shared" si="1"/>
        <v>4.2</v>
      </c>
      <c r="J21" s="7"/>
      <c r="K21" s="11">
        <f t="shared" si="2"/>
        <v>-0.23769999999999999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506114</v>
      </c>
      <c r="E22" s="6">
        <f>ROUND(+'Dietary-Cafeteria'!F17,0)</f>
        <v>33177</v>
      </c>
      <c r="F22" s="7">
        <f t="shared" si="0"/>
        <v>15.25</v>
      </c>
      <c r="G22" s="6">
        <f>ROUND(+'Dietary-Cafeteria'!G119,0)</f>
        <v>544789</v>
      </c>
      <c r="H22" s="6">
        <f>ROUND(+'Dietary-Cafeteria'!F119,0)</f>
        <v>49946</v>
      </c>
      <c r="I22" s="7">
        <f t="shared" si="1"/>
        <v>10.91</v>
      </c>
      <c r="J22" s="7"/>
      <c r="K22" s="11">
        <f t="shared" si="2"/>
        <v>-0.28460000000000002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ROUND(+'Dietary-Cafeteria'!G18,0)</f>
        <v>1620656</v>
      </c>
      <c r="E23" s="6">
        <f>ROUND(+'Dietary-Cafeteria'!F18,0)</f>
        <v>124535</v>
      </c>
      <c r="F23" s="7">
        <f t="shared" si="0"/>
        <v>13.01</v>
      </c>
      <c r="G23" s="6">
        <f>ROUND(+'Dietary-Cafeteria'!G120,0)</f>
        <v>1697992</v>
      </c>
      <c r="H23" s="6">
        <f>ROUND(+'Dietary-Cafeteria'!F120,0)</f>
        <v>129937</v>
      </c>
      <c r="I23" s="7">
        <f t="shared" si="1"/>
        <v>13.07</v>
      </c>
      <c r="J23" s="7"/>
      <c r="K23" s="11">
        <f t="shared" si="2"/>
        <v>4.5999999999999999E-3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1054505</v>
      </c>
      <c r="E24" s="6">
        <f>ROUND(+'Dietary-Cafeteria'!F19,0)</f>
        <v>50887</v>
      </c>
      <c r="F24" s="7">
        <f t="shared" si="0"/>
        <v>20.72</v>
      </c>
      <c r="G24" s="6">
        <f>ROUND(+'Dietary-Cafeteria'!G121,0)</f>
        <v>1233800</v>
      </c>
      <c r="H24" s="6">
        <f>ROUND(+'Dietary-Cafeteria'!F121,0)</f>
        <v>50448</v>
      </c>
      <c r="I24" s="7">
        <f t="shared" si="1"/>
        <v>24.46</v>
      </c>
      <c r="J24" s="7"/>
      <c r="K24" s="11">
        <f t="shared" si="2"/>
        <v>0.18049999999999999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1015920</v>
      </c>
      <c r="E25" s="6">
        <f>ROUND(+'Dietary-Cafeteria'!F20,0)</f>
        <v>343202</v>
      </c>
      <c r="F25" s="7">
        <f t="shared" si="0"/>
        <v>2.96</v>
      </c>
      <c r="G25" s="6">
        <f>ROUND(+'Dietary-Cafeteria'!G122,0)</f>
        <v>1116640</v>
      </c>
      <c r="H25" s="6">
        <f>ROUND(+'Dietary-Cafeteria'!F122,0)</f>
        <v>354948</v>
      </c>
      <c r="I25" s="7">
        <f t="shared" si="1"/>
        <v>3.15</v>
      </c>
      <c r="J25" s="7"/>
      <c r="K25" s="11">
        <f t="shared" si="2"/>
        <v>6.4199999999999993E-2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ROUND(+'Dietary-Cafeteria'!G21,0)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ROUND(+'Dietary-Cafeteria'!G123,0)</f>
        <v>350396</v>
      </c>
      <c r="H26" s="6">
        <f>ROUND(+'Dietary-Cafeteria'!F123,0)</f>
        <v>64926</v>
      </c>
      <c r="I26" s="7">
        <f t="shared" si="1"/>
        <v>5.4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ROUND(+'Dietary-Cafeteria'!G22,0)</f>
        <v>475558</v>
      </c>
      <c r="E27" s="6">
        <f>ROUND(+'Dietary-Cafeteria'!F22,0)</f>
        <v>85195</v>
      </c>
      <c r="F27" s="7">
        <f t="shared" si="0"/>
        <v>5.58</v>
      </c>
      <c r="G27" s="6">
        <f>ROUND(+'Dietary-Cafeteria'!G124,0)</f>
        <v>501886</v>
      </c>
      <c r="H27" s="6">
        <f>ROUND(+'Dietary-Cafeteria'!F124,0)</f>
        <v>82069</v>
      </c>
      <c r="I27" s="7">
        <f t="shared" si="1"/>
        <v>6.12</v>
      </c>
      <c r="J27" s="7"/>
      <c r="K27" s="11">
        <f t="shared" si="2"/>
        <v>9.6799999999999997E-2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ROUND(+'Dietary-Cafeteria'!G23,0)</f>
        <v>253444</v>
      </c>
      <c r="E28" s="6">
        <f>ROUND(+'Dietary-Cafeteria'!F23,0)</f>
        <v>12815</v>
      </c>
      <c r="F28" s="7">
        <f t="shared" si="0"/>
        <v>19.78</v>
      </c>
      <c r="G28" s="6">
        <f>ROUND(+'Dietary-Cafeteria'!G125,0)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ROUND(+'Dietary-Cafeteria'!G24,0)</f>
        <v>876955</v>
      </c>
      <c r="E29" s="6">
        <f>ROUND(+'Dietary-Cafeteria'!F24,0)</f>
        <v>35150</v>
      </c>
      <c r="F29" s="7">
        <f t="shared" si="0"/>
        <v>24.95</v>
      </c>
      <c r="G29" s="6">
        <f>ROUND(+'Dietary-Cafeteria'!G126,0)</f>
        <v>843939</v>
      </c>
      <c r="H29" s="6">
        <f>ROUND(+'Dietary-Cafeteria'!F126,0)</f>
        <v>35779</v>
      </c>
      <c r="I29" s="7">
        <f t="shared" si="1"/>
        <v>23.59</v>
      </c>
      <c r="J29" s="7"/>
      <c r="K29" s="11">
        <f t="shared" si="2"/>
        <v>-5.45E-2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ROUND(+'Dietary-Cafeteria'!G25,0)</f>
        <v>353058</v>
      </c>
      <c r="E30" s="6">
        <f>ROUND(+'Dietary-Cafeteria'!F25,0)</f>
        <v>147152</v>
      </c>
      <c r="F30" s="7">
        <f t="shared" si="0"/>
        <v>2.4</v>
      </c>
      <c r="G30" s="6">
        <f>ROUND(+'Dietary-Cafeteria'!G127,0)</f>
        <v>372709</v>
      </c>
      <c r="H30" s="6">
        <f>ROUND(+'Dietary-Cafeteria'!F127,0)</f>
        <v>140237</v>
      </c>
      <c r="I30" s="7">
        <f t="shared" si="1"/>
        <v>2.66</v>
      </c>
      <c r="J30" s="7"/>
      <c r="K30" s="11">
        <f t="shared" si="2"/>
        <v>0.10829999999999999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ROUND(+'Dietary-Cafeteria'!G26,0)</f>
        <v>323765</v>
      </c>
      <c r="E31" s="6">
        <f>ROUND(+'Dietary-Cafeteria'!F26,0)</f>
        <v>3800</v>
      </c>
      <c r="F31" s="7">
        <f t="shared" si="0"/>
        <v>85.2</v>
      </c>
      <c r="G31" s="6">
        <f>ROUND(+'Dietary-Cafeteria'!G128,0)</f>
        <v>347669</v>
      </c>
      <c r="H31" s="6">
        <f>ROUND(+'Dietary-Cafeteria'!F128,0)</f>
        <v>3006</v>
      </c>
      <c r="I31" s="7">
        <f t="shared" si="1"/>
        <v>115.66</v>
      </c>
      <c r="J31" s="7"/>
      <c r="K31" s="11">
        <f t="shared" si="2"/>
        <v>0.35749999999999998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ROUND(+'Dietary-Cafeteria'!G27,0)</f>
        <v>1889478</v>
      </c>
      <c r="E32" s="6">
        <f>ROUND(+'Dietary-Cafeteria'!F27,0)</f>
        <v>450610</v>
      </c>
      <c r="F32" s="7">
        <f t="shared" si="0"/>
        <v>4.1900000000000004</v>
      </c>
      <c r="G32" s="6">
        <f>ROUND(+'Dietary-Cafeteria'!G129,0)</f>
        <v>2032510</v>
      </c>
      <c r="H32" s="6">
        <f>ROUND(+'Dietary-Cafeteria'!F129,0)</f>
        <v>479368</v>
      </c>
      <c r="I32" s="7">
        <f t="shared" si="1"/>
        <v>4.24</v>
      </c>
      <c r="J32" s="7"/>
      <c r="K32" s="11">
        <f t="shared" si="2"/>
        <v>1.1900000000000001E-2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ROUND(+'Dietary-Cafeteria'!G28,0)</f>
        <v>758145</v>
      </c>
      <c r="E33" s="6">
        <f>ROUND(+'Dietary-Cafeteria'!F28,0)</f>
        <v>50021</v>
      </c>
      <c r="F33" s="7">
        <f t="shared" si="0"/>
        <v>15.16</v>
      </c>
      <c r="G33" s="6">
        <f>ROUND(+'Dietary-Cafeteria'!G130,0)</f>
        <v>757082</v>
      </c>
      <c r="H33" s="6">
        <f>ROUND(+'Dietary-Cafeteria'!F130,0)</f>
        <v>50839</v>
      </c>
      <c r="I33" s="7">
        <f t="shared" si="1"/>
        <v>14.89</v>
      </c>
      <c r="J33" s="7"/>
      <c r="K33" s="11">
        <f t="shared" si="2"/>
        <v>-1.78E-2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ROUND(+'Dietary-Cafeteria'!G29,0)</f>
        <v>520454</v>
      </c>
      <c r="E34" s="6">
        <f>ROUND(+'Dietary-Cafeteria'!F29,0)</f>
        <v>96205</v>
      </c>
      <c r="F34" s="7">
        <f t="shared" si="0"/>
        <v>5.41</v>
      </c>
      <c r="G34" s="6">
        <f>ROUND(+'Dietary-Cafeteria'!G131,0)</f>
        <v>553899</v>
      </c>
      <c r="H34" s="6">
        <f>ROUND(+'Dietary-Cafeteria'!F131,0)</f>
        <v>87009</v>
      </c>
      <c r="I34" s="7">
        <f t="shared" si="1"/>
        <v>6.37</v>
      </c>
      <c r="J34" s="7"/>
      <c r="K34" s="11">
        <f t="shared" si="2"/>
        <v>0.1774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ROUND(+'Dietary-Cafeteria'!G30,0)</f>
        <v>202145</v>
      </c>
      <c r="E35" s="6">
        <f>ROUND(+'Dietary-Cafeteria'!F30,0)</f>
        <v>5480</v>
      </c>
      <c r="F35" s="7">
        <f t="shared" si="0"/>
        <v>36.89</v>
      </c>
      <c r="G35" s="6">
        <f>ROUND(+'Dietary-Cafeteria'!G132,0)</f>
        <v>310514</v>
      </c>
      <c r="H35" s="6">
        <f>ROUND(+'Dietary-Cafeteria'!F132,0)</f>
        <v>5620</v>
      </c>
      <c r="I35" s="7">
        <f t="shared" si="1"/>
        <v>55.25</v>
      </c>
      <c r="J35" s="7"/>
      <c r="K35" s="11">
        <f t="shared" si="2"/>
        <v>0.49769999999999998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ROUND(+'Dietary-Cafeteria'!G31,0)</f>
        <v>171503</v>
      </c>
      <c r="E36" s="6">
        <f>ROUND(+'Dietary-Cafeteria'!F31,0)</f>
        <v>25954</v>
      </c>
      <c r="F36" s="7">
        <f t="shared" si="0"/>
        <v>6.61</v>
      </c>
      <c r="G36" s="6">
        <f>ROUND(+'Dietary-Cafeteria'!G133,0)</f>
        <v>192776</v>
      </c>
      <c r="H36" s="6">
        <f>ROUND(+'Dietary-Cafeteria'!F133,0)</f>
        <v>26951</v>
      </c>
      <c r="I36" s="7">
        <f t="shared" si="1"/>
        <v>7.15</v>
      </c>
      <c r="J36" s="7"/>
      <c r="K36" s="11">
        <f t="shared" si="2"/>
        <v>8.1699999999999995E-2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ROUND(+'Dietary-Cafeteria'!G32,0)</f>
        <v>3266423</v>
      </c>
      <c r="E37" s="6">
        <f>ROUND(+'Dietary-Cafeteria'!F32,0)</f>
        <v>223462</v>
      </c>
      <c r="F37" s="7">
        <f t="shared" si="0"/>
        <v>14.62</v>
      </c>
      <c r="G37" s="6">
        <f>ROUND(+'Dietary-Cafeteria'!G134,0)</f>
        <v>3325363</v>
      </c>
      <c r="H37" s="6">
        <f>ROUND(+'Dietary-Cafeteria'!F134,0)</f>
        <v>233902</v>
      </c>
      <c r="I37" s="7">
        <f t="shared" si="1"/>
        <v>14.22</v>
      </c>
      <c r="J37" s="7"/>
      <c r="K37" s="11">
        <f t="shared" si="2"/>
        <v>-2.7400000000000001E-2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ROUND(+'Dietary-Cafeteria'!G33,0)</f>
        <v>188309</v>
      </c>
      <c r="E38" s="6">
        <f>ROUND(+'Dietary-Cafeteria'!F33,0)</f>
        <v>7792</v>
      </c>
      <c r="F38" s="7">
        <f t="shared" si="0"/>
        <v>24.17</v>
      </c>
      <c r="G38" s="6">
        <f>ROUND(+'Dietary-Cafeteria'!G135,0)</f>
        <v>173506</v>
      </c>
      <c r="H38" s="6">
        <f>ROUND(+'Dietary-Cafeteria'!F135,0)</f>
        <v>7792</v>
      </c>
      <c r="I38" s="7">
        <f t="shared" si="1"/>
        <v>22.27</v>
      </c>
      <c r="J38" s="7"/>
      <c r="K38" s="11">
        <f t="shared" si="2"/>
        <v>-7.8600000000000003E-2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ROUND(+'Dietary-Cafeteria'!G34,0)</f>
        <v>4968020</v>
      </c>
      <c r="E39" s="6">
        <f>ROUND(+'Dietary-Cafeteria'!F34,0)</f>
        <v>1821573</v>
      </c>
      <c r="F39" s="7">
        <f t="shared" si="0"/>
        <v>2.73</v>
      </c>
      <c r="G39" s="6">
        <f>ROUND(+'Dietary-Cafeteria'!G136,0)</f>
        <v>5163853</v>
      </c>
      <c r="H39" s="6">
        <f>ROUND(+'Dietary-Cafeteria'!F136,0)</f>
        <v>1492566</v>
      </c>
      <c r="I39" s="7">
        <f t="shared" si="1"/>
        <v>3.46</v>
      </c>
      <c r="J39" s="7"/>
      <c r="K39" s="11">
        <f t="shared" si="2"/>
        <v>0.26740000000000003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ROUND(+'Dietary-Cafeteria'!G35,0)</f>
        <v>474965</v>
      </c>
      <c r="E40" s="6">
        <f>ROUND(+'Dietary-Cafeteria'!F35,0)</f>
        <v>16006</v>
      </c>
      <c r="F40" s="7">
        <f t="shared" si="0"/>
        <v>29.67</v>
      </c>
      <c r="G40" s="6">
        <f>ROUND(+'Dietary-Cafeteria'!G137,0)</f>
        <v>501160</v>
      </c>
      <c r="H40" s="6">
        <f>ROUND(+'Dietary-Cafeteria'!F137,0)</f>
        <v>14664</v>
      </c>
      <c r="I40" s="7">
        <f t="shared" si="1"/>
        <v>34.18</v>
      </c>
      <c r="J40" s="7"/>
      <c r="K40" s="11">
        <f t="shared" si="2"/>
        <v>0.152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ROUND(+'Dietary-Cafeteria'!G36,0)</f>
        <v>149821</v>
      </c>
      <c r="E41" s="6">
        <f>ROUND(+'Dietary-Cafeteria'!F36,0)</f>
        <v>20089</v>
      </c>
      <c r="F41" s="7">
        <f t="shared" si="0"/>
        <v>7.46</v>
      </c>
      <c r="G41" s="6">
        <f>ROUND(+'Dietary-Cafeteria'!G138,0)</f>
        <v>146052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ROUND(+'Dietary-Cafeteria'!G37,0)</f>
        <v>1017598</v>
      </c>
      <c r="E42" s="6">
        <f>ROUND(+'Dietary-Cafeteria'!F37,0)</f>
        <v>67584</v>
      </c>
      <c r="F42" s="7">
        <f t="shared" si="0"/>
        <v>15.06</v>
      </c>
      <c r="G42" s="6">
        <f>ROUND(+'Dietary-Cafeteria'!G139,0)</f>
        <v>904974</v>
      </c>
      <c r="H42" s="6">
        <f>ROUND(+'Dietary-Cafeteria'!F139,0)</f>
        <v>64790</v>
      </c>
      <c r="I42" s="7">
        <f t="shared" si="1"/>
        <v>13.97</v>
      </c>
      <c r="J42" s="7"/>
      <c r="K42" s="11">
        <f t="shared" si="2"/>
        <v>-7.2400000000000006E-2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ROUND(+'Dietary-Cafeteria'!G38,0)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ROUND(+'Dietary-Cafeteria'!G140,0)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ROUND(+'Dietary-Cafeteria'!G39,0)</f>
        <v>420442</v>
      </c>
      <c r="E44" s="6">
        <f>ROUND(+'Dietary-Cafeteria'!F39,0)</f>
        <v>136088</v>
      </c>
      <c r="F44" s="7">
        <f t="shared" si="0"/>
        <v>3.09</v>
      </c>
      <c r="G44" s="6">
        <f>ROUND(+'Dietary-Cafeteria'!G141,0)</f>
        <v>438787</v>
      </c>
      <c r="H44" s="6">
        <f>ROUND(+'Dietary-Cafeteria'!F141,0)</f>
        <v>138974</v>
      </c>
      <c r="I44" s="7">
        <f t="shared" si="1"/>
        <v>3.16</v>
      </c>
      <c r="J44" s="7"/>
      <c r="K44" s="11">
        <f t="shared" si="2"/>
        <v>2.2700000000000001E-2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ROUND(+'Dietary-Cafeteria'!G40,0)</f>
        <v>457240</v>
      </c>
      <c r="E45" s="6">
        <f>ROUND(+'Dietary-Cafeteria'!F40,0)</f>
        <v>72880</v>
      </c>
      <c r="F45" s="7">
        <f t="shared" si="0"/>
        <v>6.27</v>
      </c>
      <c r="G45" s="6">
        <f>ROUND(+'Dietary-Cafeteria'!G142,0)</f>
        <v>472529</v>
      </c>
      <c r="H45" s="6">
        <f>ROUND(+'Dietary-Cafeteria'!F142,0)</f>
        <v>56043</v>
      </c>
      <c r="I45" s="7">
        <f t="shared" si="1"/>
        <v>8.43</v>
      </c>
      <c r="J45" s="7"/>
      <c r="K45" s="11">
        <f t="shared" si="2"/>
        <v>0.34449999999999997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ROUND(+'Dietary-Cafeteria'!G41,0)</f>
        <v>583092</v>
      </c>
      <c r="E46" s="6">
        <f>ROUND(+'Dietary-Cafeteria'!F41,0)</f>
        <v>150654</v>
      </c>
      <c r="F46" s="7">
        <f t="shared" si="0"/>
        <v>3.87</v>
      </c>
      <c r="G46" s="6">
        <f>ROUND(+'Dietary-Cafeteria'!G143,0)</f>
        <v>624610</v>
      </c>
      <c r="H46" s="6">
        <f>ROUND(+'Dietary-Cafeteria'!F143,0)</f>
        <v>153093</v>
      </c>
      <c r="I46" s="7">
        <f t="shared" si="1"/>
        <v>4.08</v>
      </c>
      <c r="J46" s="7"/>
      <c r="K46" s="11">
        <f t="shared" si="2"/>
        <v>5.4300000000000001E-2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ROUND(+'Dietary-Cafeteria'!G42,0)</f>
        <v>0</v>
      </c>
      <c r="E47" s="6">
        <f>ROUND(+'Dietary-Cafeteria'!F42,0)</f>
        <v>690</v>
      </c>
      <c r="F47" s="7" t="str">
        <f t="shared" si="0"/>
        <v/>
      </c>
      <c r="G47" s="6">
        <f>ROUND(+'Dietary-Cafeteria'!G144,0)</f>
        <v>549</v>
      </c>
      <c r="H47" s="6">
        <f>ROUND(+'Dietary-Cafeteria'!F144,0)</f>
        <v>810</v>
      </c>
      <c r="I47" s="7">
        <f t="shared" si="1"/>
        <v>0.68</v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ROUND(+'Dietary-Cafeteria'!G43,0)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ROUND(+'Dietary-Cafeteria'!G145,0)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ROUND(+'Dietary-Cafeteria'!G44,0)</f>
        <v>883896</v>
      </c>
      <c r="E49" s="6">
        <f>ROUND(+'Dietary-Cafeteria'!F44,0)</f>
        <v>63841</v>
      </c>
      <c r="F49" s="7">
        <f t="shared" si="0"/>
        <v>13.85</v>
      </c>
      <c r="G49" s="6">
        <f>ROUND(+'Dietary-Cafeteria'!G146,0)</f>
        <v>1508160</v>
      </c>
      <c r="H49" s="6">
        <f>ROUND(+'Dietary-Cafeteria'!F146,0)</f>
        <v>79720</v>
      </c>
      <c r="I49" s="7">
        <f t="shared" si="1"/>
        <v>18.920000000000002</v>
      </c>
      <c r="J49" s="7"/>
      <c r="K49" s="11">
        <f t="shared" si="2"/>
        <v>0.36609999999999998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ROUND(+'Dietary-Cafeteria'!G45,0)</f>
        <v>4037055</v>
      </c>
      <c r="E50" s="6">
        <f>ROUND(+'Dietary-Cafeteria'!F45,0)</f>
        <v>1440568</v>
      </c>
      <c r="F50" s="7">
        <f t="shared" si="0"/>
        <v>2.8</v>
      </c>
      <c r="G50" s="6">
        <f>ROUND(+'Dietary-Cafeteria'!G147,0)</f>
        <v>4244740</v>
      </c>
      <c r="H50" s="6">
        <f>ROUND(+'Dietary-Cafeteria'!F147,0)</f>
        <v>1410574</v>
      </c>
      <c r="I50" s="7">
        <f t="shared" si="1"/>
        <v>3.01</v>
      </c>
      <c r="J50" s="7"/>
      <c r="K50" s="11">
        <f t="shared" si="2"/>
        <v>7.4999999999999997E-2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ROUND(+'Dietary-Cafeteria'!G46,0)</f>
        <v>0</v>
      </c>
      <c r="E51" s="6">
        <f>ROUND(+'Dietary-Cafeteria'!F46,0)</f>
        <v>0</v>
      </c>
      <c r="F51" s="7" t="str">
        <f t="shared" si="0"/>
        <v/>
      </c>
      <c r="G51" s="6">
        <f>ROUND(+'Dietary-Cafeteria'!G148,0)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ROUND(+'Dietary-Cafeteria'!G47,0)</f>
        <v>2556731</v>
      </c>
      <c r="E52" s="6">
        <f>ROUND(+'Dietary-Cafeteria'!F47,0)</f>
        <v>497341</v>
      </c>
      <c r="F52" s="7">
        <f t="shared" si="0"/>
        <v>5.14</v>
      </c>
      <c r="G52" s="6">
        <f>ROUND(+'Dietary-Cafeteria'!G149,0)</f>
        <v>2675734</v>
      </c>
      <c r="H52" s="6">
        <f>ROUND(+'Dietary-Cafeteria'!F149,0)</f>
        <v>568373</v>
      </c>
      <c r="I52" s="7">
        <f t="shared" si="1"/>
        <v>4.71</v>
      </c>
      <c r="J52" s="7"/>
      <c r="K52" s="11">
        <f t="shared" si="2"/>
        <v>-8.3699999999999997E-2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ROUND(+'Dietary-Cafeteria'!G48,0)</f>
        <v>3292026</v>
      </c>
      <c r="E53" s="6">
        <f>ROUND(+'Dietary-Cafeteria'!F48,0)</f>
        <v>1367731</v>
      </c>
      <c r="F53" s="7">
        <f t="shared" si="0"/>
        <v>2.41</v>
      </c>
      <c r="G53" s="6">
        <f>ROUND(+'Dietary-Cafeteria'!G150,0)</f>
        <v>3288139</v>
      </c>
      <c r="H53" s="6">
        <f>ROUND(+'Dietary-Cafeteria'!F150,0)</f>
        <v>931361</v>
      </c>
      <c r="I53" s="7">
        <f t="shared" si="1"/>
        <v>3.53</v>
      </c>
      <c r="J53" s="7"/>
      <c r="K53" s="11">
        <f t="shared" si="2"/>
        <v>0.4647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ROUND(+'Dietary-Cafeteria'!G49,0)</f>
        <v>1554011</v>
      </c>
      <c r="E54" s="6">
        <f>ROUND(+'Dietary-Cafeteria'!F49,0)</f>
        <v>346214</v>
      </c>
      <c r="F54" s="7">
        <f t="shared" si="0"/>
        <v>4.49</v>
      </c>
      <c r="G54" s="6">
        <f>ROUND(+'Dietary-Cafeteria'!G151,0)</f>
        <v>1529920</v>
      </c>
      <c r="H54" s="6">
        <f>ROUND(+'Dietary-Cafeteria'!F151,0)</f>
        <v>336153</v>
      </c>
      <c r="I54" s="7">
        <f t="shared" si="1"/>
        <v>4.55</v>
      </c>
      <c r="J54" s="7"/>
      <c r="K54" s="11">
        <f t="shared" si="2"/>
        <v>1.34E-2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ROUND(+'Dietary-Cafeteria'!G50,0)</f>
        <v>596979</v>
      </c>
      <c r="E55" s="6">
        <f>ROUND(+'Dietary-Cafeteria'!F50,0)</f>
        <v>172914</v>
      </c>
      <c r="F55" s="7">
        <f t="shared" si="0"/>
        <v>3.45</v>
      </c>
      <c r="G55" s="6">
        <f>ROUND(+'Dietary-Cafeteria'!G152,0)</f>
        <v>592766</v>
      </c>
      <c r="H55" s="6">
        <f>ROUND(+'Dietary-Cafeteria'!F152,0)</f>
        <v>174966</v>
      </c>
      <c r="I55" s="7">
        <f t="shared" si="1"/>
        <v>3.39</v>
      </c>
      <c r="J55" s="7"/>
      <c r="K55" s="11">
        <f t="shared" si="2"/>
        <v>-1.7399999999999999E-2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ROUND(+'Dietary-Cafeteria'!G51,0)</f>
        <v>264171</v>
      </c>
      <c r="E56" s="6">
        <f>ROUND(+'Dietary-Cafeteria'!F51,0)</f>
        <v>5082</v>
      </c>
      <c r="F56" s="7">
        <f t="shared" si="0"/>
        <v>51.98</v>
      </c>
      <c r="G56" s="6">
        <f>ROUND(+'Dietary-Cafeteria'!G153,0)</f>
        <v>282494</v>
      </c>
      <c r="H56" s="6">
        <f>ROUND(+'Dietary-Cafeteria'!F153,0)</f>
        <v>15248</v>
      </c>
      <c r="I56" s="7">
        <f t="shared" si="1"/>
        <v>18.53</v>
      </c>
      <c r="J56" s="7"/>
      <c r="K56" s="11">
        <f t="shared" si="2"/>
        <v>-0.64349999999999996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ROUND(+'Dietary-Cafeteria'!G52,0)</f>
        <v>1532217</v>
      </c>
      <c r="E57" s="6">
        <f>ROUND(+'Dietary-Cafeteria'!F52,0)</f>
        <v>85255</v>
      </c>
      <c r="F57" s="7">
        <f t="shared" si="0"/>
        <v>17.97</v>
      </c>
      <c r="G57" s="6">
        <f>ROUND(+'Dietary-Cafeteria'!G154,0)</f>
        <v>1658704</v>
      </c>
      <c r="H57" s="6">
        <f>ROUND(+'Dietary-Cafeteria'!F154,0)</f>
        <v>95704</v>
      </c>
      <c r="I57" s="7">
        <f t="shared" si="1"/>
        <v>17.329999999999998</v>
      </c>
      <c r="J57" s="7"/>
      <c r="K57" s="11">
        <f t="shared" si="2"/>
        <v>-3.56E-2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ROUND(+'Dietary-Cafeteria'!G53,0)</f>
        <v>1528073</v>
      </c>
      <c r="E58" s="6">
        <f>ROUND(+'Dietary-Cafeteria'!F53,0)</f>
        <v>601360</v>
      </c>
      <c r="F58" s="7">
        <f t="shared" si="0"/>
        <v>2.54</v>
      </c>
      <c r="G58" s="6">
        <f>ROUND(+'Dietary-Cafeteria'!G155,0)</f>
        <v>1527014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ROUND(+'Dietary-Cafeteria'!G54,0)</f>
        <v>487614</v>
      </c>
      <c r="E59" s="6">
        <f>ROUND(+'Dietary-Cafeteria'!F54,0)</f>
        <v>15751</v>
      </c>
      <c r="F59" s="7">
        <f t="shared" si="0"/>
        <v>30.96</v>
      </c>
      <c r="G59" s="6">
        <f>ROUND(+'Dietary-Cafeteria'!G156,0)</f>
        <v>509716</v>
      </c>
      <c r="H59" s="6">
        <f>ROUND(+'Dietary-Cafeteria'!F156,0)</f>
        <v>14550</v>
      </c>
      <c r="I59" s="7">
        <f t="shared" si="1"/>
        <v>35.03</v>
      </c>
      <c r="J59" s="7"/>
      <c r="K59" s="11">
        <f t="shared" si="2"/>
        <v>0.13150000000000001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ROUND(+'Dietary-Cafeteria'!G55,0)</f>
        <v>0</v>
      </c>
      <c r="E60" s="6">
        <f>ROUND(+'Dietary-Cafeteria'!F55,0)</f>
        <v>0</v>
      </c>
      <c r="F60" s="7" t="str">
        <f t="shared" si="0"/>
        <v/>
      </c>
      <c r="G60" s="6">
        <f>ROUND(+'Dietary-Cafeteria'!G157,0)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ROUND(+'Dietary-Cafeteria'!G56,0)</f>
        <v>3533308</v>
      </c>
      <c r="E61" s="6">
        <f>ROUND(+'Dietary-Cafeteria'!F56,0)</f>
        <v>1165193</v>
      </c>
      <c r="F61" s="7">
        <f t="shared" si="0"/>
        <v>3.03</v>
      </c>
      <c r="G61" s="6">
        <f>ROUND(+'Dietary-Cafeteria'!G158,0)</f>
        <v>3650206</v>
      </c>
      <c r="H61" s="6">
        <f>ROUND(+'Dietary-Cafeteria'!F158,0)</f>
        <v>1259138</v>
      </c>
      <c r="I61" s="7">
        <f t="shared" si="1"/>
        <v>2.9</v>
      </c>
      <c r="J61" s="7"/>
      <c r="K61" s="11">
        <f t="shared" si="2"/>
        <v>-4.2900000000000001E-2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ROUND(+'Dietary-Cafeteria'!G57,0)</f>
        <v>1992552</v>
      </c>
      <c r="E62" s="6">
        <f>ROUND(+'Dietary-Cafeteria'!F57,0)</f>
        <v>210116</v>
      </c>
      <c r="F62" s="7">
        <f t="shared" si="0"/>
        <v>9.48</v>
      </c>
      <c r="G62" s="6">
        <f>ROUND(+'Dietary-Cafeteria'!G159,0)</f>
        <v>2101964</v>
      </c>
      <c r="H62" s="6">
        <f>ROUND(+'Dietary-Cafeteria'!F159,0)</f>
        <v>193226</v>
      </c>
      <c r="I62" s="7">
        <f t="shared" si="1"/>
        <v>10.88</v>
      </c>
      <c r="J62" s="7"/>
      <c r="K62" s="11">
        <f t="shared" si="2"/>
        <v>0.1477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ROUND(+'Dietary-Cafeteria'!G58,0)</f>
        <v>217757</v>
      </c>
      <c r="E63" s="6">
        <f>ROUND(+'Dietary-Cafeteria'!F58,0)</f>
        <v>12057</v>
      </c>
      <c r="F63" s="7">
        <f t="shared" si="0"/>
        <v>18.059999999999999</v>
      </c>
      <c r="G63" s="6">
        <f>ROUND(+'Dietary-Cafeteria'!G160,0)</f>
        <v>206156</v>
      </c>
      <c r="H63" s="6">
        <f>ROUND(+'Dietary-Cafeteria'!F160,0)</f>
        <v>10825</v>
      </c>
      <c r="I63" s="7">
        <f t="shared" si="1"/>
        <v>19.04</v>
      </c>
      <c r="J63" s="7"/>
      <c r="K63" s="11">
        <f t="shared" si="2"/>
        <v>5.4300000000000001E-2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ROUND(+'Dietary-Cafeteria'!G59,0)</f>
        <v>619131</v>
      </c>
      <c r="E64" s="6">
        <f>ROUND(+'Dietary-Cafeteria'!F59,0)</f>
        <v>37552</v>
      </c>
      <c r="F64" s="7">
        <f t="shared" si="0"/>
        <v>16.489999999999998</v>
      </c>
      <c r="G64" s="6">
        <f>ROUND(+'Dietary-Cafeteria'!G161,0)</f>
        <v>654924</v>
      </c>
      <c r="H64" s="6">
        <f>ROUND(+'Dietary-Cafeteria'!F161,0)</f>
        <v>39953</v>
      </c>
      <c r="I64" s="7">
        <f t="shared" si="1"/>
        <v>16.39</v>
      </c>
      <c r="J64" s="7"/>
      <c r="K64" s="11">
        <f t="shared" si="2"/>
        <v>-6.1000000000000004E-3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ROUND(+'Dietary-Cafeteria'!G60,0)</f>
        <v>299383</v>
      </c>
      <c r="E65" s="6">
        <f>ROUND(+'Dietary-Cafeteria'!F60,0)</f>
        <v>71631</v>
      </c>
      <c r="F65" s="7">
        <f t="shared" si="0"/>
        <v>4.18</v>
      </c>
      <c r="G65" s="6">
        <f>ROUND(+'Dietary-Cafeteria'!G162,0)</f>
        <v>260710</v>
      </c>
      <c r="H65" s="6">
        <f>ROUND(+'Dietary-Cafeteria'!F162,0)</f>
        <v>20418</v>
      </c>
      <c r="I65" s="7">
        <f t="shared" si="1"/>
        <v>12.77</v>
      </c>
      <c r="J65" s="7"/>
      <c r="K65" s="11">
        <f t="shared" si="2"/>
        <v>2.0550000000000002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ROUND(+'Dietary-Cafeteria'!G61,0)</f>
        <v>607870</v>
      </c>
      <c r="E66" s="6">
        <f>ROUND(+'Dietary-Cafeteria'!F61,0)</f>
        <v>31665</v>
      </c>
      <c r="F66" s="7">
        <f t="shared" si="0"/>
        <v>19.2</v>
      </c>
      <c r="G66" s="6">
        <f>ROUND(+'Dietary-Cafeteria'!G163,0)</f>
        <v>616649</v>
      </c>
      <c r="H66" s="6">
        <f>ROUND(+'Dietary-Cafeteria'!F163,0)</f>
        <v>30078</v>
      </c>
      <c r="I66" s="7">
        <f t="shared" si="1"/>
        <v>20.5</v>
      </c>
      <c r="J66" s="7"/>
      <c r="K66" s="11">
        <f t="shared" si="2"/>
        <v>6.7699999999999996E-2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ROUND(+'Dietary-Cafeteria'!G62,0)</f>
        <v>221984</v>
      </c>
      <c r="E67" s="6">
        <f>ROUND(+'Dietary-Cafeteria'!F62,0)</f>
        <v>14191</v>
      </c>
      <c r="F67" s="7">
        <f t="shared" si="0"/>
        <v>15.64</v>
      </c>
      <c r="G67" s="6">
        <f>ROUND(+'Dietary-Cafeteria'!G164,0)</f>
        <v>218266</v>
      </c>
      <c r="H67" s="6">
        <f>ROUND(+'Dietary-Cafeteria'!F164,0)</f>
        <v>18175</v>
      </c>
      <c r="I67" s="7">
        <f t="shared" si="1"/>
        <v>12.01</v>
      </c>
      <c r="J67" s="7"/>
      <c r="K67" s="11">
        <f t="shared" si="2"/>
        <v>-0.2321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ROUND(+'Dietary-Cafeteria'!G63,0)</f>
        <v>3196269</v>
      </c>
      <c r="E68" s="6">
        <f>ROUND(+'Dietary-Cafeteria'!F63,0)</f>
        <v>977928</v>
      </c>
      <c r="F68" s="7">
        <f t="shared" si="0"/>
        <v>3.27</v>
      </c>
      <c r="G68" s="6">
        <f>ROUND(+'Dietary-Cafeteria'!G165,0)</f>
        <v>3484166</v>
      </c>
      <c r="H68" s="6">
        <f>ROUND(+'Dietary-Cafeteria'!F165,0)</f>
        <v>966933</v>
      </c>
      <c r="I68" s="7">
        <f t="shared" si="1"/>
        <v>3.6</v>
      </c>
      <c r="J68" s="7"/>
      <c r="K68" s="11">
        <f t="shared" si="2"/>
        <v>0.1009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ROUND(+'Dietary-Cafeteria'!G64,0)</f>
        <v>0</v>
      </c>
      <c r="E69" s="6">
        <f>ROUND(+'Dietary-Cafeteria'!F64,0)</f>
        <v>0</v>
      </c>
      <c r="F69" s="7" t="str">
        <f t="shared" si="0"/>
        <v/>
      </c>
      <c r="G69" s="6">
        <f>ROUND(+'Dietary-Cafeteria'!G166,0)</f>
        <v>570834</v>
      </c>
      <c r="H69" s="6">
        <f>ROUND(+'Dietary-Cafeteria'!F166,0)</f>
        <v>82036</v>
      </c>
      <c r="I69" s="7">
        <f t="shared" si="1"/>
        <v>6.96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ROUND(+'Dietary-Cafeteria'!G65,0)</f>
        <v>952673</v>
      </c>
      <c r="E70" s="6">
        <f>ROUND(+'Dietary-Cafeteria'!F65,0)</f>
        <v>62164</v>
      </c>
      <c r="F70" s="7">
        <f t="shared" si="0"/>
        <v>15.33</v>
      </c>
      <c r="G70" s="6">
        <f>ROUND(+'Dietary-Cafeteria'!G167,0)</f>
        <v>978090</v>
      </c>
      <c r="H70" s="6">
        <f>ROUND(+'Dietary-Cafeteria'!F167,0)</f>
        <v>62448</v>
      </c>
      <c r="I70" s="7">
        <f t="shared" si="1"/>
        <v>15.66</v>
      </c>
      <c r="J70" s="7"/>
      <c r="K70" s="11">
        <f t="shared" si="2"/>
        <v>2.1499999999999998E-2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ROUND(+'Dietary-Cafeteria'!G66,0)</f>
        <v>85628</v>
      </c>
      <c r="E71" s="6">
        <f>ROUND(+'Dietary-Cafeteria'!F66,0)</f>
        <v>3807</v>
      </c>
      <c r="F71" s="7">
        <f t="shared" si="0"/>
        <v>22.49</v>
      </c>
      <c r="G71" s="6">
        <f>ROUND(+'Dietary-Cafeteria'!G168,0)</f>
        <v>96698</v>
      </c>
      <c r="H71" s="6">
        <f>ROUND(+'Dietary-Cafeteria'!F168,0)</f>
        <v>4625</v>
      </c>
      <c r="I71" s="7">
        <f t="shared" si="1"/>
        <v>20.91</v>
      </c>
      <c r="J71" s="7"/>
      <c r="K71" s="11">
        <f t="shared" si="2"/>
        <v>-7.0300000000000001E-2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ROUND(+'Dietary-Cafeteria'!G67,0)</f>
        <v>2592572</v>
      </c>
      <c r="E72" s="6">
        <f>ROUND(+'Dietary-Cafeteria'!F67,0)</f>
        <v>229804</v>
      </c>
      <c r="F72" s="7">
        <f t="shared" si="0"/>
        <v>11.28</v>
      </c>
      <c r="G72" s="6">
        <f>ROUND(+'Dietary-Cafeteria'!G169,0)</f>
        <v>2767067</v>
      </c>
      <c r="H72" s="6">
        <f>ROUND(+'Dietary-Cafeteria'!F169,0)</f>
        <v>736509</v>
      </c>
      <c r="I72" s="7">
        <f t="shared" si="1"/>
        <v>3.76</v>
      </c>
      <c r="J72" s="7"/>
      <c r="K72" s="11">
        <f t="shared" si="2"/>
        <v>-0.66669999999999996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ROUND(+'Dietary-Cafeteria'!G68,0)</f>
        <v>2955103</v>
      </c>
      <c r="E73" s="6">
        <f>ROUND(+'Dietary-Cafeteria'!F68,0)</f>
        <v>865355</v>
      </c>
      <c r="F73" s="7">
        <f t="shared" si="0"/>
        <v>3.41</v>
      </c>
      <c r="G73" s="6">
        <f>ROUND(+'Dietary-Cafeteria'!G170,0)</f>
        <v>3064843</v>
      </c>
      <c r="H73" s="6">
        <f>ROUND(+'Dietary-Cafeteria'!F170,0)</f>
        <v>958310</v>
      </c>
      <c r="I73" s="7">
        <f t="shared" si="1"/>
        <v>3.2</v>
      </c>
      <c r="J73" s="7"/>
      <c r="K73" s="11">
        <f t="shared" si="2"/>
        <v>-6.1600000000000002E-2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ROUND(+'Dietary-Cafeteria'!G69,0)</f>
        <v>4358424</v>
      </c>
      <c r="E74" s="6">
        <f>ROUND(+'Dietary-Cafeteria'!F69,0)</f>
        <v>792319</v>
      </c>
      <c r="F74" s="7">
        <f t="shared" si="0"/>
        <v>5.5</v>
      </c>
      <c r="G74" s="6">
        <f>ROUND(+'Dietary-Cafeteria'!G171,0)</f>
        <v>4432321</v>
      </c>
      <c r="H74" s="6">
        <f>ROUND(+'Dietary-Cafeteria'!F171,0)</f>
        <v>687177</v>
      </c>
      <c r="I74" s="7">
        <f t="shared" si="1"/>
        <v>6.45</v>
      </c>
      <c r="J74" s="7"/>
      <c r="K74" s="11">
        <f t="shared" si="2"/>
        <v>0.17269999999999999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ROUND(+'Dietary-Cafeteria'!G70,0)</f>
        <v>1969128</v>
      </c>
      <c r="E75" s="6">
        <f>ROUND(+'Dietary-Cafeteria'!F70,0)</f>
        <v>583771</v>
      </c>
      <c r="F75" s="7">
        <f t="shared" ref="F75:F108" si="3">IF(D75=0,"",IF(E75=0,"",ROUND(D75/E75,2)))</f>
        <v>3.37</v>
      </c>
      <c r="G75" s="6">
        <f>ROUND(+'Dietary-Cafeteria'!G172,0)</f>
        <v>2169258</v>
      </c>
      <c r="H75" s="6">
        <f>ROUND(+'Dietary-Cafeteria'!F172,0)</f>
        <v>651407</v>
      </c>
      <c r="I75" s="7">
        <f t="shared" ref="I75:I108" si="4">IF(G75=0,"",IF(H75=0,"",ROUND(G75/H75,2)))</f>
        <v>3.33</v>
      </c>
      <c r="J75" s="7"/>
      <c r="K75" s="11">
        <f t="shared" ref="K75:K108" si="5">IF(D75=0,"",IF(E75=0,"",IF(G75=0,"",IF(H75=0,"",ROUND(I75/F75-1,4)))))</f>
        <v>-1.1900000000000001E-2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ROUND(+'Dietary-Cafeteria'!G71,0)</f>
        <v>304377</v>
      </c>
      <c r="E76" s="6">
        <f>ROUND(+'Dietary-Cafeteria'!F71,0)</f>
        <v>18929</v>
      </c>
      <c r="F76" s="7">
        <f t="shared" si="3"/>
        <v>16.079999999999998</v>
      </c>
      <c r="G76" s="6">
        <f>ROUND(+'Dietary-Cafeteria'!G173,0)</f>
        <v>321231</v>
      </c>
      <c r="H76" s="6">
        <f>ROUND(+'Dietary-Cafeteria'!F173,0)</f>
        <v>16966</v>
      </c>
      <c r="I76" s="7">
        <f t="shared" si="4"/>
        <v>18.93</v>
      </c>
      <c r="J76" s="7"/>
      <c r="K76" s="11">
        <f t="shared" si="5"/>
        <v>0.1772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ROUND(+'Dietary-Cafeteria'!G72,0)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ROUND(+'Dietary-Cafeteria'!G174,0)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ROUND(+'Dietary-Cafeteria'!G73,0)</f>
        <v>1688161</v>
      </c>
      <c r="E78" s="6">
        <f>ROUND(+'Dietary-Cafeteria'!F73,0)</f>
        <v>444855</v>
      </c>
      <c r="F78" s="7">
        <f t="shared" si="3"/>
        <v>3.79</v>
      </c>
      <c r="G78" s="6">
        <f>ROUND(+'Dietary-Cafeteria'!G175,0)</f>
        <v>1841662</v>
      </c>
      <c r="H78" s="6">
        <f>ROUND(+'Dietary-Cafeteria'!F175,0)</f>
        <v>525836</v>
      </c>
      <c r="I78" s="7">
        <f t="shared" si="4"/>
        <v>3.5</v>
      </c>
      <c r="J78" s="7"/>
      <c r="K78" s="11">
        <f t="shared" si="5"/>
        <v>-7.6499999999999999E-2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ROUND(+'Dietary-Cafeteria'!G74,0)</f>
        <v>4807001</v>
      </c>
      <c r="E79" s="6">
        <f>ROUND(+'Dietary-Cafeteria'!F74,0)</f>
        <v>1277660</v>
      </c>
      <c r="F79" s="7">
        <f t="shared" si="3"/>
        <v>3.76</v>
      </c>
      <c r="G79" s="6">
        <f>ROUND(+'Dietary-Cafeteria'!G176,0)</f>
        <v>3471300</v>
      </c>
      <c r="H79" s="6">
        <f>ROUND(+'Dietary-Cafeteria'!F176,0)</f>
        <v>1137047</v>
      </c>
      <c r="I79" s="7">
        <f t="shared" si="4"/>
        <v>3.05</v>
      </c>
      <c r="J79" s="7"/>
      <c r="K79" s="11">
        <f t="shared" si="5"/>
        <v>-0.1888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ROUND(+'Dietary-Cafeteria'!G75,0)</f>
        <v>641385</v>
      </c>
      <c r="E80" s="6">
        <f>ROUND(+'Dietary-Cafeteria'!F75,0)</f>
        <v>146979</v>
      </c>
      <c r="F80" s="7">
        <f t="shared" si="3"/>
        <v>4.3600000000000003</v>
      </c>
      <c r="G80" s="6">
        <f>ROUND(+'Dietary-Cafeteria'!G177,0)</f>
        <v>640174</v>
      </c>
      <c r="H80" s="6">
        <f>ROUND(+'Dietary-Cafeteria'!F177,0)</f>
        <v>164548</v>
      </c>
      <c r="I80" s="7">
        <f t="shared" si="4"/>
        <v>3.89</v>
      </c>
      <c r="J80" s="7"/>
      <c r="K80" s="11">
        <f t="shared" si="5"/>
        <v>-0.10780000000000001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ROUND(+'Dietary-Cafeteria'!G76,0)</f>
        <v>336049</v>
      </c>
      <c r="E81" s="6">
        <f>ROUND(+'Dietary-Cafeteria'!F76,0)</f>
        <v>53675</v>
      </c>
      <c r="F81" s="7">
        <f t="shared" si="3"/>
        <v>6.26</v>
      </c>
      <c r="G81" s="6">
        <f>ROUND(+'Dietary-Cafeteria'!G178,0)</f>
        <v>311205</v>
      </c>
      <c r="H81" s="6">
        <f>ROUND(+'Dietary-Cafeteria'!F178,0)</f>
        <v>52218</v>
      </c>
      <c r="I81" s="7">
        <f t="shared" si="4"/>
        <v>5.96</v>
      </c>
      <c r="J81" s="7"/>
      <c r="K81" s="11">
        <f t="shared" si="5"/>
        <v>-4.7899999999999998E-2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ROUND(+'Dietary-Cafeteria'!G77,0)</f>
        <v>0</v>
      </c>
      <c r="E82" s="6">
        <f>ROUND(+'Dietary-Cafeteria'!F77,0)</f>
        <v>36683</v>
      </c>
      <c r="F82" s="7" t="str">
        <f t="shared" si="3"/>
        <v/>
      </c>
      <c r="G82" s="6">
        <f>ROUND(+'Dietary-Cafeteria'!G179,0)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ROUND(+'Dietary-Cafeteria'!G78,0)</f>
        <v>833640</v>
      </c>
      <c r="E83" s="6">
        <f>ROUND(+'Dietary-Cafeteria'!F78,0)</f>
        <v>252002</v>
      </c>
      <c r="F83" s="7">
        <f t="shared" si="3"/>
        <v>3.31</v>
      </c>
      <c r="G83" s="6">
        <f>ROUND(+'Dietary-Cafeteria'!G180,0)</f>
        <v>812150</v>
      </c>
      <c r="H83" s="6">
        <f>ROUND(+'Dietary-Cafeteria'!F180,0)</f>
        <v>216764</v>
      </c>
      <c r="I83" s="7">
        <f t="shared" si="4"/>
        <v>3.75</v>
      </c>
      <c r="J83" s="7"/>
      <c r="K83" s="11">
        <f t="shared" si="5"/>
        <v>0.13289999999999999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ROUND(+'Dietary-Cafeteria'!G79,0)</f>
        <v>950503</v>
      </c>
      <c r="E84" s="6">
        <f>ROUND(+'Dietary-Cafeteria'!F79,0)</f>
        <v>66131</v>
      </c>
      <c r="F84" s="7">
        <f t="shared" si="3"/>
        <v>14.37</v>
      </c>
      <c r="G84" s="6">
        <f>ROUND(+'Dietary-Cafeteria'!G181,0)</f>
        <v>976896</v>
      </c>
      <c r="H84" s="6">
        <f>ROUND(+'Dietary-Cafeteria'!F181,0)</f>
        <v>61103</v>
      </c>
      <c r="I84" s="7">
        <f t="shared" si="4"/>
        <v>15.99</v>
      </c>
      <c r="J84" s="7"/>
      <c r="K84" s="11">
        <f t="shared" si="5"/>
        <v>0.11269999999999999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ROUND(+'Dietary-Cafeteria'!G80,0)</f>
        <v>1166281</v>
      </c>
      <c r="E85" s="6">
        <f>ROUND(+'Dietary-Cafeteria'!F80,0)</f>
        <v>109092</v>
      </c>
      <c r="F85" s="7">
        <f t="shared" si="3"/>
        <v>10.69</v>
      </c>
      <c r="G85" s="6">
        <f>ROUND(+'Dietary-Cafeteria'!G182,0)</f>
        <v>1196136</v>
      </c>
      <c r="H85" s="6">
        <f>ROUND(+'Dietary-Cafeteria'!F182,0)</f>
        <v>103812</v>
      </c>
      <c r="I85" s="7">
        <f t="shared" si="4"/>
        <v>11.52</v>
      </c>
      <c r="J85" s="7"/>
      <c r="K85" s="11">
        <f t="shared" si="5"/>
        <v>7.7600000000000002E-2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ROUND(+'Dietary-Cafeteria'!G81,0)</f>
        <v>118468</v>
      </c>
      <c r="E86" s="6">
        <f>ROUND(+'Dietary-Cafeteria'!F81,0)</f>
        <v>5791</v>
      </c>
      <c r="F86" s="7">
        <f t="shared" si="3"/>
        <v>20.46</v>
      </c>
      <c r="G86" s="6">
        <f>ROUND(+'Dietary-Cafeteria'!G183,0)</f>
        <v>44472</v>
      </c>
      <c r="H86" s="6">
        <f>ROUND(+'Dietary-Cafeteria'!F183,0)</f>
        <v>3850</v>
      </c>
      <c r="I86" s="7">
        <f t="shared" si="4"/>
        <v>11.55</v>
      </c>
      <c r="J86" s="7"/>
      <c r="K86" s="11">
        <f t="shared" si="5"/>
        <v>-0.4355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ROUND(+'Dietary-Cafeteria'!G82,0)</f>
        <v>985095</v>
      </c>
      <c r="E87" s="6">
        <f>ROUND(+'Dietary-Cafeteria'!F82,0)</f>
        <v>82384</v>
      </c>
      <c r="F87" s="7">
        <f t="shared" si="3"/>
        <v>11.96</v>
      </c>
      <c r="G87" s="6">
        <f>ROUND(+'Dietary-Cafeteria'!G184,0)</f>
        <v>1013295</v>
      </c>
      <c r="H87" s="6">
        <f>ROUND(+'Dietary-Cafeteria'!F184,0)</f>
        <v>91816</v>
      </c>
      <c r="I87" s="7">
        <f t="shared" si="4"/>
        <v>11.04</v>
      </c>
      <c r="J87" s="7"/>
      <c r="K87" s="11">
        <f t="shared" si="5"/>
        <v>-7.6899999999999996E-2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ROUND(+'Dietary-Cafeteria'!G83,0)</f>
        <v>336560</v>
      </c>
      <c r="E88" s="6">
        <f>ROUND(+'Dietary-Cafeteria'!F83,0)</f>
        <v>14114</v>
      </c>
      <c r="F88" s="7">
        <f t="shared" si="3"/>
        <v>23.85</v>
      </c>
      <c r="G88" s="6">
        <f>ROUND(+'Dietary-Cafeteria'!G185,0)</f>
        <v>331296</v>
      </c>
      <c r="H88" s="6">
        <f>ROUND(+'Dietary-Cafeteria'!F185,0)</f>
        <v>14481</v>
      </c>
      <c r="I88" s="7">
        <f t="shared" si="4"/>
        <v>22.88</v>
      </c>
      <c r="J88" s="7"/>
      <c r="K88" s="11">
        <f t="shared" si="5"/>
        <v>-4.07E-2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ROUND(+'Dietary-Cafeteria'!G84,0)</f>
        <v>237088</v>
      </c>
      <c r="E89" s="6">
        <f>ROUND(+'Dietary-Cafeteria'!F84,0)</f>
        <v>34627</v>
      </c>
      <c r="F89" s="7">
        <f t="shared" si="3"/>
        <v>6.85</v>
      </c>
      <c r="G89" s="6">
        <f>ROUND(+'Dietary-Cafeteria'!G186,0)</f>
        <v>240649</v>
      </c>
      <c r="H89" s="6">
        <f>ROUND(+'Dietary-Cafeteria'!F186,0)</f>
        <v>35359</v>
      </c>
      <c r="I89" s="7">
        <f t="shared" si="4"/>
        <v>6.81</v>
      </c>
      <c r="J89" s="7"/>
      <c r="K89" s="11">
        <f t="shared" si="5"/>
        <v>-5.7999999999999996E-3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ROUND(+'Dietary-Cafeteria'!G85,0)</f>
        <v>197781</v>
      </c>
      <c r="E90" s="6">
        <f>ROUND(+'Dietary-Cafeteria'!F85,0)</f>
        <v>0</v>
      </c>
      <c r="F90" s="7" t="str">
        <f t="shared" si="3"/>
        <v/>
      </c>
      <c r="G90" s="6">
        <f>ROUND(+'Dietary-Cafeteria'!G187,0)</f>
        <v>215776</v>
      </c>
      <c r="H90" s="6">
        <f>ROUND(+'Dietary-Cafeteria'!F187,0)</f>
        <v>18807</v>
      </c>
      <c r="I90" s="7">
        <f t="shared" si="4"/>
        <v>11.47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ROUND(+'Dietary-Cafeteria'!G86,0)</f>
        <v>639674</v>
      </c>
      <c r="E91" s="6">
        <f>ROUND(+'Dietary-Cafeteria'!F86,0)</f>
        <v>139526</v>
      </c>
      <c r="F91" s="7">
        <f t="shared" si="3"/>
        <v>4.58</v>
      </c>
      <c r="G91" s="6">
        <f>ROUND(+'Dietary-Cafeteria'!G188,0)</f>
        <v>671428</v>
      </c>
      <c r="H91" s="6">
        <f>ROUND(+'Dietary-Cafeteria'!F188,0)</f>
        <v>150434</v>
      </c>
      <c r="I91" s="7">
        <f t="shared" si="4"/>
        <v>4.46</v>
      </c>
      <c r="J91" s="7"/>
      <c r="K91" s="11">
        <f t="shared" si="5"/>
        <v>-2.6200000000000001E-2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ROUND(+'Dietary-Cafeteria'!G87,0)</f>
        <v>332389</v>
      </c>
      <c r="E92" s="6">
        <f>ROUND(+'Dietary-Cafeteria'!F87,0)</f>
        <v>20798</v>
      </c>
      <c r="F92" s="7">
        <f t="shared" si="3"/>
        <v>15.98</v>
      </c>
      <c r="G92" s="6">
        <f>ROUND(+'Dietary-Cafeteria'!G189,0)</f>
        <v>358804</v>
      </c>
      <c r="H92" s="6">
        <f>ROUND(+'Dietary-Cafeteria'!F189,0)</f>
        <v>25418</v>
      </c>
      <c r="I92" s="7">
        <f t="shared" si="4"/>
        <v>14.12</v>
      </c>
      <c r="J92" s="7"/>
      <c r="K92" s="11">
        <f t="shared" si="5"/>
        <v>-0.1164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ROUND(+'Dietary-Cafeteria'!G88,0)</f>
        <v>175913</v>
      </c>
      <c r="E93" s="6">
        <f>ROUND(+'Dietary-Cafeteria'!F88,0)</f>
        <v>0</v>
      </c>
      <c r="F93" s="7" t="str">
        <f t="shared" si="3"/>
        <v/>
      </c>
      <c r="G93" s="6">
        <f>ROUND(+'Dietary-Cafeteria'!G190,0)</f>
        <v>131977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ROUND(+'Dietary-Cafeteria'!G89,0)</f>
        <v>1508049</v>
      </c>
      <c r="E94" s="6">
        <f>ROUND(+'Dietary-Cafeteria'!F89,0)</f>
        <v>520082</v>
      </c>
      <c r="F94" s="7">
        <f t="shared" si="3"/>
        <v>2.9</v>
      </c>
      <c r="G94" s="6">
        <f>ROUND(+'Dietary-Cafeteria'!G191,0)</f>
        <v>1578146</v>
      </c>
      <c r="H94" s="6">
        <f>ROUND(+'Dietary-Cafeteria'!F191,0)</f>
        <v>644142</v>
      </c>
      <c r="I94" s="7">
        <f t="shared" si="4"/>
        <v>2.4500000000000002</v>
      </c>
      <c r="J94" s="7"/>
      <c r="K94" s="11">
        <f t="shared" si="5"/>
        <v>-0.1552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ROUND(+'Dietary-Cafeteria'!G90,0)</f>
        <v>28477</v>
      </c>
      <c r="E95" s="6">
        <f>ROUND(+'Dietary-Cafeteria'!F90,0)</f>
        <v>7398</v>
      </c>
      <c r="F95" s="7">
        <f t="shared" si="3"/>
        <v>3.85</v>
      </c>
      <c r="G95" s="6">
        <f>ROUND(+'Dietary-Cafeteria'!G192,0)</f>
        <v>13377</v>
      </c>
      <c r="H95" s="6">
        <f>ROUND(+'Dietary-Cafeteria'!F192,0)</f>
        <v>3681</v>
      </c>
      <c r="I95" s="7">
        <f t="shared" si="4"/>
        <v>3.63</v>
      </c>
      <c r="J95" s="7"/>
      <c r="K95" s="11">
        <f t="shared" si="5"/>
        <v>-5.7099999999999998E-2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ROUND(+'Dietary-Cafeteria'!G91,0)</f>
        <v>825406</v>
      </c>
      <c r="E96" s="6">
        <f>ROUND(+'Dietary-Cafeteria'!F91,0)</f>
        <v>1040</v>
      </c>
      <c r="F96" s="7">
        <f t="shared" si="3"/>
        <v>793.66</v>
      </c>
      <c r="G96" s="6">
        <f>ROUND(+'Dietary-Cafeteria'!G193,0)</f>
        <v>822293</v>
      </c>
      <c r="H96" s="6">
        <f>ROUND(+'Dietary-Cafeteria'!F193,0)</f>
        <v>1300</v>
      </c>
      <c r="I96" s="7">
        <f t="shared" si="4"/>
        <v>632.53</v>
      </c>
      <c r="J96" s="7"/>
      <c r="K96" s="11">
        <f t="shared" si="5"/>
        <v>-0.20300000000000001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ROUND(+'Dietary-Cafeteria'!G92,0)</f>
        <v>269911</v>
      </c>
      <c r="E97" s="6">
        <f>ROUND(+'Dietary-Cafeteria'!F92,0)</f>
        <v>12582</v>
      </c>
      <c r="F97" s="7">
        <f t="shared" si="3"/>
        <v>21.45</v>
      </c>
      <c r="G97" s="6">
        <f>ROUND(+'Dietary-Cafeteria'!G194,0)</f>
        <v>269337</v>
      </c>
      <c r="H97" s="6">
        <f>ROUND(+'Dietary-Cafeteria'!F194,0)</f>
        <v>6645</v>
      </c>
      <c r="I97" s="7">
        <f t="shared" si="4"/>
        <v>40.53</v>
      </c>
      <c r="J97" s="7"/>
      <c r="K97" s="11">
        <f t="shared" si="5"/>
        <v>0.88949999999999996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ROUND(+'Dietary-Cafeteria'!G93,0)</f>
        <v>463189</v>
      </c>
      <c r="E98" s="6">
        <f>ROUND(+'Dietary-Cafeteria'!F93,0)</f>
        <v>63093</v>
      </c>
      <c r="F98" s="7">
        <f t="shared" si="3"/>
        <v>7.34</v>
      </c>
      <c r="G98" s="6">
        <f>ROUND(+'Dietary-Cafeteria'!G195,0)</f>
        <v>105353</v>
      </c>
      <c r="H98" s="6">
        <f>ROUND(+'Dietary-Cafeteria'!F195,0)</f>
        <v>2242</v>
      </c>
      <c r="I98" s="7">
        <f t="shared" si="4"/>
        <v>46.99</v>
      </c>
      <c r="J98" s="7"/>
      <c r="K98" s="11">
        <f t="shared" si="5"/>
        <v>5.4019000000000004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ROUND(+'Dietary-Cafeteria'!G94,0)</f>
        <v>1014544</v>
      </c>
      <c r="E99" s="6">
        <f>ROUND(+'Dietary-Cafeteria'!F94,0)</f>
        <v>78758</v>
      </c>
      <c r="F99" s="7">
        <f t="shared" si="3"/>
        <v>12.88</v>
      </c>
      <c r="G99" s="6">
        <f>ROUND(+'Dietary-Cafeteria'!G196,0)</f>
        <v>1052791</v>
      </c>
      <c r="H99" s="6">
        <f>ROUND(+'Dietary-Cafeteria'!F196,0)</f>
        <v>79646</v>
      </c>
      <c r="I99" s="7">
        <f t="shared" si="4"/>
        <v>13.22</v>
      </c>
      <c r="J99" s="7"/>
      <c r="K99" s="11">
        <f t="shared" si="5"/>
        <v>2.64E-2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ROUND(+'Dietary-Cafeteria'!G95,0)</f>
        <v>1189565</v>
      </c>
      <c r="E100" s="6">
        <f>ROUND(+'Dietary-Cafeteria'!F95,0)</f>
        <v>129233</v>
      </c>
      <c r="F100" s="7">
        <f t="shared" si="3"/>
        <v>9.1999999999999993</v>
      </c>
      <c r="G100" s="6">
        <f>ROUND(+'Dietary-Cafeteria'!G197,0)</f>
        <v>1316430</v>
      </c>
      <c r="H100" s="6">
        <f>ROUND(+'Dietary-Cafeteria'!F197,0)</f>
        <v>148352</v>
      </c>
      <c r="I100" s="7">
        <f t="shared" si="4"/>
        <v>8.8699999999999992</v>
      </c>
      <c r="J100" s="7"/>
      <c r="K100" s="11">
        <f t="shared" si="5"/>
        <v>-3.5900000000000001E-2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ROUND(+'Dietary-Cafeteria'!G96,0)</f>
        <v>1246531</v>
      </c>
      <c r="E101" s="6">
        <f>ROUND(+'Dietary-Cafeteria'!F96,0)</f>
        <v>122274</v>
      </c>
      <c r="F101" s="7">
        <f t="shared" si="3"/>
        <v>10.19</v>
      </c>
      <c r="G101" s="6">
        <f>ROUND(+'Dietary-Cafeteria'!G198,0)</f>
        <v>1316793</v>
      </c>
      <c r="H101" s="6">
        <f>ROUND(+'Dietary-Cafeteria'!F198,0)</f>
        <v>131945</v>
      </c>
      <c r="I101" s="7">
        <f t="shared" si="4"/>
        <v>9.98</v>
      </c>
      <c r="J101" s="7"/>
      <c r="K101" s="11">
        <f t="shared" si="5"/>
        <v>-2.06E-2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ROUND(+'Dietary-Cafeteria'!G97,0)</f>
        <v>1496944</v>
      </c>
      <c r="E102" s="6">
        <f>ROUND(+'Dietary-Cafeteria'!F97,0)</f>
        <v>37675</v>
      </c>
      <c r="F102" s="7">
        <f t="shared" si="3"/>
        <v>39.729999999999997</v>
      </c>
      <c r="G102" s="6">
        <f>ROUND(+'Dietary-Cafeteria'!G199,0)</f>
        <v>1619235</v>
      </c>
      <c r="H102" s="6">
        <f>ROUND(+'Dietary-Cafeteria'!F199,0)</f>
        <v>213539</v>
      </c>
      <c r="I102" s="7">
        <f t="shared" si="4"/>
        <v>7.58</v>
      </c>
      <c r="J102" s="7"/>
      <c r="K102" s="11">
        <f t="shared" si="5"/>
        <v>-0.80920000000000003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ROUND(+'Dietary-Cafeteria'!G98,0)</f>
        <v>0</v>
      </c>
      <c r="E103" s="6">
        <f>ROUND(+'Dietary-Cafeteria'!F98,0)</f>
        <v>1</v>
      </c>
      <c r="F103" s="7" t="str">
        <f t="shared" si="3"/>
        <v/>
      </c>
      <c r="G103" s="6">
        <f>ROUND(+'Dietary-Cafeteria'!G200,0)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ROUND(+'Dietary-Cafeteria'!G99,0)</f>
        <v>250381</v>
      </c>
      <c r="E104" s="6">
        <f>ROUND(+'Dietary-Cafeteria'!F99,0)</f>
        <v>99396</v>
      </c>
      <c r="F104" s="7">
        <f t="shared" si="3"/>
        <v>2.52</v>
      </c>
      <c r="G104" s="6">
        <f>ROUND(+'Dietary-Cafeteria'!G201,0)</f>
        <v>279256</v>
      </c>
      <c r="H104" s="6">
        <f>ROUND(+'Dietary-Cafeteria'!F201,0)</f>
        <v>124590</v>
      </c>
      <c r="I104" s="7">
        <f t="shared" si="4"/>
        <v>2.2400000000000002</v>
      </c>
      <c r="J104" s="7"/>
      <c r="K104" s="11">
        <f t="shared" si="5"/>
        <v>-0.1111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ROUND(+'Dietary-Cafeteria'!G100,0)</f>
        <v>50209</v>
      </c>
      <c r="E105" s="6">
        <f>ROUND(+'Dietary-Cafeteria'!F100,0)</f>
        <v>28012</v>
      </c>
      <c r="F105" s="7">
        <f t="shared" si="3"/>
        <v>1.79</v>
      </c>
      <c r="G105" s="6">
        <f>ROUND(+'Dietary-Cafeteria'!G202,0)</f>
        <v>26178</v>
      </c>
      <c r="H105" s="6">
        <f>ROUND(+'Dietary-Cafeteria'!F202,0)</f>
        <v>19102</v>
      </c>
      <c r="I105" s="7">
        <f t="shared" si="4"/>
        <v>1.37</v>
      </c>
      <c r="J105" s="7"/>
      <c r="K105" s="11">
        <f t="shared" si="5"/>
        <v>-0.2346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ROUND(+'Dietary-Cafeteria'!G101,0)</f>
        <v>0</v>
      </c>
      <c r="E106" s="6">
        <f>ROUND(+'Dietary-Cafeteria'!F101,0)</f>
        <v>44642</v>
      </c>
      <c r="F106" s="7" t="str">
        <f t="shared" si="3"/>
        <v/>
      </c>
      <c r="G106" s="6">
        <f>ROUND(+'Dietary-Cafeteria'!G203,0)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ROUND(+'Dietary-Cafeteria'!G102,0)</f>
        <v>31523</v>
      </c>
      <c r="E107" s="6">
        <f>ROUND(+'Dietary-Cafeteria'!F102,0)</f>
        <v>2293</v>
      </c>
      <c r="F107" s="7">
        <f t="shared" si="3"/>
        <v>13.75</v>
      </c>
      <c r="G107" s="6">
        <f>ROUND(+'Dietary-Cafeteria'!G204,0)</f>
        <v>327969</v>
      </c>
      <c r="H107" s="6">
        <f>ROUND(+'Dietary-Cafeteria'!F204,0)</f>
        <v>42071</v>
      </c>
      <c r="I107" s="7">
        <f t="shared" si="4"/>
        <v>7.8</v>
      </c>
      <c r="J107" s="7"/>
      <c r="K107" s="11">
        <f t="shared" si="5"/>
        <v>-0.43269999999999997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ROUND(+'Dietary-Cafeteria'!G103,0)</f>
        <v>0</v>
      </c>
      <c r="E108" s="6">
        <f>ROUND(+'Dietary-Cafeteria'!F103,0)</f>
        <v>0</v>
      </c>
      <c r="F108" s="7" t="str">
        <f t="shared" si="3"/>
        <v/>
      </c>
      <c r="G108" s="6">
        <f>ROUND(+'Dietary-Cafeteria'!G205,0)</f>
        <v>0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F90" sqref="F9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ROUND(+'Dietary-Cafeteria'!H5,0)</f>
        <v>2550599</v>
      </c>
      <c r="E10" s="6">
        <f>ROUND(+'Dietary-Cafeteria'!F5,0)</f>
        <v>1465008</v>
      </c>
      <c r="F10" s="7">
        <f>IF(D10=0,"",IF(E10=0,"",ROUND(D10/E10,2)))</f>
        <v>1.74</v>
      </c>
      <c r="G10" s="6">
        <f>ROUND(+'Dietary-Cafeteria'!H107,0)</f>
        <v>2160532</v>
      </c>
      <c r="H10" s="6">
        <f>ROUND(+'Dietary-Cafeteria'!F107,0)</f>
        <v>1594163</v>
      </c>
      <c r="I10" s="7">
        <f>IF(G10=0,"",IF(H10=0,"",ROUND(G10/H10,2)))</f>
        <v>1.36</v>
      </c>
      <c r="J10" s="7"/>
      <c r="K10" s="11">
        <f>IF(D10=0,"",IF(E10=0,"",IF(G10=0,"",IF(H10=0,"",ROUND(I10/F10-1,4)))))</f>
        <v>-0.21840000000000001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ROUND(+'Dietary-Cafeteria'!H6,0)</f>
        <v>1011457</v>
      </c>
      <c r="E11" s="6">
        <f>ROUND(+'Dietary-Cafeteria'!F6,0)</f>
        <v>752829</v>
      </c>
      <c r="F11" s="7">
        <f t="shared" ref="F11:F74" si="0">IF(D11=0,"",IF(E11=0,"",ROUND(D11/E11,2)))</f>
        <v>1.34</v>
      </c>
      <c r="G11" s="6">
        <f>ROUND(+'Dietary-Cafeteria'!H108,0)</f>
        <v>901645</v>
      </c>
      <c r="H11" s="6">
        <f>ROUND(+'Dietary-Cafeteria'!F108,0)</f>
        <v>264178</v>
      </c>
      <c r="I11" s="7">
        <f t="shared" ref="I11:I74" si="1">IF(G11=0,"",IF(H11=0,"",ROUND(G11/H11,2)))</f>
        <v>3.41</v>
      </c>
      <c r="J11" s="7"/>
      <c r="K11" s="11">
        <f t="shared" ref="K11:K74" si="2">IF(D11=0,"",IF(E11=0,"",IF(G11=0,"",IF(H11=0,"",ROUND(I11/F11-1,4)))))</f>
        <v>1.5448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ROUND(+'Dietary-Cafeteria'!H7,0)</f>
        <v>65852</v>
      </c>
      <c r="E12" s="6">
        <f>ROUND(+'Dietary-Cafeteria'!F7,0)</f>
        <v>24872</v>
      </c>
      <c r="F12" s="7">
        <f t="shared" si="0"/>
        <v>2.65</v>
      </c>
      <c r="G12" s="6">
        <f>ROUND(+'Dietary-Cafeteria'!H109,0)</f>
        <v>72181</v>
      </c>
      <c r="H12" s="6">
        <f>ROUND(+'Dietary-Cafeteria'!F109,0)</f>
        <v>28620</v>
      </c>
      <c r="I12" s="7">
        <f t="shared" si="1"/>
        <v>2.52</v>
      </c>
      <c r="J12" s="7"/>
      <c r="K12" s="11">
        <f t="shared" si="2"/>
        <v>-4.9099999999999998E-2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ROUND(+'Dietary-Cafeteria'!H8,0)</f>
        <v>965718</v>
      </c>
      <c r="E13" s="6">
        <f>ROUND(+'Dietary-Cafeteria'!F8,0)</f>
        <v>1286841</v>
      </c>
      <c r="F13" s="7">
        <f t="shared" si="0"/>
        <v>0.75</v>
      </c>
      <c r="G13" s="6">
        <f>ROUND(+'Dietary-Cafeteria'!H110,0)</f>
        <v>941262</v>
      </c>
      <c r="H13" s="6">
        <f>ROUND(+'Dietary-Cafeteria'!F110,0)</f>
        <v>1347212</v>
      </c>
      <c r="I13" s="7">
        <f t="shared" si="1"/>
        <v>0.7</v>
      </c>
      <c r="J13" s="7"/>
      <c r="K13" s="11">
        <f t="shared" si="2"/>
        <v>-6.6699999999999995E-2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ROUND(+'Dietary-Cafeteria'!H9,0)</f>
        <v>1661368</v>
      </c>
      <c r="E14" s="6">
        <f>ROUND(+'Dietary-Cafeteria'!F9,0)</f>
        <v>900151</v>
      </c>
      <c r="F14" s="7">
        <f t="shared" si="0"/>
        <v>1.85</v>
      </c>
      <c r="G14" s="6">
        <f>ROUND(+'Dietary-Cafeteria'!H111,0)</f>
        <v>1815346</v>
      </c>
      <c r="H14" s="6">
        <f>ROUND(+'Dietary-Cafeteria'!F111,0)</f>
        <v>957407</v>
      </c>
      <c r="I14" s="7">
        <f t="shared" si="1"/>
        <v>1.9</v>
      </c>
      <c r="J14" s="7"/>
      <c r="K14" s="11">
        <f t="shared" si="2"/>
        <v>2.7E-2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ROUND(+'Dietary-Cafeteria'!H10,0)</f>
        <v>0</v>
      </c>
      <c r="E15" s="6">
        <f>ROUND(+'Dietary-Cafeteria'!F10,0)</f>
        <v>37296</v>
      </c>
      <c r="F15" s="7" t="str">
        <f t="shared" si="0"/>
        <v/>
      </c>
      <c r="G15" s="6">
        <f>ROUND(+'Dietary-Cafeteria'!H112,0)</f>
        <v>290498</v>
      </c>
      <c r="H15" s="6">
        <f>ROUND(+'Dietary-Cafeteria'!F112,0)</f>
        <v>33177</v>
      </c>
      <c r="I15" s="7">
        <f t="shared" si="1"/>
        <v>8.76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ROUND(+'Dietary-Cafeteria'!H11,0)</f>
        <v>163141</v>
      </c>
      <c r="E16" s="6">
        <f>ROUND(+'Dietary-Cafeteria'!F11,0)</f>
        <v>112308</v>
      </c>
      <c r="F16" s="7">
        <f t="shared" si="0"/>
        <v>1.45</v>
      </c>
      <c r="G16" s="6">
        <f>ROUND(+'Dietary-Cafeteria'!H113,0)</f>
        <v>150637</v>
      </c>
      <c r="H16" s="6">
        <f>ROUND(+'Dietary-Cafeteria'!F113,0)</f>
        <v>99867</v>
      </c>
      <c r="I16" s="7">
        <f t="shared" si="1"/>
        <v>1.51</v>
      </c>
      <c r="J16" s="7"/>
      <c r="K16" s="11">
        <f t="shared" si="2"/>
        <v>4.1399999999999999E-2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ROUND(+'Dietary-Cafeteria'!H12,0)</f>
        <v>160893</v>
      </c>
      <c r="E17" s="6">
        <f>ROUND(+'Dietary-Cafeteria'!F12,0)</f>
        <v>30366</v>
      </c>
      <c r="F17" s="7">
        <f t="shared" si="0"/>
        <v>5.3</v>
      </c>
      <c r="G17" s="6">
        <f>ROUND(+'Dietary-Cafeteria'!H114,0)</f>
        <v>63347</v>
      </c>
      <c r="H17" s="6">
        <f>ROUND(+'Dietary-Cafeteria'!F114,0)</f>
        <v>26367</v>
      </c>
      <c r="I17" s="7">
        <f t="shared" si="1"/>
        <v>2.4</v>
      </c>
      <c r="J17" s="7"/>
      <c r="K17" s="11">
        <f t="shared" si="2"/>
        <v>-0.54720000000000002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ROUND(+'Dietary-Cafeteria'!H13,0)</f>
        <v>23102</v>
      </c>
      <c r="E18" s="6">
        <f>ROUND(+'Dietary-Cafeteria'!F13,0)</f>
        <v>4110</v>
      </c>
      <c r="F18" s="7">
        <f t="shared" si="0"/>
        <v>5.62</v>
      </c>
      <c r="G18" s="6">
        <f>ROUND(+'Dietary-Cafeteria'!H115,0)</f>
        <v>20505</v>
      </c>
      <c r="H18" s="6">
        <f>ROUND(+'Dietary-Cafeteria'!F115,0)</f>
        <v>5135</v>
      </c>
      <c r="I18" s="7">
        <f t="shared" si="1"/>
        <v>3.99</v>
      </c>
      <c r="J18" s="7"/>
      <c r="K18" s="11">
        <f t="shared" si="2"/>
        <v>-0.28999999999999998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ROUND(+'Dietary-Cafeteria'!H14,0)</f>
        <v>646985</v>
      </c>
      <c r="E19" s="6">
        <f>ROUND(+'Dietary-Cafeteria'!F14,0)</f>
        <v>141092</v>
      </c>
      <c r="F19" s="7">
        <f t="shared" si="0"/>
        <v>4.59</v>
      </c>
      <c r="G19" s="6">
        <f>ROUND(+'Dietary-Cafeteria'!H116,0)</f>
        <v>546537</v>
      </c>
      <c r="H19" s="6">
        <f>ROUND(+'Dietary-Cafeteria'!F116,0)</f>
        <v>120363</v>
      </c>
      <c r="I19" s="7">
        <f t="shared" si="1"/>
        <v>4.54</v>
      </c>
      <c r="J19" s="7"/>
      <c r="K19" s="11">
        <f t="shared" si="2"/>
        <v>-1.09E-2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ROUND(+'Dietary-Cafeteria'!H15,0)</f>
        <v>1781152</v>
      </c>
      <c r="E20" s="6">
        <f>ROUND(+'Dietary-Cafeteria'!F15,0)</f>
        <v>1190543</v>
      </c>
      <c r="F20" s="7">
        <f t="shared" si="0"/>
        <v>1.5</v>
      </c>
      <c r="G20" s="6">
        <f>ROUND(+'Dietary-Cafeteria'!H117,0)</f>
        <v>1790787</v>
      </c>
      <c r="H20" s="6">
        <f>ROUND(+'Dietary-Cafeteria'!F117,0)</f>
        <v>1205034</v>
      </c>
      <c r="I20" s="7">
        <f t="shared" si="1"/>
        <v>1.49</v>
      </c>
      <c r="J20" s="7"/>
      <c r="K20" s="11">
        <f t="shared" si="2"/>
        <v>-6.7000000000000002E-3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ROUND(+'Dietary-Cafeteria'!H16,0)</f>
        <v>2073182</v>
      </c>
      <c r="E21" s="6">
        <f>ROUND(+'Dietary-Cafeteria'!F16,0)</f>
        <v>896208</v>
      </c>
      <c r="F21" s="7">
        <f t="shared" si="0"/>
        <v>2.31</v>
      </c>
      <c r="G21" s="6">
        <f>ROUND(+'Dietary-Cafeteria'!H118,0)</f>
        <v>2113915</v>
      </c>
      <c r="H21" s="6">
        <f>ROUND(+'Dietary-Cafeteria'!F118,0)</f>
        <v>1181327</v>
      </c>
      <c r="I21" s="7">
        <f t="shared" si="1"/>
        <v>1.79</v>
      </c>
      <c r="J21" s="7"/>
      <c r="K21" s="11">
        <f t="shared" si="2"/>
        <v>-0.22509999999999999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ROUND(+'Dietary-Cafeteria'!H17,0)</f>
        <v>196611</v>
      </c>
      <c r="E22" s="6">
        <f>ROUND(+'Dietary-Cafeteria'!F17,0)</f>
        <v>33177</v>
      </c>
      <c r="F22" s="7">
        <f t="shared" si="0"/>
        <v>5.93</v>
      </c>
      <c r="G22" s="6">
        <f>ROUND(+'Dietary-Cafeteria'!H119,0)</f>
        <v>208048</v>
      </c>
      <c r="H22" s="6">
        <f>ROUND(+'Dietary-Cafeteria'!F119,0)</f>
        <v>49946</v>
      </c>
      <c r="I22" s="7">
        <f t="shared" si="1"/>
        <v>4.17</v>
      </c>
      <c r="J22" s="7"/>
      <c r="K22" s="11">
        <f t="shared" si="2"/>
        <v>-0.29680000000000001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ROUND(+'Dietary-Cafeteria'!H18,0)</f>
        <v>419953</v>
      </c>
      <c r="E23" s="6">
        <f>ROUND(+'Dietary-Cafeteria'!F18,0)</f>
        <v>124535</v>
      </c>
      <c r="F23" s="7">
        <f t="shared" si="0"/>
        <v>3.37</v>
      </c>
      <c r="G23" s="6">
        <f>ROUND(+'Dietary-Cafeteria'!H120,0)</f>
        <v>470688</v>
      </c>
      <c r="H23" s="6">
        <f>ROUND(+'Dietary-Cafeteria'!F120,0)</f>
        <v>129937</v>
      </c>
      <c r="I23" s="7">
        <f t="shared" si="1"/>
        <v>3.62</v>
      </c>
      <c r="J23" s="7"/>
      <c r="K23" s="11">
        <f t="shared" si="2"/>
        <v>7.4200000000000002E-2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ROUND(+'Dietary-Cafeteria'!H19,0)</f>
        <v>300021</v>
      </c>
      <c r="E24" s="6">
        <f>ROUND(+'Dietary-Cafeteria'!F19,0)</f>
        <v>50887</v>
      </c>
      <c r="F24" s="7">
        <f t="shared" si="0"/>
        <v>5.9</v>
      </c>
      <c r="G24" s="6">
        <f>ROUND(+'Dietary-Cafeteria'!H121,0)</f>
        <v>349381</v>
      </c>
      <c r="H24" s="6">
        <f>ROUND(+'Dietary-Cafeteria'!F121,0)</f>
        <v>50448</v>
      </c>
      <c r="I24" s="7">
        <f t="shared" si="1"/>
        <v>6.93</v>
      </c>
      <c r="J24" s="7"/>
      <c r="K24" s="11">
        <f t="shared" si="2"/>
        <v>0.17460000000000001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ROUND(+'Dietary-Cafeteria'!H20,0)</f>
        <v>244364</v>
      </c>
      <c r="E25" s="6">
        <f>ROUND(+'Dietary-Cafeteria'!F20,0)</f>
        <v>343202</v>
      </c>
      <c r="F25" s="7">
        <f t="shared" si="0"/>
        <v>0.71</v>
      </c>
      <c r="G25" s="6">
        <f>ROUND(+'Dietary-Cafeteria'!H122,0)</f>
        <v>272516</v>
      </c>
      <c r="H25" s="6">
        <f>ROUND(+'Dietary-Cafeteria'!F122,0)</f>
        <v>354948</v>
      </c>
      <c r="I25" s="7">
        <f t="shared" si="1"/>
        <v>0.77</v>
      </c>
      <c r="J25" s="7"/>
      <c r="K25" s="11">
        <f t="shared" si="2"/>
        <v>8.4500000000000006E-2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ROUND(+'Dietary-Cafeteria'!H21,0)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ROUND(+'Dietary-Cafeteria'!H123,0)</f>
        <v>214519</v>
      </c>
      <c r="H26" s="6">
        <f>ROUND(+'Dietary-Cafeteria'!F123,0)</f>
        <v>64926</v>
      </c>
      <c r="I26" s="7">
        <f t="shared" si="1"/>
        <v>3.3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ROUND(+'Dietary-Cafeteria'!H22,0)</f>
        <v>132420</v>
      </c>
      <c r="E27" s="6">
        <f>ROUND(+'Dietary-Cafeteria'!F22,0)</f>
        <v>85195</v>
      </c>
      <c r="F27" s="7">
        <f t="shared" si="0"/>
        <v>1.55</v>
      </c>
      <c r="G27" s="6">
        <f>ROUND(+'Dietary-Cafeteria'!H124,0)</f>
        <v>112165</v>
      </c>
      <c r="H27" s="6">
        <f>ROUND(+'Dietary-Cafeteria'!F124,0)</f>
        <v>82069</v>
      </c>
      <c r="I27" s="7">
        <f t="shared" si="1"/>
        <v>1.37</v>
      </c>
      <c r="J27" s="7"/>
      <c r="K27" s="11">
        <f t="shared" si="2"/>
        <v>-0.11609999999999999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ROUND(+'Dietary-Cafeteria'!H23,0)</f>
        <v>50799</v>
      </c>
      <c r="E28" s="6">
        <f>ROUND(+'Dietary-Cafeteria'!F23,0)</f>
        <v>12815</v>
      </c>
      <c r="F28" s="7">
        <f t="shared" si="0"/>
        <v>3.96</v>
      </c>
      <c r="G28" s="6">
        <f>ROUND(+'Dietary-Cafeteria'!H125,0)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ROUND(+'Dietary-Cafeteria'!H24,0)</f>
        <v>398073</v>
      </c>
      <c r="E29" s="6">
        <f>ROUND(+'Dietary-Cafeteria'!F24,0)</f>
        <v>35150</v>
      </c>
      <c r="F29" s="7">
        <f t="shared" si="0"/>
        <v>11.32</v>
      </c>
      <c r="G29" s="6">
        <f>ROUND(+'Dietary-Cafeteria'!H126,0)</f>
        <v>84564</v>
      </c>
      <c r="H29" s="6">
        <f>ROUND(+'Dietary-Cafeteria'!F126,0)</f>
        <v>35779</v>
      </c>
      <c r="I29" s="7">
        <f t="shared" si="1"/>
        <v>2.36</v>
      </c>
      <c r="J29" s="7"/>
      <c r="K29" s="11">
        <f t="shared" si="2"/>
        <v>-0.79149999999999998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ROUND(+'Dietary-Cafeteria'!H25,0)</f>
        <v>108124</v>
      </c>
      <c r="E30" s="6">
        <f>ROUND(+'Dietary-Cafeteria'!F25,0)</f>
        <v>147152</v>
      </c>
      <c r="F30" s="7">
        <f t="shared" si="0"/>
        <v>0.73</v>
      </c>
      <c r="G30" s="6">
        <f>ROUND(+'Dietary-Cafeteria'!H127,0)</f>
        <v>112604</v>
      </c>
      <c r="H30" s="6">
        <f>ROUND(+'Dietary-Cafeteria'!F127,0)</f>
        <v>140237</v>
      </c>
      <c r="I30" s="7">
        <f t="shared" si="1"/>
        <v>0.8</v>
      </c>
      <c r="J30" s="7"/>
      <c r="K30" s="11">
        <f t="shared" si="2"/>
        <v>9.5899999999999999E-2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ROUND(+'Dietary-Cafeteria'!H26,0)</f>
        <v>92138</v>
      </c>
      <c r="E31" s="6">
        <f>ROUND(+'Dietary-Cafeteria'!F26,0)</f>
        <v>3800</v>
      </c>
      <c r="F31" s="7">
        <f t="shared" si="0"/>
        <v>24.25</v>
      </c>
      <c r="G31" s="6">
        <f>ROUND(+'Dietary-Cafeteria'!H128,0)</f>
        <v>92035</v>
      </c>
      <c r="H31" s="6">
        <f>ROUND(+'Dietary-Cafeteria'!F128,0)</f>
        <v>3006</v>
      </c>
      <c r="I31" s="7">
        <f t="shared" si="1"/>
        <v>30.62</v>
      </c>
      <c r="J31" s="7"/>
      <c r="K31" s="11">
        <f t="shared" si="2"/>
        <v>0.26269999999999999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ROUND(+'Dietary-Cafeteria'!H27,0)</f>
        <v>541888</v>
      </c>
      <c r="E32" s="6">
        <f>ROUND(+'Dietary-Cafeteria'!F27,0)</f>
        <v>450610</v>
      </c>
      <c r="F32" s="7">
        <f t="shared" si="0"/>
        <v>1.2</v>
      </c>
      <c r="G32" s="6">
        <f>ROUND(+'Dietary-Cafeteria'!H129,0)</f>
        <v>525196</v>
      </c>
      <c r="H32" s="6">
        <f>ROUND(+'Dietary-Cafeteria'!F129,0)</f>
        <v>479368</v>
      </c>
      <c r="I32" s="7">
        <f t="shared" si="1"/>
        <v>1.1000000000000001</v>
      </c>
      <c r="J32" s="7"/>
      <c r="K32" s="11">
        <f t="shared" si="2"/>
        <v>-8.3299999999999999E-2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ROUND(+'Dietary-Cafeteria'!H28,0)</f>
        <v>302796</v>
      </c>
      <c r="E33" s="6">
        <f>ROUND(+'Dietary-Cafeteria'!F28,0)</f>
        <v>50021</v>
      </c>
      <c r="F33" s="7">
        <f t="shared" si="0"/>
        <v>6.05</v>
      </c>
      <c r="G33" s="6">
        <f>ROUND(+'Dietary-Cafeteria'!H130,0)</f>
        <v>338725</v>
      </c>
      <c r="H33" s="6">
        <f>ROUND(+'Dietary-Cafeteria'!F130,0)</f>
        <v>50839</v>
      </c>
      <c r="I33" s="7">
        <f t="shared" si="1"/>
        <v>6.66</v>
      </c>
      <c r="J33" s="7"/>
      <c r="K33" s="11">
        <f t="shared" si="2"/>
        <v>0.1008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ROUND(+'Dietary-Cafeteria'!H29,0)</f>
        <v>132577</v>
      </c>
      <c r="E34" s="6">
        <f>ROUND(+'Dietary-Cafeteria'!F29,0)</f>
        <v>96205</v>
      </c>
      <c r="F34" s="7">
        <f t="shared" si="0"/>
        <v>1.38</v>
      </c>
      <c r="G34" s="6">
        <f>ROUND(+'Dietary-Cafeteria'!H131,0)</f>
        <v>134818</v>
      </c>
      <c r="H34" s="6">
        <f>ROUND(+'Dietary-Cafeteria'!F131,0)</f>
        <v>87009</v>
      </c>
      <c r="I34" s="7">
        <f t="shared" si="1"/>
        <v>1.55</v>
      </c>
      <c r="J34" s="7"/>
      <c r="K34" s="11">
        <f t="shared" si="2"/>
        <v>0.1232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ROUND(+'Dietary-Cafeteria'!H30,0)</f>
        <v>103697</v>
      </c>
      <c r="E35" s="6">
        <f>ROUND(+'Dietary-Cafeteria'!F30,0)</f>
        <v>5480</v>
      </c>
      <c r="F35" s="7">
        <f t="shared" si="0"/>
        <v>18.920000000000002</v>
      </c>
      <c r="G35" s="6">
        <f>ROUND(+'Dietary-Cafeteria'!H132,0)</f>
        <v>97618</v>
      </c>
      <c r="H35" s="6">
        <f>ROUND(+'Dietary-Cafeteria'!F132,0)</f>
        <v>5620</v>
      </c>
      <c r="I35" s="7">
        <f t="shared" si="1"/>
        <v>17.37</v>
      </c>
      <c r="J35" s="7"/>
      <c r="K35" s="11">
        <f t="shared" si="2"/>
        <v>-8.1900000000000001E-2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ROUND(+'Dietary-Cafeteria'!H31,0)</f>
        <v>44475</v>
      </c>
      <c r="E36" s="6">
        <f>ROUND(+'Dietary-Cafeteria'!F31,0)</f>
        <v>25954</v>
      </c>
      <c r="F36" s="7">
        <f t="shared" si="0"/>
        <v>1.71</v>
      </c>
      <c r="G36" s="6">
        <f>ROUND(+'Dietary-Cafeteria'!H133,0)</f>
        <v>50116</v>
      </c>
      <c r="H36" s="6">
        <f>ROUND(+'Dietary-Cafeteria'!F133,0)</f>
        <v>26951</v>
      </c>
      <c r="I36" s="7">
        <f t="shared" si="1"/>
        <v>1.86</v>
      </c>
      <c r="J36" s="7"/>
      <c r="K36" s="11">
        <f t="shared" si="2"/>
        <v>8.77E-2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ROUND(+'Dietary-Cafeteria'!H32,0)</f>
        <v>1150867</v>
      </c>
      <c r="E37" s="6">
        <f>ROUND(+'Dietary-Cafeteria'!F32,0)</f>
        <v>223462</v>
      </c>
      <c r="F37" s="7">
        <f t="shared" si="0"/>
        <v>5.15</v>
      </c>
      <c r="G37" s="6">
        <f>ROUND(+'Dietary-Cafeteria'!H134,0)</f>
        <v>1101352</v>
      </c>
      <c r="H37" s="6">
        <f>ROUND(+'Dietary-Cafeteria'!F134,0)</f>
        <v>233902</v>
      </c>
      <c r="I37" s="7">
        <f t="shared" si="1"/>
        <v>4.71</v>
      </c>
      <c r="J37" s="7"/>
      <c r="K37" s="11">
        <f t="shared" si="2"/>
        <v>-8.5400000000000004E-2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ROUND(+'Dietary-Cafeteria'!H33,0)</f>
        <v>54819</v>
      </c>
      <c r="E38" s="6">
        <f>ROUND(+'Dietary-Cafeteria'!F33,0)</f>
        <v>7792</v>
      </c>
      <c r="F38" s="7">
        <f t="shared" si="0"/>
        <v>7.04</v>
      </c>
      <c r="G38" s="6">
        <f>ROUND(+'Dietary-Cafeteria'!H135,0)</f>
        <v>85524</v>
      </c>
      <c r="H38" s="6">
        <f>ROUND(+'Dietary-Cafeteria'!F135,0)</f>
        <v>7792</v>
      </c>
      <c r="I38" s="7">
        <f t="shared" si="1"/>
        <v>10.98</v>
      </c>
      <c r="J38" s="7"/>
      <c r="K38" s="11">
        <f t="shared" si="2"/>
        <v>0.55969999999999998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ROUND(+'Dietary-Cafeteria'!H34,0)</f>
        <v>2080770</v>
      </c>
      <c r="E39" s="6">
        <f>ROUND(+'Dietary-Cafeteria'!F34,0)</f>
        <v>1821573</v>
      </c>
      <c r="F39" s="7">
        <f t="shared" si="0"/>
        <v>1.1399999999999999</v>
      </c>
      <c r="G39" s="6">
        <f>ROUND(+'Dietary-Cafeteria'!H136,0)</f>
        <v>490403</v>
      </c>
      <c r="H39" s="6">
        <f>ROUND(+'Dietary-Cafeteria'!F136,0)</f>
        <v>1492566</v>
      </c>
      <c r="I39" s="7">
        <f t="shared" si="1"/>
        <v>0.33</v>
      </c>
      <c r="J39" s="7"/>
      <c r="K39" s="11">
        <f t="shared" si="2"/>
        <v>-0.71050000000000002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ROUND(+'Dietary-Cafeteria'!H35,0)</f>
        <v>119784</v>
      </c>
      <c r="E40" s="6">
        <f>ROUND(+'Dietary-Cafeteria'!F35,0)</f>
        <v>16006</v>
      </c>
      <c r="F40" s="7">
        <f t="shared" si="0"/>
        <v>7.48</v>
      </c>
      <c r="G40" s="6">
        <f>ROUND(+'Dietary-Cafeteria'!H137,0)</f>
        <v>118664</v>
      </c>
      <c r="H40" s="6">
        <f>ROUND(+'Dietary-Cafeteria'!F137,0)</f>
        <v>14664</v>
      </c>
      <c r="I40" s="7">
        <f t="shared" si="1"/>
        <v>8.09</v>
      </c>
      <c r="J40" s="7"/>
      <c r="K40" s="11">
        <f t="shared" si="2"/>
        <v>8.1600000000000006E-2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ROUND(+'Dietary-Cafeteria'!H36,0)</f>
        <v>39428</v>
      </c>
      <c r="E41" s="6">
        <f>ROUND(+'Dietary-Cafeteria'!F36,0)</f>
        <v>20089</v>
      </c>
      <c r="F41" s="7">
        <f t="shared" si="0"/>
        <v>1.96</v>
      </c>
      <c r="G41" s="6">
        <f>ROUND(+'Dietary-Cafeteria'!H138,0)</f>
        <v>32538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ROUND(+'Dietary-Cafeteria'!H37,0)</f>
        <v>249616</v>
      </c>
      <c r="E42" s="6">
        <f>ROUND(+'Dietary-Cafeteria'!F37,0)</f>
        <v>67584</v>
      </c>
      <c r="F42" s="7">
        <f t="shared" si="0"/>
        <v>3.69</v>
      </c>
      <c r="G42" s="6">
        <f>ROUND(+'Dietary-Cafeteria'!H139,0)</f>
        <v>235565</v>
      </c>
      <c r="H42" s="6">
        <f>ROUND(+'Dietary-Cafeteria'!F139,0)</f>
        <v>64790</v>
      </c>
      <c r="I42" s="7">
        <f t="shared" si="1"/>
        <v>3.64</v>
      </c>
      <c r="J42" s="7"/>
      <c r="K42" s="11">
        <f t="shared" si="2"/>
        <v>-1.3599999999999999E-2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ROUND(+'Dietary-Cafeteria'!H38,0)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ROUND(+'Dietary-Cafeteria'!H140,0)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ROUND(+'Dietary-Cafeteria'!H39,0)</f>
        <v>98788</v>
      </c>
      <c r="E44" s="6">
        <f>ROUND(+'Dietary-Cafeteria'!F39,0)</f>
        <v>136088</v>
      </c>
      <c r="F44" s="7">
        <f t="shared" si="0"/>
        <v>0.73</v>
      </c>
      <c r="G44" s="6">
        <f>ROUND(+'Dietary-Cafeteria'!H141,0)</f>
        <v>96411</v>
      </c>
      <c r="H44" s="6">
        <f>ROUND(+'Dietary-Cafeteria'!F141,0)</f>
        <v>138974</v>
      </c>
      <c r="I44" s="7">
        <f t="shared" si="1"/>
        <v>0.69</v>
      </c>
      <c r="J44" s="7"/>
      <c r="K44" s="11">
        <f t="shared" si="2"/>
        <v>-5.4800000000000001E-2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ROUND(+'Dietary-Cafeteria'!H40,0)</f>
        <v>111163</v>
      </c>
      <c r="E45" s="6">
        <f>ROUND(+'Dietary-Cafeteria'!F40,0)</f>
        <v>72880</v>
      </c>
      <c r="F45" s="7">
        <f t="shared" si="0"/>
        <v>1.53</v>
      </c>
      <c r="G45" s="6">
        <f>ROUND(+'Dietary-Cafeteria'!H142,0)</f>
        <v>146838</v>
      </c>
      <c r="H45" s="6">
        <f>ROUND(+'Dietary-Cafeteria'!F142,0)</f>
        <v>56043</v>
      </c>
      <c r="I45" s="7">
        <f t="shared" si="1"/>
        <v>2.62</v>
      </c>
      <c r="J45" s="7"/>
      <c r="K45" s="11">
        <f t="shared" si="2"/>
        <v>0.71240000000000003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ROUND(+'Dietary-Cafeteria'!H41,0)</f>
        <v>112584</v>
      </c>
      <c r="E46" s="6">
        <f>ROUND(+'Dietary-Cafeteria'!F41,0)</f>
        <v>150654</v>
      </c>
      <c r="F46" s="7">
        <f t="shared" si="0"/>
        <v>0.75</v>
      </c>
      <c r="G46" s="6">
        <f>ROUND(+'Dietary-Cafeteria'!H143,0)</f>
        <v>145578</v>
      </c>
      <c r="H46" s="6">
        <f>ROUND(+'Dietary-Cafeteria'!F143,0)</f>
        <v>153093</v>
      </c>
      <c r="I46" s="7">
        <f t="shared" si="1"/>
        <v>0.95</v>
      </c>
      <c r="J46" s="7"/>
      <c r="K46" s="11">
        <f t="shared" si="2"/>
        <v>0.26669999999999999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ROUND(+'Dietary-Cafeteria'!H42,0)</f>
        <v>0</v>
      </c>
      <c r="E47" s="6">
        <f>ROUND(+'Dietary-Cafeteria'!F42,0)</f>
        <v>690</v>
      </c>
      <c r="F47" s="7" t="str">
        <f t="shared" si="0"/>
        <v/>
      </c>
      <c r="G47" s="6">
        <f>ROUND(+'Dietary-Cafeteria'!H144,0)</f>
        <v>113</v>
      </c>
      <c r="H47" s="6">
        <f>ROUND(+'Dietary-Cafeteria'!F144,0)</f>
        <v>810</v>
      </c>
      <c r="I47" s="7">
        <f t="shared" si="1"/>
        <v>0.14000000000000001</v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ROUND(+'Dietary-Cafeteria'!H43,0)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ROUND(+'Dietary-Cafeteria'!H145,0)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ROUND(+'Dietary-Cafeteria'!H44,0)</f>
        <v>303172</v>
      </c>
      <c r="E49" s="6">
        <f>ROUND(+'Dietary-Cafeteria'!F44,0)</f>
        <v>63841</v>
      </c>
      <c r="F49" s="7">
        <f t="shared" si="0"/>
        <v>4.75</v>
      </c>
      <c r="G49" s="6">
        <f>ROUND(+'Dietary-Cafeteria'!H146,0)</f>
        <v>467120</v>
      </c>
      <c r="H49" s="6">
        <f>ROUND(+'Dietary-Cafeteria'!F146,0)</f>
        <v>79720</v>
      </c>
      <c r="I49" s="7">
        <f t="shared" si="1"/>
        <v>5.86</v>
      </c>
      <c r="J49" s="7"/>
      <c r="K49" s="11">
        <f t="shared" si="2"/>
        <v>0.23369999999999999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ROUND(+'Dietary-Cafeteria'!H45,0)</f>
        <v>1319810</v>
      </c>
      <c r="E50" s="6">
        <f>ROUND(+'Dietary-Cafeteria'!F45,0)</f>
        <v>1440568</v>
      </c>
      <c r="F50" s="7">
        <f t="shared" si="0"/>
        <v>0.92</v>
      </c>
      <c r="G50" s="6">
        <f>ROUND(+'Dietary-Cafeteria'!H147,0)</f>
        <v>1279867</v>
      </c>
      <c r="H50" s="6">
        <f>ROUND(+'Dietary-Cafeteria'!F147,0)</f>
        <v>1410574</v>
      </c>
      <c r="I50" s="7">
        <f t="shared" si="1"/>
        <v>0.91</v>
      </c>
      <c r="J50" s="7"/>
      <c r="K50" s="11">
        <f t="shared" si="2"/>
        <v>-1.09E-2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ROUND(+'Dietary-Cafeteria'!H46,0)</f>
        <v>0</v>
      </c>
      <c r="E51" s="6">
        <f>ROUND(+'Dietary-Cafeteria'!F46,0)</f>
        <v>0</v>
      </c>
      <c r="F51" s="7" t="str">
        <f t="shared" si="0"/>
        <v/>
      </c>
      <c r="G51" s="6">
        <f>ROUND(+'Dietary-Cafeteria'!H148,0)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ROUND(+'Dietary-Cafeteria'!H47,0)</f>
        <v>690319</v>
      </c>
      <c r="E52" s="6">
        <f>ROUND(+'Dietary-Cafeteria'!F47,0)</f>
        <v>497341</v>
      </c>
      <c r="F52" s="7">
        <f t="shared" si="0"/>
        <v>1.39</v>
      </c>
      <c r="G52" s="6">
        <f>ROUND(+'Dietary-Cafeteria'!H149,0)</f>
        <v>726834</v>
      </c>
      <c r="H52" s="6">
        <f>ROUND(+'Dietary-Cafeteria'!F149,0)</f>
        <v>568373</v>
      </c>
      <c r="I52" s="7">
        <f t="shared" si="1"/>
        <v>1.28</v>
      </c>
      <c r="J52" s="7"/>
      <c r="K52" s="11">
        <f t="shared" si="2"/>
        <v>-7.9100000000000004E-2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ROUND(+'Dietary-Cafeteria'!H48,0)</f>
        <v>1075110</v>
      </c>
      <c r="E53" s="6">
        <f>ROUND(+'Dietary-Cafeteria'!F48,0)</f>
        <v>1367731</v>
      </c>
      <c r="F53" s="7">
        <f t="shared" si="0"/>
        <v>0.79</v>
      </c>
      <c r="G53" s="6">
        <f>ROUND(+'Dietary-Cafeteria'!H150,0)</f>
        <v>1013214</v>
      </c>
      <c r="H53" s="6">
        <f>ROUND(+'Dietary-Cafeteria'!F150,0)</f>
        <v>931361</v>
      </c>
      <c r="I53" s="7">
        <f t="shared" si="1"/>
        <v>1.0900000000000001</v>
      </c>
      <c r="J53" s="7"/>
      <c r="K53" s="11">
        <f t="shared" si="2"/>
        <v>0.37969999999999998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ROUND(+'Dietary-Cafeteria'!H49,0)</f>
        <v>589137</v>
      </c>
      <c r="E54" s="6">
        <f>ROUND(+'Dietary-Cafeteria'!F49,0)</f>
        <v>346214</v>
      </c>
      <c r="F54" s="7">
        <f t="shared" si="0"/>
        <v>1.7</v>
      </c>
      <c r="G54" s="6">
        <f>ROUND(+'Dietary-Cafeteria'!H151,0)</f>
        <v>568198</v>
      </c>
      <c r="H54" s="6">
        <f>ROUND(+'Dietary-Cafeteria'!F151,0)</f>
        <v>336153</v>
      </c>
      <c r="I54" s="7">
        <f t="shared" si="1"/>
        <v>1.69</v>
      </c>
      <c r="J54" s="7"/>
      <c r="K54" s="11">
        <f t="shared" si="2"/>
        <v>-5.8999999999999999E-3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ROUND(+'Dietary-Cafeteria'!H50,0)</f>
        <v>197654</v>
      </c>
      <c r="E55" s="6">
        <f>ROUND(+'Dietary-Cafeteria'!F50,0)</f>
        <v>172914</v>
      </c>
      <c r="F55" s="7">
        <f t="shared" si="0"/>
        <v>1.1399999999999999</v>
      </c>
      <c r="G55" s="6">
        <f>ROUND(+'Dietary-Cafeteria'!H152,0)</f>
        <v>200718</v>
      </c>
      <c r="H55" s="6">
        <f>ROUND(+'Dietary-Cafeteria'!F152,0)</f>
        <v>174966</v>
      </c>
      <c r="I55" s="7">
        <f t="shared" si="1"/>
        <v>1.1499999999999999</v>
      </c>
      <c r="J55" s="7"/>
      <c r="K55" s="11">
        <f t="shared" si="2"/>
        <v>8.8000000000000005E-3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ROUND(+'Dietary-Cafeteria'!H51,0)</f>
        <v>115178</v>
      </c>
      <c r="E56" s="6">
        <f>ROUND(+'Dietary-Cafeteria'!F51,0)</f>
        <v>5082</v>
      </c>
      <c r="F56" s="7">
        <f t="shared" si="0"/>
        <v>22.66</v>
      </c>
      <c r="G56" s="6">
        <f>ROUND(+'Dietary-Cafeteria'!H153,0)</f>
        <v>121497</v>
      </c>
      <c r="H56" s="6">
        <f>ROUND(+'Dietary-Cafeteria'!F153,0)</f>
        <v>15248</v>
      </c>
      <c r="I56" s="7">
        <f t="shared" si="1"/>
        <v>7.97</v>
      </c>
      <c r="J56" s="7"/>
      <c r="K56" s="11">
        <f t="shared" si="2"/>
        <v>-0.64829999999999999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ROUND(+'Dietary-Cafeteria'!H52,0)</f>
        <v>494857</v>
      </c>
      <c r="E57" s="6">
        <f>ROUND(+'Dietary-Cafeteria'!F52,0)</f>
        <v>85255</v>
      </c>
      <c r="F57" s="7">
        <f t="shared" si="0"/>
        <v>5.8</v>
      </c>
      <c r="G57" s="6">
        <f>ROUND(+'Dietary-Cafeteria'!H154,0)</f>
        <v>468345</v>
      </c>
      <c r="H57" s="6">
        <f>ROUND(+'Dietary-Cafeteria'!F154,0)</f>
        <v>95704</v>
      </c>
      <c r="I57" s="7">
        <f t="shared" si="1"/>
        <v>4.8899999999999997</v>
      </c>
      <c r="J57" s="7"/>
      <c r="K57" s="11">
        <f t="shared" si="2"/>
        <v>-0.15690000000000001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ROUND(+'Dietary-Cafeteria'!H53,0)</f>
        <v>511902</v>
      </c>
      <c r="E58" s="6">
        <f>ROUND(+'Dietary-Cafeteria'!F53,0)</f>
        <v>601360</v>
      </c>
      <c r="F58" s="7">
        <f t="shared" si="0"/>
        <v>0.85</v>
      </c>
      <c r="G58" s="6">
        <f>ROUND(+'Dietary-Cafeteria'!H155,0)</f>
        <v>142949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ROUND(+'Dietary-Cafeteria'!H54,0)</f>
        <v>115704</v>
      </c>
      <c r="E59" s="6">
        <f>ROUND(+'Dietary-Cafeteria'!F54,0)</f>
        <v>15751</v>
      </c>
      <c r="F59" s="7">
        <f t="shared" si="0"/>
        <v>7.35</v>
      </c>
      <c r="G59" s="6">
        <f>ROUND(+'Dietary-Cafeteria'!H156,0)</f>
        <v>112100</v>
      </c>
      <c r="H59" s="6">
        <f>ROUND(+'Dietary-Cafeteria'!F156,0)</f>
        <v>14550</v>
      </c>
      <c r="I59" s="7">
        <f t="shared" si="1"/>
        <v>7.7</v>
      </c>
      <c r="J59" s="7"/>
      <c r="K59" s="11">
        <f t="shared" si="2"/>
        <v>4.7600000000000003E-2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ROUND(+'Dietary-Cafeteria'!H55,0)</f>
        <v>0</v>
      </c>
      <c r="E60" s="6">
        <f>ROUND(+'Dietary-Cafeteria'!F55,0)</f>
        <v>0</v>
      </c>
      <c r="F60" s="7" t="str">
        <f t="shared" si="0"/>
        <v/>
      </c>
      <c r="G60" s="6">
        <f>ROUND(+'Dietary-Cafeteria'!H157,0)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ROUND(+'Dietary-Cafeteria'!H56,0)</f>
        <v>961079</v>
      </c>
      <c r="E61" s="6">
        <f>ROUND(+'Dietary-Cafeteria'!F56,0)</f>
        <v>1165193</v>
      </c>
      <c r="F61" s="7">
        <f t="shared" si="0"/>
        <v>0.82</v>
      </c>
      <c r="G61" s="6">
        <f>ROUND(+'Dietary-Cafeteria'!H158,0)</f>
        <v>973649</v>
      </c>
      <c r="H61" s="6">
        <f>ROUND(+'Dietary-Cafeteria'!F158,0)</f>
        <v>1259138</v>
      </c>
      <c r="I61" s="7">
        <f t="shared" si="1"/>
        <v>0.77</v>
      </c>
      <c r="J61" s="7"/>
      <c r="K61" s="11">
        <f t="shared" si="2"/>
        <v>-6.0999999999999999E-2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ROUND(+'Dietary-Cafeteria'!H57,0)</f>
        <v>951903</v>
      </c>
      <c r="E62" s="6">
        <f>ROUND(+'Dietary-Cafeteria'!F57,0)</f>
        <v>210116</v>
      </c>
      <c r="F62" s="7">
        <f t="shared" si="0"/>
        <v>4.53</v>
      </c>
      <c r="G62" s="6">
        <f>ROUND(+'Dietary-Cafeteria'!H159,0)</f>
        <v>906390</v>
      </c>
      <c r="H62" s="6">
        <f>ROUND(+'Dietary-Cafeteria'!F159,0)</f>
        <v>193226</v>
      </c>
      <c r="I62" s="7">
        <f t="shared" si="1"/>
        <v>4.6900000000000004</v>
      </c>
      <c r="J62" s="7"/>
      <c r="K62" s="11">
        <f t="shared" si="2"/>
        <v>3.5299999999999998E-2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ROUND(+'Dietary-Cafeteria'!H58,0)</f>
        <v>95811</v>
      </c>
      <c r="E63" s="6">
        <f>ROUND(+'Dietary-Cafeteria'!F58,0)</f>
        <v>12057</v>
      </c>
      <c r="F63" s="7">
        <f t="shared" si="0"/>
        <v>7.95</v>
      </c>
      <c r="G63" s="6">
        <f>ROUND(+'Dietary-Cafeteria'!H160,0)</f>
        <v>92957</v>
      </c>
      <c r="H63" s="6">
        <f>ROUND(+'Dietary-Cafeteria'!F160,0)</f>
        <v>10825</v>
      </c>
      <c r="I63" s="7">
        <f t="shared" si="1"/>
        <v>8.59</v>
      </c>
      <c r="J63" s="7"/>
      <c r="K63" s="11">
        <f t="shared" si="2"/>
        <v>8.0500000000000002E-2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ROUND(+'Dietary-Cafeteria'!H59,0)</f>
        <v>88855</v>
      </c>
      <c r="E64" s="6">
        <f>ROUND(+'Dietary-Cafeteria'!F59,0)</f>
        <v>37552</v>
      </c>
      <c r="F64" s="7">
        <f t="shared" si="0"/>
        <v>2.37</v>
      </c>
      <c r="G64" s="6">
        <f>ROUND(+'Dietary-Cafeteria'!H161,0)</f>
        <v>96606</v>
      </c>
      <c r="H64" s="6">
        <f>ROUND(+'Dietary-Cafeteria'!F161,0)</f>
        <v>39953</v>
      </c>
      <c r="I64" s="7">
        <f t="shared" si="1"/>
        <v>2.42</v>
      </c>
      <c r="J64" s="7"/>
      <c r="K64" s="11">
        <f t="shared" si="2"/>
        <v>2.1100000000000001E-2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ROUND(+'Dietary-Cafeteria'!H60,0)</f>
        <v>117135</v>
      </c>
      <c r="E65" s="6">
        <f>ROUND(+'Dietary-Cafeteria'!F60,0)</f>
        <v>71631</v>
      </c>
      <c r="F65" s="7">
        <f t="shared" si="0"/>
        <v>1.64</v>
      </c>
      <c r="G65" s="6">
        <f>ROUND(+'Dietary-Cafeteria'!H162,0)</f>
        <v>88268</v>
      </c>
      <c r="H65" s="6">
        <f>ROUND(+'Dietary-Cafeteria'!F162,0)</f>
        <v>20418</v>
      </c>
      <c r="I65" s="7">
        <f t="shared" si="1"/>
        <v>4.32</v>
      </c>
      <c r="J65" s="7"/>
      <c r="K65" s="11">
        <f t="shared" si="2"/>
        <v>1.6341000000000001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ROUND(+'Dietary-Cafeteria'!H61,0)</f>
        <v>477192</v>
      </c>
      <c r="E66" s="6">
        <f>ROUND(+'Dietary-Cafeteria'!F61,0)</f>
        <v>31665</v>
      </c>
      <c r="F66" s="7">
        <f t="shared" si="0"/>
        <v>15.07</v>
      </c>
      <c r="G66" s="6">
        <f>ROUND(+'Dietary-Cafeteria'!H163,0)</f>
        <v>394957</v>
      </c>
      <c r="H66" s="6">
        <f>ROUND(+'Dietary-Cafeteria'!F163,0)</f>
        <v>30078</v>
      </c>
      <c r="I66" s="7">
        <f t="shared" si="1"/>
        <v>13.13</v>
      </c>
      <c r="J66" s="7"/>
      <c r="K66" s="11">
        <f t="shared" si="2"/>
        <v>-0.12870000000000001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ROUND(+'Dietary-Cafeteria'!H62,0)</f>
        <v>78572</v>
      </c>
      <c r="E67" s="6">
        <f>ROUND(+'Dietary-Cafeteria'!F62,0)</f>
        <v>14191</v>
      </c>
      <c r="F67" s="7">
        <f t="shared" si="0"/>
        <v>5.54</v>
      </c>
      <c r="G67" s="6">
        <f>ROUND(+'Dietary-Cafeteria'!H164,0)</f>
        <v>76364</v>
      </c>
      <c r="H67" s="6">
        <f>ROUND(+'Dietary-Cafeteria'!F164,0)</f>
        <v>18175</v>
      </c>
      <c r="I67" s="7">
        <f t="shared" si="1"/>
        <v>4.2</v>
      </c>
      <c r="J67" s="7"/>
      <c r="K67" s="11">
        <f t="shared" si="2"/>
        <v>-0.2419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ROUND(+'Dietary-Cafeteria'!H63,0)</f>
        <v>1690927</v>
      </c>
      <c r="E68" s="6">
        <f>ROUND(+'Dietary-Cafeteria'!F63,0)</f>
        <v>977928</v>
      </c>
      <c r="F68" s="7">
        <f t="shared" si="0"/>
        <v>1.73</v>
      </c>
      <c r="G68" s="6">
        <f>ROUND(+'Dietary-Cafeteria'!H165,0)</f>
        <v>1537250</v>
      </c>
      <c r="H68" s="6">
        <f>ROUND(+'Dietary-Cafeteria'!F165,0)</f>
        <v>966933</v>
      </c>
      <c r="I68" s="7">
        <f t="shared" si="1"/>
        <v>1.59</v>
      </c>
      <c r="J68" s="7"/>
      <c r="K68" s="11">
        <f t="shared" si="2"/>
        <v>-8.09E-2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ROUND(+'Dietary-Cafeteria'!H64,0)</f>
        <v>0</v>
      </c>
      <c r="E69" s="6">
        <f>ROUND(+'Dietary-Cafeteria'!F64,0)</f>
        <v>0</v>
      </c>
      <c r="F69" s="7" t="str">
        <f t="shared" si="0"/>
        <v/>
      </c>
      <c r="G69" s="6">
        <f>ROUND(+'Dietary-Cafeteria'!H166,0)</f>
        <v>143846</v>
      </c>
      <c r="H69" s="6">
        <f>ROUND(+'Dietary-Cafeteria'!F166,0)</f>
        <v>82036</v>
      </c>
      <c r="I69" s="7">
        <f t="shared" si="1"/>
        <v>1.75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ROUND(+'Dietary-Cafeteria'!H65,0)</f>
        <v>272604</v>
      </c>
      <c r="E70" s="6">
        <f>ROUND(+'Dietary-Cafeteria'!F65,0)</f>
        <v>62164</v>
      </c>
      <c r="F70" s="7">
        <f t="shared" si="0"/>
        <v>4.3899999999999997</v>
      </c>
      <c r="G70" s="6">
        <f>ROUND(+'Dietary-Cafeteria'!H167,0)</f>
        <v>281539</v>
      </c>
      <c r="H70" s="6">
        <f>ROUND(+'Dietary-Cafeteria'!F167,0)</f>
        <v>62448</v>
      </c>
      <c r="I70" s="7">
        <f t="shared" si="1"/>
        <v>4.51</v>
      </c>
      <c r="J70" s="7"/>
      <c r="K70" s="11">
        <f t="shared" si="2"/>
        <v>2.7300000000000001E-2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ROUND(+'Dietary-Cafeteria'!H66,0)</f>
        <v>19444</v>
      </c>
      <c r="E71" s="6">
        <f>ROUND(+'Dietary-Cafeteria'!F66,0)</f>
        <v>3807</v>
      </c>
      <c r="F71" s="7">
        <f t="shared" si="0"/>
        <v>5.1100000000000003</v>
      </c>
      <c r="G71" s="6">
        <f>ROUND(+'Dietary-Cafeteria'!H168,0)</f>
        <v>21797</v>
      </c>
      <c r="H71" s="6">
        <f>ROUND(+'Dietary-Cafeteria'!F168,0)</f>
        <v>4625</v>
      </c>
      <c r="I71" s="7">
        <f t="shared" si="1"/>
        <v>4.71</v>
      </c>
      <c r="J71" s="7"/>
      <c r="K71" s="11">
        <f t="shared" si="2"/>
        <v>-7.8299999999999995E-2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ROUND(+'Dietary-Cafeteria'!H67,0)</f>
        <v>780313</v>
      </c>
      <c r="E72" s="6">
        <f>ROUND(+'Dietary-Cafeteria'!F67,0)</f>
        <v>229804</v>
      </c>
      <c r="F72" s="7">
        <f t="shared" si="0"/>
        <v>3.4</v>
      </c>
      <c r="G72" s="6">
        <f>ROUND(+'Dietary-Cafeteria'!H169,0)</f>
        <v>272441</v>
      </c>
      <c r="H72" s="6">
        <f>ROUND(+'Dietary-Cafeteria'!F169,0)</f>
        <v>736509</v>
      </c>
      <c r="I72" s="7">
        <f t="shared" si="1"/>
        <v>0.37</v>
      </c>
      <c r="J72" s="7"/>
      <c r="K72" s="11">
        <f t="shared" si="2"/>
        <v>-0.89119999999999999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ROUND(+'Dietary-Cafeteria'!H68,0)</f>
        <v>636675</v>
      </c>
      <c r="E73" s="6">
        <f>ROUND(+'Dietary-Cafeteria'!F68,0)</f>
        <v>865355</v>
      </c>
      <c r="F73" s="7">
        <f t="shared" si="0"/>
        <v>0.74</v>
      </c>
      <c r="G73" s="6">
        <f>ROUND(+'Dietary-Cafeteria'!H170,0)</f>
        <v>680110</v>
      </c>
      <c r="H73" s="6">
        <f>ROUND(+'Dietary-Cafeteria'!F170,0)</f>
        <v>958310</v>
      </c>
      <c r="I73" s="7">
        <f t="shared" si="1"/>
        <v>0.71</v>
      </c>
      <c r="J73" s="7"/>
      <c r="K73" s="11">
        <f t="shared" si="2"/>
        <v>-4.0500000000000001E-2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ROUND(+'Dietary-Cafeteria'!H69,0)</f>
        <v>1241767</v>
      </c>
      <c r="E74" s="6">
        <f>ROUND(+'Dietary-Cafeteria'!F69,0)</f>
        <v>792319</v>
      </c>
      <c r="F74" s="7">
        <f t="shared" si="0"/>
        <v>1.57</v>
      </c>
      <c r="G74" s="6">
        <f>ROUND(+'Dietary-Cafeteria'!H171,0)</f>
        <v>401609</v>
      </c>
      <c r="H74" s="6">
        <f>ROUND(+'Dietary-Cafeteria'!F171,0)</f>
        <v>687177</v>
      </c>
      <c r="I74" s="7">
        <f t="shared" si="1"/>
        <v>0.57999999999999996</v>
      </c>
      <c r="J74" s="7"/>
      <c r="K74" s="11">
        <f t="shared" si="2"/>
        <v>-0.63060000000000005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ROUND(+'Dietary-Cafeteria'!H70,0)</f>
        <v>740307</v>
      </c>
      <c r="E75" s="6">
        <f>ROUND(+'Dietary-Cafeteria'!F70,0)</f>
        <v>583771</v>
      </c>
      <c r="F75" s="7">
        <f t="shared" ref="F75:F107" si="3">IF(D75=0,"",IF(E75=0,"",ROUND(D75/E75,2)))</f>
        <v>1.27</v>
      </c>
      <c r="G75" s="6">
        <f>ROUND(+'Dietary-Cafeteria'!H172,0)</f>
        <v>741918</v>
      </c>
      <c r="H75" s="6">
        <f>ROUND(+'Dietary-Cafeteria'!F172,0)</f>
        <v>651407</v>
      </c>
      <c r="I75" s="7">
        <f t="shared" ref="I75:I107" si="4">IF(G75=0,"",IF(H75=0,"",ROUND(G75/H75,2)))</f>
        <v>1.1399999999999999</v>
      </c>
      <c r="J75" s="7"/>
      <c r="K75" s="11">
        <f t="shared" ref="K75:K107" si="5">IF(D75=0,"",IF(E75=0,"",IF(G75=0,"",IF(H75=0,"",ROUND(I75/F75-1,4)))))</f>
        <v>-0.1024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ROUND(+'Dietary-Cafeteria'!H71,0)</f>
        <v>67306</v>
      </c>
      <c r="E76" s="6">
        <f>ROUND(+'Dietary-Cafeteria'!F71,0)</f>
        <v>18929</v>
      </c>
      <c r="F76" s="7">
        <f t="shared" si="3"/>
        <v>3.56</v>
      </c>
      <c r="G76" s="6">
        <f>ROUND(+'Dietary-Cafeteria'!H173,0)</f>
        <v>82077</v>
      </c>
      <c r="H76" s="6">
        <f>ROUND(+'Dietary-Cafeteria'!F173,0)</f>
        <v>16966</v>
      </c>
      <c r="I76" s="7">
        <f t="shared" si="4"/>
        <v>4.84</v>
      </c>
      <c r="J76" s="7"/>
      <c r="K76" s="11">
        <f t="shared" si="5"/>
        <v>0.35959999999999998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ROUND(+'Dietary-Cafeteria'!H72,0)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ROUND(+'Dietary-Cafeteria'!H174,0)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ROUND(+'Dietary-Cafeteria'!H73,0)</f>
        <v>493122</v>
      </c>
      <c r="E78" s="6">
        <f>ROUND(+'Dietary-Cafeteria'!F73,0)</f>
        <v>444855</v>
      </c>
      <c r="F78" s="7">
        <f t="shared" si="3"/>
        <v>1.1100000000000001</v>
      </c>
      <c r="G78" s="6">
        <f>ROUND(+'Dietary-Cafeteria'!H175,0)</f>
        <v>543295</v>
      </c>
      <c r="H78" s="6">
        <f>ROUND(+'Dietary-Cafeteria'!F175,0)</f>
        <v>525836</v>
      </c>
      <c r="I78" s="7">
        <f t="shared" si="4"/>
        <v>1.03</v>
      </c>
      <c r="J78" s="7"/>
      <c r="K78" s="11">
        <f t="shared" si="5"/>
        <v>-7.2099999999999997E-2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ROUND(+'Dietary-Cafeteria'!H74,0)</f>
        <v>1568338</v>
      </c>
      <c r="E79" s="6">
        <f>ROUND(+'Dietary-Cafeteria'!F74,0)</f>
        <v>1277660</v>
      </c>
      <c r="F79" s="7">
        <f t="shared" si="3"/>
        <v>1.23</v>
      </c>
      <c r="G79" s="6">
        <f>ROUND(+'Dietary-Cafeteria'!H176,0)</f>
        <v>1015321</v>
      </c>
      <c r="H79" s="6">
        <f>ROUND(+'Dietary-Cafeteria'!F176,0)</f>
        <v>1137047</v>
      </c>
      <c r="I79" s="7">
        <f t="shared" si="4"/>
        <v>0.89</v>
      </c>
      <c r="J79" s="7"/>
      <c r="K79" s="11">
        <f t="shared" si="5"/>
        <v>-0.27639999999999998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ROUND(+'Dietary-Cafeteria'!H75,0)</f>
        <v>133667</v>
      </c>
      <c r="E80" s="6">
        <f>ROUND(+'Dietary-Cafeteria'!F75,0)</f>
        <v>146979</v>
      </c>
      <c r="F80" s="7">
        <f t="shared" si="3"/>
        <v>0.91</v>
      </c>
      <c r="G80" s="6">
        <f>ROUND(+'Dietary-Cafeteria'!H177,0)</f>
        <v>137090</v>
      </c>
      <c r="H80" s="6">
        <f>ROUND(+'Dietary-Cafeteria'!F177,0)</f>
        <v>164548</v>
      </c>
      <c r="I80" s="7">
        <f t="shared" si="4"/>
        <v>0.83</v>
      </c>
      <c r="J80" s="7"/>
      <c r="K80" s="11">
        <f t="shared" si="5"/>
        <v>-8.7900000000000006E-2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ROUND(+'Dietary-Cafeteria'!H76,0)</f>
        <v>93757</v>
      </c>
      <c r="E81" s="6">
        <f>ROUND(+'Dietary-Cafeteria'!F76,0)</f>
        <v>53675</v>
      </c>
      <c r="F81" s="7">
        <f t="shared" si="3"/>
        <v>1.75</v>
      </c>
      <c r="G81" s="6">
        <f>ROUND(+'Dietary-Cafeteria'!H178,0)</f>
        <v>94301</v>
      </c>
      <c r="H81" s="6">
        <f>ROUND(+'Dietary-Cafeteria'!F178,0)</f>
        <v>52218</v>
      </c>
      <c r="I81" s="7">
        <f t="shared" si="4"/>
        <v>1.81</v>
      </c>
      <c r="J81" s="7"/>
      <c r="K81" s="11">
        <f t="shared" si="5"/>
        <v>3.4299999999999997E-2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ROUND(+'Dietary-Cafeteria'!H77,0)</f>
        <v>0</v>
      </c>
      <c r="E82" s="6">
        <f>ROUND(+'Dietary-Cafeteria'!F77,0)</f>
        <v>36683</v>
      </c>
      <c r="F82" s="7" t="str">
        <f t="shared" si="3"/>
        <v/>
      </c>
      <c r="G82" s="6">
        <f>ROUND(+'Dietary-Cafeteria'!H179,0)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ROUND(+'Dietary-Cafeteria'!H78,0)</f>
        <v>349944</v>
      </c>
      <c r="E83" s="6">
        <f>ROUND(+'Dietary-Cafeteria'!F78,0)</f>
        <v>252002</v>
      </c>
      <c r="F83" s="7">
        <f t="shared" si="3"/>
        <v>1.39</v>
      </c>
      <c r="G83" s="6">
        <f>ROUND(+'Dietary-Cafeteria'!H180,0)</f>
        <v>295223</v>
      </c>
      <c r="H83" s="6">
        <f>ROUND(+'Dietary-Cafeteria'!F180,0)</f>
        <v>216764</v>
      </c>
      <c r="I83" s="7">
        <f t="shared" si="4"/>
        <v>1.36</v>
      </c>
      <c r="J83" s="7"/>
      <c r="K83" s="11">
        <f t="shared" si="5"/>
        <v>-2.1600000000000001E-2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ROUND(+'Dietary-Cafeteria'!H79,0)</f>
        <v>253900</v>
      </c>
      <c r="E84" s="6">
        <f>ROUND(+'Dietary-Cafeteria'!F79,0)</f>
        <v>66131</v>
      </c>
      <c r="F84" s="7">
        <f t="shared" si="3"/>
        <v>3.84</v>
      </c>
      <c r="G84" s="6">
        <f>ROUND(+'Dietary-Cafeteria'!H181,0)</f>
        <v>258767</v>
      </c>
      <c r="H84" s="6">
        <f>ROUND(+'Dietary-Cafeteria'!F181,0)</f>
        <v>61103</v>
      </c>
      <c r="I84" s="7">
        <f t="shared" si="4"/>
        <v>4.2300000000000004</v>
      </c>
      <c r="J84" s="7"/>
      <c r="K84" s="11">
        <f t="shared" si="5"/>
        <v>0.1016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ROUND(+'Dietary-Cafeteria'!H80,0)</f>
        <v>409270</v>
      </c>
      <c r="E85" s="6">
        <f>ROUND(+'Dietary-Cafeteria'!F80,0)</f>
        <v>109092</v>
      </c>
      <c r="F85" s="7">
        <f t="shared" si="3"/>
        <v>3.75</v>
      </c>
      <c r="G85" s="6">
        <f>ROUND(+'Dietary-Cafeteria'!H182,0)</f>
        <v>448283</v>
      </c>
      <c r="H85" s="6">
        <f>ROUND(+'Dietary-Cafeteria'!F182,0)</f>
        <v>103812</v>
      </c>
      <c r="I85" s="7">
        <f t="shared" si="4"/>
        <v>4.32</v>
      </c>
      <c r="J85" s="7"/>
      <c r="K85" s="11">
        <f t="shared" si="5"/>
        <v>0.152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ROUND(+'Dietary-Cafeteria'!H81,0)</f>
        <v>22843</v>
      </c>
      <c r="E86" s="6">
        <f>ROUND(+'Dietary-Cafeteria'!F81,0)</f>
        <v>5791</v>
      </c>
      <c r="F86" s="7">
        <f t="shared" si="3"/>
        <v>3.94</v>
      </c>
      <c r="G86" s="6">
        <f>ROUND(+'Dietary-Cafeteria'!H183,0)</f>
        <v>12776</v>
      </c>
      <c r="H86" s="6">
        <f>ROUND(+'Dietary-Cafeteria'!F183,0)</f>
        <v>3850</v>
      </c>
      <c r="I86" s="7">
        <f t="shared" si="4"/>
        <v>3.32</v>
      </c>
      <c r="J86" s="7"/>
      <c r="K86" s="11">
        <f t="shared" si="5"/>
        <v>-0.15740000000000001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ROUND(+'Dietary-Cafeteria'!H82,0)</f>
        <v>286677</v>
      </c>
      <c r="E87" s="6">
        <f>ROUND(+'Dietary-Cafeteria'!F82,0)</f>
        <v>82384</v>
      </c>
      <c r="F87" s="7">
        <f t="shared" si="3"/>
        <v>3.48</v>
      </c>
      <c r="G87" s="6">
        <f>ROUND(+'Dietary-Cafeteria'!H184,0)</f>
        <v>75734</v>
      </c>
      <c r="H87" s="6">
        <f>ROUND(+'Dietary-Cafeteria'!F184,0)</f>
        <v>91816</v>
      </c>
      <c r="I87" s="7">
        <f t="shared" si="4"/>
        <v>0.82</v>
      </c>
      <c r="J87" s="7"/>
      <c r="K87" s="11">
        <f t="shared" si="5"/>
        <v>-0.76439999999999997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ROUND(+'Dietary-Cafeteria'!H83,0)</f>
        <v>98956</v>
      </c>
      <c r="E88" s="6">
        <f>ROUND(+'Dietary-Cafeteria'!F83,0)</f>
        <v>14114</v>
      </c>
      <c r="F88" s="7">
        <f t="shared" si="3"/>
        <v>7.01</v>
      </c>
      <c r="G88" s="6">
        <f>ROUND(+'Dietary-Cafeteria'!H185,0)</f>
        <v>30498</v>
      </c>
      <c r="H88" s="6">
        <f>ROUND(+'Dietary-Cafeteria'!F185,0)</f>
        <v>14481</v>
      </c>
      <c r="I88" s="7">
        <f t="shared" si="4"/>
        <v>2.11</v>
      </c>
      <c r="J88" s="7"/>
      <c r="K88" s="11">
        <f t="shared" si="5"/>
        <v>-0.69899999999999995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ROUND(+'Dietary-Cafeteria'!H84,0)</f>
        <v>129377</v>
      </c>
      <c r="E89" s="6">
        <f>ROUND(+'Dietary-Cafeteria'!F84,0)</f>
        <v>34627</v>
      </c>
      <c r="F89" s="7">
        <f t="shared" si="3"/>
        <v>3.74</v>
      </c>
      <c r="G89" s="6">
        <f>ROUND(+'Dietary-Cafeteria'!H186,0)</f>
        <v>21976</v>
      </c>
      <c r="H89" s="6">
        <f>ROUND(+'Dietary-Cafeteria'!F186,0)</f>
        <v>35359</v>
      </c>
      <c r="I89" s="7">
        <f t="shared" si="4"/>
        <v>0.62</v>
      </c>
      <c r="J89" s="7"/>
      <c r="K89" s="11">
        <f t="shared" si="5"/>
        <v>-0.83420000000000005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ROUND(+'Dietary-Cafeteria'!H85,0)</f>
        <v>56569</v>
      </c>
      <c r="E90" s="6">
        <f>ROUND(+'Dietary-Cafeteria'!F85,0)</f>
        <v>0</v>
      </c>
      <c r="F90" s="7" t="str">
        <f t="shared" si="3"/>
        <v/>
      </c>
      <c r="G90" s="6">
        <f>ROUND(+'Dietary-Cafeteria'!H187,0)</f>
        <v>79863</v>
      </c>
      <c r="H90" s="6">
        <f>ROUND(+'Dietary-Cafeteria'!F187,0)</f>
        <v>18807</v>
      </c>
      <c r="I90" s="7">
        <f t="shared" si="4"/>
        <v>4.25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ROUND(+'Dietary-Cafeteria'!H86,0)</f>
        <v>47154</v>
      </c>
      <c r="E91" s="6">
        <f>ROUND(+'Dietary-Cafeteria'!F86,0)</f>
        <v>139526</v>
      </c>
      <c r="F91" s="7">
        <f t="shared" si="3"/>
        <v>0.34</v>
      </c>
      <c r="G91" s="6">
        <f>ROUND(+'Dietary-Cafeteria'!H188,0)</f>
        <v>48472</v>
      </c>
      <c r="H91" s="6">
        <f>ROUND(+'Dietary-Cafeteria'!F188,0)</f>
        <v>150434</v>
      </c>
      <c r="I91" s="7">
        <f t="shared" si="4"/>
        <v>0.32</v>
      </c>
      <c r="J91" s="7"/>
      <c r="K91" s="11">
        <f t="shared" si="5"/>
        <v>-5.8799999999999998E-2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ROUND(+'Dietary-Cafeteria'!H87,0)</f>
        <v>98391</v>
      </c>
      <c r="E92" s="6">
        <f>ROUND(+'Dietary-Cafeteria'!F87,0)</f>
        <v>20798</v>
      </c>
      <c r="F92" s="7">
        <f t="shared" si="3"/>
        <v>4.7300000000000004</v>
      </c>
      <c r="G92" s="6">
        <f>ROUND(+'Dietary-Cafeteria'!H189,0)</f>
        <v>104577</v>
      </c>
      <c r="H92" s="6">
        <f>ROUND(+'Dietary-Cafeteria'!F189,0)</f>
        <v>25418</v>
      </c>
      <c r="I92" s="7">
        <f t="shared" si="4"/>
        <v>4.1100000000000003</v>
      </c>
      <c r="J92" s="7"/>
      <c r="K92" s="11">
        <f t="shared" si="5"/>
        <v>-0.13109999999999999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ROUND(+'Dietary-Cafeteria'!H88,0)</f>
        <v>43630</v>
      </c>
      <c r="E93" s="6">
        <f>ROUND(+'Dietary-Cafeteria'!F88,0)</f>
        <v>0</v>
      </c>
      <c r="F93" s="7" t="str">
        <f t="shared" si="3"/>
        <v/>
      </c>
      <c r="G93" s="6">
        <f>ROUND(+'Dietary-Cafeteria'!H190,0)</f>
        <v>35137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ROUND(+'Dietary-Cafeteria'!H89,0)</f>
        <v>561238</v>
      </c>
      <c r="E94" s="6">
        <f>ROUND(+'Dietary-Cafeteria'!F89,0)</f>
        <v>520082</v>
      </c>
      <c r="F94" s="7">
        <f t="shared" si="3"/>
        <v>1.08</v>
      </c>
      <c r="G94" s="6">
        <f>ROUND(+'Dietary-Cafeteria'!H191,0)</f>
        <v>600611</v>
      </c>
      <c r="H94" s="6">
        <f>ROUND(+'Dietary-Cafeteria'!F191,0)</f>
        <v>644142</v>
      </c>
      <c r="I94" s="7">
        <f t="shared" si="4"/>
        <v>0.93</v>
      </c>
      <c r="J94" s="7"/>
      <c r="K94" s="11">
        <f t="shared" si="5"/>
        <v>-0.1389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ROUND(+'Dietary-Cafeteria'!H90,0)</f>
        <v>8456</v>
      </c>
      <c r="E95" s="6">
        <f>ROUND(+'Dietary-Cafeteria'!F90,0)</f>
        <v>7398</v>
      </c>
      <c r="F95" s="7">
        <f t="shared" si="3"/>
        <v>1.1399999999999999</v>
      </c>
      <c r="G95" s="6">
        <f>ROUND(+'Dietary-Cafeteria'!H192,0)</f>
        <v>4202</v>
      </c>
      <c r="H95" s="6">
        <f>ROUND(+'Dietary-Cafeteria'!F192,0)</f>
        <v>3681</v>
      </c>
      <c r="I95" s="7">
        <f t="shared" si="4"/>
        <v>1.1399999999999999</v>
      </c>
      <c r="J95" s="7"/>
      <c r="K95" s="11">
        <f t="shared" si="5"/>
        <v>0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ROUND(+'Dietary-Cafeteria'!H91,0)</f>
        <v>232334</v>
      </c>
      <c r="E96" s="6">
        <f>ROUND(+'Dietary-Cafeteria'!F91,0)</f>
        <v>1040</v>
      </c>
      <c r="F96" s="7">
        <f t="shared" si="3"/>
        <v>223.4</v>
      </c>
      <c r="G96" s="6">
        <f>ROUND(+'Dietary-Cafeteria'!H193,0)</f>
        <v>207556</v>
      </c>
      <c r="H96" s="6">
        <f>ROUND(+'Dietary-Cafeteria'!F193,0)</f>
        <v>1300</v>
      </c>
      <c r="I96" s="7">
        <f t="shared" si="4"/>
        <v>159.66</v>
      </c>
      <c r="J96" s="7"/>
      <c r="K96" s="11">
        <f t="shared" si="5"/>
        <v>-0.2853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ROUND(+'Dietary-Cafeteria'!H92,0)</f>
        <v>106923</v>
      </c>
      <c r="E97" s="6">
        <f>ROUND(+'Dietary-Cafeteria'!F92,0)</f>
        <v>12582</v>
      </c>
      <c r="F97" s="7">
        <f t="shared" si="3"/>
        <v>8.5</v>
      </c>
      <c r="G97" s="6">
        <f>ROUND(+'Dietary-Cafeteria'!H194,0)</f>
        <v>63088</v>
      </c>
      <c r="H97" s="6">
        <f>ROUND(+'Dietary-Cafeteria'!F194,0)</f>
        <v>6645</v>
      </c>
      <c r="I97" s="7">
        <f t="shared" si="4"/>
        <v>9.49</v>
      </c>
      <c r="J97" s="7"/>
      <c r="K97" s="11">
        <f t="shared" si="5"/>
        <v>0.11650000000000001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ROUND(+'Dietary-Cafeteria'!H93,0)</f>
        <v>129233</v>
      </c>
      <c r="E98" s="6">
        <f>ROUND(+'Dietary-Cafeteria'!F93,0)</f>
        <v>63093</v>
      </c>
      <c r="F98" s="7">
        <f t="shared" si="3"/>
        <v>2.0499999999999998</v>
      </c>
      <c r="G98" s="6">
        <f>ROUND(+'Dietary-Cafeteria'!H195,0)</f>
        <v>43366</v>
      </c>
      <c r="H98" s="6">
        <f>ROUND(+'Dietary-Cafeteria'!F195,0)</f>
        <v>2242</v>
      </c>
      <c r="I98" s="7">
        <f t="shared" si="4"/>
        <v>19.34</v>
      </c>
      <c r="J98" s="7"/>
      <c r="K98" s="11">
        <f t="shared" si="5"/>
        <v>8.4341000000000008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ROUND(+'Dietary-Cafeteria'!H94,0)</f>
        <v>229162</v>
      </c>
      <c r="E99" s="6">
        <f>ROUND(+'Dietary-Cafeteria'!F94,0)</f>
        <v>78758</v>
      </c>
      <c r="F99" s="7">
        <f t="shared" si="3"/>
        <v>2.91</v>
      </c>
      <c r="G99" s="6">
        <f>ROUND(+'Dietary-Cafeteria'!H196,0)</f>
        <v>216398</v>
      </c>
      <c r="H99" s="6">
        <f>ROUND(+'Dietary-Cafeteria'!F196,0)</f>
        <v>79646</v>
      </c>
      <c r="I99" s="7">
        <f t="shared" si="4"/>
        <v>2.72</v>
      </c>
      <c r="J99" s="7"/>
      <c r="K99" s="11">
        <f t="shared" si="5"/>
        <v>-6.5299999999999997E-2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ROUND(+'Dietary-Cafeteria'!H95,0)</f>
        <v>291357</v>
      </c>
      <c r="E100" s="6">
        <f>ROUND(+'Dietary-Cafeteria'!F95,0)</f>
        <v>129233</v>
      </c>
      <c r="F100" s="7">
        <f t="shared" si="3"/>
        <v>2.25</v>
      </c>
      <c r="G100" s="6">
        <f>ROUND(+'Dietary-Cafeteria'!H197,0)</f>
        <v>290913</v>
      </c>
      <c r="H100" s="6">
        <f>ROUND(+'Dietary-Cafeteria'!F197,0)</f>
        <v>148352</v>
      </c>
      <c r="I100" s="7">
        <f t="shared" si="4"/>
        <v>1.96</v>
      </c>
      <c r="J100" s="7"/>
      <c r="K100" s="11">
        <f t="shared" si="5"/>
        <v>-0.12889999999999999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ROUND(+'Dietary-Cafeteria'!H96,0)</f>
        <v>462223</v>
      </c>
      <c r="E101" s="6">
        <f>ROUND(+'Dietary-Cafeteria'!F96,0)</f>
        <v>122274</v>
      </c>
      <c r="F101" s="7">
        <f t="shared" si="3"/>
        <v>3.78</v>
      </c>
      <c r="G101" s="6">
        <f>ROUND(+'Dietary-Cafeteria'!H198,0)</f>
        <v>490383</v>
      </c>
      <c r="H101" s="6">
        <f>ROUND(+'Dietary-Cafeteria'!F198,0)</f>
        <v>131945</v>
      </c>
      <c r="I101" s="7">
        <f t="shared" si="4"/>
        <v>3.72</v>
      </c>
      <c r="J101" s="7"/>
      <c r="K101" s="11">
        <f t="shared" si="5"/>
        <v>-1.5900000000000001E-2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ROUND(+'Dietary-Cafeteria'!H97,0)</f>
        <v>503061</v>
      </c>
      <c r="E102" s="6">
        <f>ROUND(+'Dietary-Cafeteria'!F97,0)</f>
        <v>37675</v>
      </c>
      <c r="F102" s="7">
        <f t="shared" si="3"/>
        <v>13.35</v>
      </c>
      <c r="G102" s="6">
        <f>ROUND(+'Dietary-Cafeteria'!H199,0)</f>
        <v>455076</v>
      </c>
      <c r="H102" s="6">
        <f>ROUND(+'Dietary-Cafeteria'!F199,0)</f>
        <v>213539</v>
      </c>
      <c r="I102" s="7">
        <f t="shared" si="4"/>
        <v>2.13</v>
      </c>
      <c r="J102" s="7"/>
      <c r="K102" s="11">
        <f t="shared" si="5"/>
        <v>-0.84040000000000004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ROUND(+'Dietary-Cafeteria'!H98,0)</f>
        <v>0</v>
      </c>
      <c r="E103" s="6">
        <f>ROUND(+'Dietary-Cafeteria'!F98,0)</f>
        <v>1</v>
      </c>
      <c r="F103" s="7" t="str">
        <f t="shared" si="3"/>
        <v/>
      </c>
      <c r="G103" s="6">
        <f>ROUND(+'Dietary-Cafeteria'!H200,0)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ROUND(+'Dietary-Cafeteria'!H99,0)</f>
        <v>45377</v>
      </c>
      <c r="E104" s="6">
        <f>ROUND(+'Dietary-Cafeteria'!F99,0)</f>
        <v>99396</v>
      </c>
      <c r="F104" s="7">
        <f t="shared" si="3"/>
        <v>0.46</v>
      </c>
      <c r="G104" s="6">
        <f>ROUND(+'Dietary-Cafeteria'!H201,0)</f>
        <v>50066</v>
      </c>
      <c r="H104" s="6">
        <f>ROUND(+'Dietary-Cafeteria'!F201,0)</f>
        <v>124590</v>
      </c>
      <c r="I104" s="7">
        <f t="shared" si="4"/>
        <v>0.4</v>
      </c>
      <c r="J104" s="7"/>
      <c r="K104" s="11">
        <f t="shared" si="5"/>
        <v>-0.13039999999999999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ROUND(+'Dietary-Cafeteria'!H100,0)</f>
        <v>13423</v>
      </c>
      <c r="E105" s="6">
        <f>ROUND(+'Dietary-Cafeteria'!F100,0)</f>
        <v>28012</v>
      </c>
      <c r="F105" s="7">
        <f t="shared" si="3"/>
        <v>0.48</v>
      </c>
      <c r="G105" s="6">
        <f>ROUND(+'Dietary-Cafeteria'!H202,0)</f>
        <v>7255</v>
      </c>
      <c r="H105" s="6">
        <f>ROUND(+'Dietary-Cafeteria'!F202,0)</f>
        <v>19102</v>
      </c>
      <c r="I105" s="7">
        <f t="shared" si="4"/>
        <v>0.38</v>
      </c>
      <c r="J105" s="7"/>
      <c r="K105" s="11">
        <f t="shared" si="5"/>
        <v>-0.20830000000000001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ROUND(+'Dietary-Cafeteria'!H101,0)</f>
        <v>0</v>
      </c>
      <c r="E106" s="6">
        <f>ROUND(+'Dietary-Cafeteria'!F101,0)</f>
        <v>44642</v>
      </c>
      <c r="F106" s="7" t="str">
        <f t="shared" si="3"/>
        <v/>
      </c>
      <c r="G106" s="6">
        <f>ROUND(+'Dietary-Cafeteria'!H203,0)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ROUND(+'Dietary-Cafeteria'!H102,0)</f>
        <v>6948</v>
      </c>
      <c r="E107" s="6">
        <f>ROUND(+'Dietary-Cafeteria'!F102,0)</f>
        <v>2293</v>
      </c>
      <c r="F107" s="7">
        <f t="shared" si="3"/>
        <v>3.03</v>
      </c>
      <c r="G107" s="6">
        <f>ROUND(+'Dietary-Cafeteria'!H204,0)</f>
        <v>61920</v>
      </c>
      <c r="H107" s="6">
        <f>ROUND(+'Dietary-Cafeteria'!F204,0)</f>
        <v>42071</v>
      </c>
      <c r="I107" s="7">
        <f t="shared" si="4"/>
        <v>1.47</v>
      </c>
      <c r="J107" s="7"/>
      <c r="K107" s="11">
        <f t="shared" si="5"/>
        <v>-0.51490000000000002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ROUND(+'Dietary-Cafeteria'!H103,0)</f>
        <v>0</v>
      </c>
      <c r="E108" s="6">
        <f>ROUND(+'Dietary-Cafeteria'!F103,0)</f>
        <v>0</v>
      </c>
      <c r="F108" s="7" t="str">
        <f t="shared" ref="F108" si="6">IF(D108=0,"",IF(E108=0,"",ROUND(D108/E108,2)))</f>
        <v/>
      </c>
      <c r="G108" s="6">
        <f>ROUND(+'Dietary-Cafeteria'!H205,0)</f>
        <v>0</v>
      </c>
      <c r="H108" s="6">
        <f>ROUND(+'Dietary-Cafeteria'!F205,0)</f>
        <v>0</v>
      </c>
      <c r="I108" s="7" t="str">
        <f t="shared" ref="I108" si="7">IF(G108=0,"",IF(H108=0,"",ROUND(G108/H108,2)))</f>
        <v/>
      </c>
      <c r="J108" s="7"/>
      <c r="K108" s="11" t="str">
        <f t="shared" ref="K108" si="8">IF(D108=0,"",IF(E108=0,"",IF(G108=0,"",IF(H108=0,"",ROUND(I108/F108-1,4)))))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23" sqref="H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ROUND(+'Dietary-Cafeteria'!I5,0)</f>
        <v>0</v>
      </c>
      <c r="E10" s="6">
        <f>ROUND(+'Dietary-Cafeteria'!F5,0)</f>
        <v>1465008</v>
      </c>
      <c r="F10" s="7" t="str">
        <f>IF(D10=0,"",IF(E10=0,"",ROUND(D10/E10,2)))</f>
        <v/>
      </c>
      <c r="G10" s="6">
        <f>ROUND(+'Dietary-Cafeteria'!I107,0)</f>
        <v>0</v>
      </c>
      <c r="H10" s="6">
        <f>ROUND(+'Dietary-Cafeteria'!F107,0)</f>
        <v>1594163</v>
      </c>
      <c r="I10" s="7" t="str">
        <f>IF(G10=0,"",IF(H10=0,"",ROUND(G10/H10,2)))</f>
        <v/>
      </c>
      <c r="J10" s="7"/>
      <c r="K10" s="11" t="str">
        <f>IF(D10=0,"",IF(E10=0,"",IF(G10=0,"",IF(H10=0,"",ROUND(I10/F10-1,4)))))</f>
        <v/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ROUND(+'Dietary-Cafeteria'!I6,0)</f>
        <v>0</v>
      </c>
      <c r="E11" s="6">
        <f>ROUND(+'Dietary-Cafeteria'!F6,0)</f>
        <v>752829</v>
      </c>
      <c r="F11" s="7" t="str">
        <f t="shared" ref="F11:F74" si="0">IF(D11=0,"",IF(E11=0,"",ROUND(D11/E11,2)))</f>
        <v/>
      </c>
      <c r="G11" s="6">
        <f>ROUND(+'Dietary-Cafeteria'!I108,0)</f>
        <v>0</v>
      </c>
      <c r="H11" s="6">
        <f>ROUND(+'Dietary-Cafeteria'!F108,0)</f>
        <v>264178</v>
      </c>
      <c r="I11" s="7" t="str">
        <f t="shared" ref="I11:I74" si="1">IF(G11=0,"",IF(H11=0,"",ROUND(G11/H11,2)))</f>
        <v/>
      </c>
      <c r="J11" s="7"/>
      <c r="K11" s="11" t="str">
        <f t="shared" ref="K11:K74" si="2">IF(D11=0,"",IF(E11=0,"",IF(G11=0,"",IF(H11=0,"",ROUND(I11/F11-1,4)))))</f>
        <v/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ROUND(+'Dietary-Cafeteria'!I7,0)</f>
        <v>7271</v>
      </c>
      <c r="E12" s="6">
        <f>ROUND(+'Dietary-Cafeteria'!F7,0)</f>
        <v>24872</v>
      </c>
      <c r="F12" s="7">
        <f t="shared" si="0"/>
        <v>0.28999999999999998</v>
      </c>
      <c r="G12" s="6">
        <f>ROUND(+'Dietary-Cafeteria'!I109,0)</f>
        <v>0</v>
      </c>
      <c r="H12" s="6">
        <f>ROUND(+'Dietary-Cafeteria'!F109,0)</f>
        <v>28620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ROUND(+'Dietary-Cafeteria'!I8,0)</f>
        <v>1887</v>
      </c>
      <c r="E13" s="6">
        <f>ROUND(+'Dietary-Cafeteria'!F8,0)</f>
        <v>1286841</v>
      </c>
      <c r="F13" s="7">
        <f t="shared" si="0"/>
        <v>0</v>
      </c>
      <c r="G13" s="6">
        <f>ROUND(+'Dietary-Cafeteria'!I110,0)</f>
        <v>15403</v>
      </c>
      <c r="H13" s="6">
        <f>ROUND(+'Dietary-Cafeteria'!F110,0)</f>
        <v>1347212</v>
      </c>
      <c r="I13" s="7">
        <f t="shared" si="1"/>
        <v>0.01</v>
      </c>
      <c r="J13" s="7"/>
      <c r="K13" s="11" t="e">
        <f t="shared" si="2"/>
        <v>#DIV/0!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ROUND(+'Dietary-Cafeteria'!I9,0)</f>
        <v>0</v>
      </c>
      <c r="E14" s="6">
        <f>ROUND(+'Dietary-Cafeteria'!F9,0)</f>
        <v>900151</v>
      </c>
      <c r="F14" s="7" t="str">
        <f t="shared" si="0"/>
        <v/>
      </c>
      <c r="G14" s="6">
        <f>ROUND(+'Dietary-Cafeteria'!I111,0)</f>
        <v>0</v>
      </c>
      <c r="H14" s="6">
        <f>ROUND(+'Dietary-Cafeteria'!F111,0)</f>
        <v>957407</v>
      </c>
      <c r="I14" s="7" t="str">
        <f t="shared" si="1"/>
        <v/>
      </c>
      <c r="J14" s="7"/>
      <c r="K14" s="11" t="str">
        <f t="shared" si="2"/>
        <v/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ROUND(+'Dietary-Cafeteria'!I10,0)</f>
        <v>0</v>
      </c>
      <c r="E15" s="6">
        <f>ROUND(+'Dietary-Cafeteria'!F10,0)</f>
        <v>37296</v>
      </c>
      <c r="F15" s="7" t="str">
        <f t="shared" si="0"/>
        <v/>
      </c>
      <c r="G15" s="6">
        <f>ROUND(+'Dietary-Cafeteria'!I112,0)</f>
        <v>0</v>
      </c>
      <c r="H15" s="6">
        <f>ROUND(+'Dietary-Cafeteria'!F112,0)</f>
        <v>33177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ROUND(+'Dietary-Cafeteria'!I11,0)</f>
        <v>10936</v>
      </c>
      <c r="E16" s="6">
        <f>ROUND(+'Dietary-Cafeteria'!F11,0)</f>
        <v>112308</v>
      </c>
      <c r="F16" s="7">
        <f t="shared" si="0"/>
        <v>0.1</v>
      </c>
      <c r="G16" s="6">
        <f>ROUND(+'Dietary-Cafeteria'!I113,0)</f>
        <v>10482</v>
      </c>
      <c r="H16" s="6">
        <f>ROUND(+'Dietary-Cafeteria'!F113,0)</f>
        <v>99867</v>
      </c>
      <c r="I16" s="7">
        <f t="shared" si="1"/>
        <v>0.1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ROUND(+'Dietary-Cafeteria'!I12,0)</f>
        <v>108411</v>
      </c>
      <c r="E17" s="6">
        <f>ROUND(+'Dietary-Cafeteria'!F12,0)</f>
        <v>30366</v>
      </c>
      <c r="F17" s="7">
        <f t="shared" si="0"/>
        <v>3.57</v>
      </c>
      <c r="G17" s="6">
        <f>ROUND(+'Dietary-Cafeteria'!I114,0)</f>
        <v>67076</v>
      </c>
      <c r="H17" s="6">
        <f>ROUND(+'Dietary-Cafeteria'!F114,0)</f>
        <v>26367</v>
      </c>
      <c r="I17" s="7">
        <f t="shared" si="1"/>
        <v>2.54</v>
      </c>
      <c r="J17" s="7"/>
      <c r="K17" s="11">
        <f t="shared" si="2"/>
        <v>-0.28849999999999998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ROUND(+'Dietary-Cafeteria'!I13,0)</f>
        <v>0</v>
      </c>
      <c r="E18" s="6">
        <f>ROUND(+'Dietary-Cafeteria'!F13,0)</f>
        <v>4110</v>
      </c>
      <c r="F18" s="7" t="str">
        <f t="shared" si="0"/>
        <v/>
      </c>
      <c r="G18" s="6">
        <f>ROUND(+'Dietary-Cafeteria'!I115,0)</f>
        <v>0</v>
      </c>
      <c r="H18" s="6">
        <f>ROUND(+'Dietary-Cafeteria'!F115,0)</f>
        <v>5135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ROUND(+'Dietary-Cafeteria'!I14,0)</f>
        <v>0</v>
      </c>
      <c r="E19" s="6">
        <f>ROUND(+'Dietary-Cafeteria'!F14,0)</f>
        <v>141092</v>
      </c>
      <c r="F19" s="7" t="str">
        <f t="shared" si="0"/>
        <v/>
      </c>
      <c r="G19" s="6">
        <f>ROUND(+'Dietary-Cafeteria'!I116,0)</f>
        <v>0</v>
      </c>
      <c r="H19" s="6">
        <f>ROUND(+'Dietary-Cafeteria'!F116,0)</f>
        <v>120363</v>
      </c>
      <c r="I19" s="7" t="str">
        <f t="shared" si="1"/>
        <v/>
      </c>
      <c r="J19" s="7"/>
      <c r="K19" s="11" t="str">
        <f t="shared" si="2"/>
        <v/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ROUND(+'Dietary-Cafeteria'!I15,0)</f>
        <v>0</v>
      </c>
      <c r="E20" s="6">
        <f>ROUND(+'Dietary-Cafeteria'!F15,0)</f>
        <v>1190543</v>
      </c>
      <c r="F20" s="7" t="str">
        <f t="shared" si="0"/>
        <v/>
      </c>
      <c r="G20" s="6">
        <f>ROUND(+'Dietary-Cafeteria'!I117,0)</f>
        <v>0</v>
      </c>
      <c r="H20" s="6">
        <f>ROUND(+'Dietary-Cafeteria'!F117,0)</f>
        <v>1205034</v>
      </c>
      <c r="I20" s="7" t="str">
        <f t="shared" si="1"/>
        <v/>
      </c>
      <c r="J20" s="7"/>
      <c r="K20" s="11" t="str">
        <f t="shared" si="2"/>
        <v/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ROUND(+'Dietary-Cafeteria'!I16,0)</f>
        <v>0</v>
      </c>
      <c r="E21" s="6">
        <f>ROUND(+'Dietary-Cafeteria'!F16,0)</f>
        <v>896208</v>
      </c>
      <c r="F21" s="7" t="str">
        <f t="shared" si="0"/>
        <v/>
      </c>
      <c r="G21" s="6">
        <f>ROUND(+'Dietary-Cafeteria'!I118,0)</f>
        <v>0</v>
      </c>
      <c r="H21" s="6">
        <f>ROUND(+'Dietary-Cafeteria'!F118,0)</f>
        <v>1181327</v>
      </c>
      <c r="I21" s="7" t="str">
        <f t="shared" si="1"/>
        <v/>
      </c>
      <c r="J21" s="7"/>
      <c r="K21" s="11" t="str">
        <f t="shared" si="2"/>
        <v/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ROUND(+'Dietary-Cafeteria'!I17,0)</f>
        <v>0</v>
      </c>
      <c r="E22" s="6">
        <f>ROUND(+'Dietary-Cafeteria'!F17,0)</f>
        <v>33177</v>
      </c>
      <c r="F22" s="7" t="str">
        <f t="shared" si="0"/>
        <v/>
      </c>
      <c r="G22" s="6">
        <f>ROUND(+'Dietary-Cafeteria'!I119,0)</f>
        <v>0</v>
      </c>
      <c r="H22" s="6">
        <f>ROUND(+'Dietary-Cafeteria'!F119,0)</f>
        <v>49946</v>
      </c>
      <c r="I22" s="7" t="str">
        <f t="shared" si="1"/>
        <v/>
      </c>
      <c r="J22" s="7"/>
      <c r="K22" s="11" t="str">
        <f t="shared" si="2"/>
        <v/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ROUND(+'Dietary-Cafeteria'!I18,0)</f>
        <v>0</v>
      </c>
      <c r="E23" s="6">
        <f>ROUND(+'Dietary-Cafeteria'!F18,0)</f>
        <v>124535</v>
      </c>
      <c r="F23" s="7" t="str">
        <f t="shared" si="0"/>
        <v/>
      </c>
      <c r="G23" s="6">
        <f>ROUND(+'Dietary-Cafeteria'!I120,0)</f>
        <v>0</v>
      </c>
      <c r="H23" s="6">
        <f>ROUND(+'Dietary-Cafeteria'!F120,0)</f>
        <v>129937</v>
      </c>
      <c r="I23" s="7" t="str">
        <f t="shared" si="1"/>
        <v/>
      </c>
      <c r="J23" s="7"/>
      <c r="K23" s="11" t="str">
        <f t="shared" si="2"/>
        <v/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ROUND(+'Dietary-Cafeteria'!I19,0)</f>
        <v>0</v>
      </c>
      <c r="E24" s="6">
        <f>ROUND(+'Dietary-Cafeteria'!F19,0)</f>
        <v>50887</v>
      </c>
      <c r="F24" s="7" t="str">
        <f t="shared" si="0"/>
        <v/>
      </c>
      <c r="G24" s="6">
        <f>ROUND(+'Dietary-Cafeteria'!I121,0)</f>
        <v>0</v>
      </c>
      <c r="H24" s="6">
        <f>ROUND(+'Dietary-Cafeteria'!F121,0)</f>
        <v>50448</v>
      </c>
      <c r="I24" s="7" t="str">
        <f t="shared" si="1"/>
        <v/>
      </c>
      <c r="J24" s="7"/>
      <c r="K24" s="11" t="str">
        <f t="shared" si="2"/>
        <v/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ROUND(+'Dietary-Cafeteria'!I20,0)</f>
        <v>4874</v>
      </c>
      <c r="E25" s="6">
        <f>ROUND(+'Dietary-Cafeteria'!F20,0)</f>
        <v>343202</v>
      </c>
      <c r="F25" s="7">
        <f t="shared" si="0"/>
        <v>0.01</v>
      </c>
      <c r="G25" s="6">
        <f>ROUND(+'Dietary-Cafeteria'!I122,0)</f>
        <v>80814</v>
      </c>
      <c r="H25" s="6">
        <f>ROUND(+'Dietary-Cafeteria'!F122,0)</f>
        <v>354948</v>
      </c>
      <c r="I25" s="7">
        <f t="shared" si="1"/>
        <v>0.23</v>
      </c>
      <c r="J25" s="7"/>
      <c r="K25" s="11">
        <f t="shared" si="2"/>
        <v>22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ROUND(+'Dietary-Cafeteria'!I21,0)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ROUND(+'Dietary-Cafeteria'!I123,0)</f>
        <v>0</v>
      </c>
      <c r="H26" s="6">
        <f>ROUND(+'Dietary-Cafeteria'!F123,0)</f>
        <v>64926</v>
      </c>
      <c r="I26" s="7" t="str">
        <f t="shared" si="1"/>
        <v/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ROUND(+'Dietary-Cafeteria'!I22,0)</f>
        <v>3905</v>
      </c>
      <c r="E27" s="6">
        <f>ROUND(+'Dietary-Cafeteria'!F22,0)</f>
        <v>85195</v>
      </c>
      <c r="F27" s="7">
        <f t="shared" si="0"/>
        <v>0.05</v>
      </c>
      <c r="G27" s="6">
        <f>ROUND(+'Dietary-Cafeteria'!I124,0)</f>
        <v>1443</v>
      </c>
      <c r="H27" s="6">
        <f>ROUND(+'Dietary-Cafeteria'!F124,0)</f>
        <v>82069</v>
      </c>
      <c r="I27" s="7">
        <f t="shared" si="1"/>
        <v>0.02</v>
      </c>
      <c r="J27" s="7"/>
      <c r="K27" s="11">
        <f t="shared" si="2"/>
        <v>-0.6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ROUND(+'Dietary-Cafeteria'!I23,0)</f>
        <v>0</v>
      </c>
      <c r="E28" s="6">
        <f>ROUND(+'Dietary-Cafeteria'!F23,0)</f>
        <v>12815</v>
      </c>
      <c r="F28" s="7" t="str">
        <f t="shared" si="0"/>
        <v/>
      </c>
      <c r="G28" s="6">
        <f>ROUND(+'Dietary-Cafeteria'!I125,0)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ROUND(+'Dietary-Cafeteria'!I24,0)</f>
        <v>0</v>
      </c>
      <c r="E29" s="6">
        <f>ROUND(+'Dietary-Cafeteria'!F24,0)</f>
        <v>35150</v>
      </c>
      <c r="F29" s="7" t="str">
        <f t="shared" si="0"/>
        <v/>
      </c>
      <c r="G29" s="6">
        <f>ROUND(+'Dietary-Cafeteria'!I126,0)</f>
        <v>0</v>
      </c>
      <c r="H29" s="6">
        <f>ROUND(+'Dietary-Cafeteria'!F126,0)</f>
        <v>35779</v>
      </c>
      <c r="I29" s="7" t="str">
        <f t="shared" si="1"/>
        <v/>
      </c>
      <c r="J29" s="7"/>
      <c r="K29" s="11" t="str">
        <f t="shared" si="2"/>
        <v/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ROUND(+'Dietary-Cafeteria'!I25,0)</f>
        <v>14704</v>
      </c>
      <c r="E30" s="6">
        <f>ROUND(+'Dietary-Cafeteria'!F25,0)</f>
        <v>147152</v>
      </c>
      <c r="F30" s="7">
        <f t="shared" si="0"/>
        <v>0.1</v>
      </c>
      <c r="G30" s="6">
        <f>ROUND(+'Dietary-Cafeteria'!I127,0)</f>
        <v>17320</v>
      </c>
      <c r="H30" s="6">
        <f>ROUND(+'Dietary-Cafeteria'!F127,0)</f>
        <v>140237</v>
      </c>
      <c r="I30" s="7">
        <f t="shared" si="1"/>
        <v>0.12</v>
      </c>
      <c r="J30" s="7"/>
      <c r="K30" s="11">
        <f t="shared" si="2"/>
        <v>0.2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ROUND(+'Dietary-Cafeteria'!I26,0)</f>
        <v>26250</v>
      </c>
      <c r="E31" s="6">
        <f>ROUND(+'Dietary-Cafeteria'!F26,0)</f>
        <v>3800</v>
      </c>
      <c r="F31" s="7">
        <f t="shared" si="0"/>
        <v>6.91</v>
      </c>
      <c r="G31" s="6">
        <f>ROUND(+'Dietary-Cafeteria'!I128,0)</f>
        <v>37450</v>
      </c>
      <c r="H31" s="6">
        <f>ROUND(+'Dietary-Cafeteria'!F128,0)</f>
        <v>3006</v>
      </c>
      <c r="I31" s="7">
        <f t="shared" si="1"/>
        <v>12.46</v>
      </c>
      <c r="J31" s="7"/>
      <c r="K31" s="11">
        <f t="shared" si="2"/>
        <v>0.80320000000000003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ROUND(+'Dietary-Cafeteria'!I27,0)</f>
        <v>0</v>
      </c>
      <c r="E32" s="6">
        <f>ROUND(+'Dietary-Cafeteria'!F27,0)</f>
        <v>450610</v>
      </c>
      <c r="F32" s="7" t="str">
        <f t="shared" si="0"/>
        <v/>
      </c>
      <c r="G32" s="6">
        <f>ROUND(+'Dietary-Cafeteria'!I129,0)</f>
        <v>0</v>
      </c>
      <c r="H32" s="6">
        <f>ROUND(+'Dietary-Cafeteria'!F129,0)</f>
        <v>479368</v>
      </c>
      <c r="I32" s="7" t="str">
        <f t="shared" si="1"/>
        <v/>
      </c>
      <c r="J32" s="7"/>
      <c r="K32" s="11" t="str">
        <f t="shared" si="2"/>
        <v/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ROUND(+'Dietary-Cafeteria'!I28,0)</f>
        <v>0</v>
      </c>
      <c r="E33" s="6">
        <f>ROUND(+'Dietary-Cafeteria'!F28,0)</f>
        <v>50021</v>
      </c>
      <c r="F33" s="7" t="str">
        <f t="shared" si="0"/>
        <v/>
      </c>
      <c r="G33" s="6">
        <f>ROUND(+'Dietary-Cafeteria'!I130,0)</f>
        <v>0</v>
      </c>
      <c r="H33" s="6">
        <f>ROUND(+'Dietary-Cafeteria'!F130,0)</f>
        <v>50839</v>
      </c>
      <c r="I33" s="7" t="str">
        <f t="shared" si="1"/>
        <v/>
      </c>
      <c r="J33" s="7"/>
      <c r="K33" s="11" t="str">
        <f t="shared" si="2"/>
        <v/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ROUND(+'Dietary-Cafeteria'!I29,0)</f>
        <v>0</v>
      </c>
      <c r="E34" s="6">
        <f>ROUND(+'Dietary-Cafeteria'!F29,0)</f>
        <v>96205</v>
      </c>
      <c r="F34" s="7" t="str">
        <f t="shared" si="0"/>
        <v/>
      </c>
      <c r="G34" s="6">
        <f>ROUND(+'Dietary-Cafeteria'!I131,0)</f>
        <v>0</v>
      </c>
      <c r="H34" s="6">
        <f>ROUND(+'Dietary-Cafeteria'!F131,0)</f>
        <v>87009</v>
      </c>
      <c r="I34" s="7" t="str">
        <f t="shared" si="1"/>
        <v/>
      </c>
      <c r="J34" s="7"/>
      <c r="K34" s="11" t="str">
        <f t="shared" si="2"/>
        <v/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ROUND(+'Dietary-Cafeteria'!I30,0)</f>
        <v>0</v>
      </c>
      <c r="E35" s="6">
        <f>ROUND(+'Dietary-Cafeteria'!F30,0)</f>
        <v>5480</v>
      </c>
      <c r="F35" s="7" t="str">
        <f t="shared" si="0"/>
        <v/>
      </c>
      <c r="G35" s="6">
        <f>ROUND(+'Dietary-Cafeteria'!I132,0)</f>
        <v>0</v>
      </c>
      <c r="H35" s="6">
        <f>ROUND(+'Dietary-Cafeteria'!F132,0)</f>
        <v>5620</v>
      </c>
      <c r="I35" s="7" t="str">
        <f t="shared" si="1"/>
        <v/>
      </c>
      <c r="J35" s="7"/>
      <c r="K35" s="11" t="str">
        <f t="shared" si="2"/>
        <v/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ROUND(+'Dietary-Cafeteria'!I31,0)</f>
        <v>6870</v>
      </c>
      <c r="E36" s="6">
        <f>ROUND(+'Dietary-Cafeteria'!F31,0)</f>
        <v>25954</v>
      </c>
      <c r="F36" s="7">
        <f t="shared" si="0"/>
        <v>0.26</v>
      </c>
      <c r="G36" s="6">
        <f>ROUND(+'Dietary-Cafeteria'!I133,0)</f>
        <v>6832</v>
      </c>
      <c r="H36" s="6">
        <f>ROUND(+'Dietary-Cafeteria'!F133,0)</f>
        <v>26951</v>
      </c>
      <c r="I36" s="7">
        <f t="shared" si="1"/>
        <v>0.25</v>
      </c>
      <c r="J36" s="7"/>
      <c r="K36" s="11">
        <f t="shared" si="2"/>
        <v>-3.85E-2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ROUND(+'Dietary-Cafeteria'!I32,0)</f>
        <v>0</v>
      </c>
      <c r="E37" s="6">
        <f>ROUND(+'Dietary-Cafeteria'!F32,0)</f>
        <v>223462</v>
      </c>
      <c r="F37" s="7" t="str">
        <f t="shared" si="0"/>
        <v/>
      </c>
      <c r="G37" s="6">
        <f>ROUND(+'Dietary-Cafeteria'!I134,0)</f>
        <v>0</v>
      </c>
      <c r="H37" s="6">
        <f>ROUND(+'Dietary-Cafeteria'!F134,0)</f>
        <v>233902</v>
      </c>
      <c r="I37" s="7" t="str">
        <f t="shared" si="1"/>
        <v/>
      </c>
      <c r="J37" s="7"/>
      <c r="K37" s="11" t="str">
        <f t="shared" si="2"/>
        <v/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ROUND(+'Dietary-Cafeteria'!I33,0)</f>
        <v>9230</v>
      </c>
      <c r="E38" s="6">
        <f>ROUND(+'Dietary-Cafeteria'!F33,0)</f>
        <v>7792</v>
      </c>
      <c r="F38" s="7">
        <f t="shared" si="0"/>
        <v>1.18</v>
      </c>
      <c r="G38" s="6">
        <f>ROUND(+'Dietary-Cafeteria'!I135,0)</f>
        <v>9650</v>
      </c>
      <c r="H38" s="6">
        <f>ROUND(+'Dietary-Cafeteria'!F135,0)</f>
        <v>7792</v>
      </c>
      <c r="I38" s="7">
        <f t="shared" si="1"/>
        <v>1.24</v>
      </c>
      <c r="J38" s="7"/>
      <c r="K38" s="11">
        <f t="shared" si="2"/>
        <v>5.0799999999999998E-2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ROUND(+'Dietary-Cafeteria'!I34,0)</f>
        <v>0</v>
      </c>
      <c r="E39" s="6">
        <f>ROUND(+'Dietary-Cafeteria'!F34,0)</f>
        <v>1821573</v>
      </c>
      <c r="F39" s="7" t="str">
        <f t="shared" si="0"/>
        <v/>
      </c>
      <c r="G39" s="6">
        <f>ROUND(+'Dietary-Cafeteria'!I136,0)</f>
        <v>0</v>
      </c>
      <c r="H39" s="6">
        <f>ROUND(+'Dietary-Cafeteria'!F136,0)</f>
        <v>1492566</v>
      </c>
      <c r="I39" s="7" t="str">
        <f t="shared" si="1"/>
        <v/>
      </c>
      <c r="J39" s="7"/>
      <c r="K39" s="11" t="str">
        <f t="shared" si="2"/>
        <v/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ROUND(+'Dietary-Cafeteria'!I35,0)</f>
        <v>0</v>
      </c>
      <c r="E40" s="6">
        <f>ROUND(+'Dietary-Cafeteria'!F35,0)</f>
        <v>16006</v>
      </c>
      <c r="F40" s="7" t="str">
        <f t="shared" si="0"/>
        <v/>
      </c>
      <c r="G40" s="6">
        <f>ROUND(+'Dietary-Cafeteria'!I137,0)</f>
        <v>0</v>
      </c>
      <c r="H40" s="6">
        <f>ROUND(+'Dietary-Cafeteria'!F137,0)</f>
        <v>14664</v>
      </c>
      <c r="I40" s="7" t="str">
        <f t="shared" si="1"/>
        <v/>
      </c>
      <c r="J40" s="7"/>
      <c r="K40" s="11" t="str">
        <f t="shared" si="2"/>
        <v/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ROUND(+'Dietary-Cafeteria'!I36,0)</f>
        <v>3600</v>
      </c>
      <c r="E41" s="6">
        <f>ROUND(+'Dietary-Cafeteria'!F36,0)</f>
        <v>20089</v>
      </c>
      <c r="F41" s="7">
        <f t="shared" si="0"/>
        <v>0.18</v>
      </c>
      <c r="G41" s="6">
        <f>ROUND(+'Dietary-Cafeteria'!I138,0)</f>
        <v>0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ROUND(+'Dietary-Cafeteria'!I37,0)</f>
        <v>0</v>
      </c>
      <c r="E42" s="6">
        <f>ROUND(+'Dietary-Cafeteria'!F37,0)</f>
        <v>67584</v>
      </c>
      <c r="F42" s="7" t="str">
        <f t="shared" si="0"/>
        <v/>
      </c>
      <c r="G42" s="6">
        <f>ROUND(+'Dietary-Cafeteria'!I139,0)</f>
        <v>0</v>
      </c>
      <c r="H42" s="6">
        <f>ROUND(+'Dietary-Cafeteria'!F139,0)</f>
        <v>64790</v>
      </c>
      <c r="I42" s="7" t="str">
        <f t="shared" si="1"/>
        <v/>
      </c>
      <c r="J42" s="7"/>
      <c r="K42" s="11" t="str">
        <f t="shared" si="2"/>
        <v/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ROUND(+'Dietary-Cafeteria'!I38,0)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ROUND(+'Dietary-Cafeteria'!I140,0)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ROUND(+'Dietary-Cafeteria'!I39,0)</f>
        <v>0</v>
      </c>
      <c r="E44" s="6">
        <f>ROUND(+'Dietary-Cafeteria'!F39,0)</f>
        <v>136088</v>
      </c>
      <c r="F44" s="7" t="str">
        <f t="shared" si="0"/>
        <v/>
      </c>
      <c r="G44" s="6">
        <f>ROUND(+'Dietary-Cafeteria'!I141,0)</f>
        <v>0</v>
      </c>
      <c r="H44" s="6">
        <f>ROUND(+'Dietary-Cafeteria'!F141,0)</f>
        <v>138974</v>
      </c>
      <c r="I44" s="7" t="str">
        <f t="shared" si="1"/>
        <v/>
      </c>
      <c r="J44" s="7"/>
      <c r="K44" s="11" t="str">
        <f t="shared" si="2"/>
        <v/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ROUND(+'Dietary-Cafeteria'!I40,0)</f>
        <v>4008</v>
      </c>
      <c r="E45" s="6">
        <f>ROUND(+'Dietary-Cafeteria'!F40,0)</f>
        <v>72880</v>
      </c>
      <c r="F45" s="7">
        <f t="shared" si="0"/>
        <v>0.05</v>
      </c>
      <c r="G45" s="6">
        <f>ROUND(+'Dietary-Cafeteria'!I142,0)</f>
        <v>0</v>
      </c>
      <c r="H45" s="6">
        <f>ROUND(+'Dietary-Cafeteria'!F142,0)</f>
        <v>56043</v>
      </c>
      <c r="I45" s="7" t="str">
        <f t="shared" si="1"/>
        <v/>
      </c>
      <c r="J45" s="7"/>
      <c r="K45" s="11" t="str">
        <f t="shared" si="2"/>
        <v/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ROUND(+'Dietary-Cafeteria'!I41,0)</f>
        <v>2000</v>
      </c>
      <c r="E46" s="6">
        <f>ROUND(+'Dietary-Cafeteria'!F41,0)</f>
        <v>150654</v>
      </c>
      <c r="F46" s="7">
        <f t="shared" si="0"/>
        <v>0.01</v>
      </c>
      <c r="G46" s="6">
        <f>ROUND(+'Dietary-Cafeteria'!I143,0)</f>
        <v>0</v>
      </c>
      <c r="H46" s="6">
        <f>ROUND(+'Dietary-Cafeteria'!F143,0)</f>
        <v>153093</v>
      </c>
      <c r="I46" s="7" t="str">
        <f t="shared" si="1"/>
        <v/>
      </c>
      <c r="J46" s="7"/>
      <c r="K46" s="11" t="str">
        <f t="shared" si="2"/>
        <v/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ROUND(+'Dietary-Cafeteria'!I42,0)</f>
        <v>0</v>
      </c>
      <c r="E47" s="6">
        <f>ROUND(+'Dietary-Cafeteria'!F42,0)</f>
        <v>690</v>
      </c>
      <c r="F47" s="7" t="str">
        <f t="shared" si="0"/>
        <v/>
      </c>
      <c r="G47" s="6">
        <f>ROUND(+'Dietary-Cafeteria'!I144,0)</f>
        <v>0</v>
      </c>
      <c r="H47" s="6">
        <f>ROUND(+'Dietary-Cafeteria'!F144,0)</f>
        <v>810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ROUND(+'Dietary-Cafeteria'!I43,0)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ROUND(+'Dietary-Cafeteria'!I145,0)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ROUND(+'Dietary-Cafeteria'!I44,0)</f>
        <v>0</v>
      </c>
      <c r="E49" s="6">
        <f>ROUND(+'Dietary-Cafeteria'!F44,0)</f>
        <v>63841</v>
      </c>
      <c r="F49" s="7" t="str">
        <f t="shared" si="0"/>
        <v/>
      </c>
      <c r="G49" s="6">
        <f>ROUND(+'Dietary-Cafeteria'!I146,0)</f>
        <v>0</v>
      </c>
      <c r="H49" s="6">
        <f>ROUND(+'Dietary-Cafeteria'!F146,0)</f>
        <v>79720</v>
      </c>
      <c r="I49" s="7" t="str">
        <f t="shared" si="1"/>
        <v/>
      </c>
      <c r="J49" s="7"/>
      <c r="K49" s="11" t="str">
        <f t="shared" si="2"/>
        <v/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ROUND(+'Dietary-Cafeteria'!I45,0)</f>
        <v>0</v>
      </c>
      <c r="E50" s="6">
        <f>ROUND(+'Dietary-Cafeteria'!F45,0)</f>
        <v>1440568</v>
      </c>
      <c r="F50" s="7" t="str">
        <f t="shared" si="0"/>
        <v/>
      </c>
      <c r="G50" s="6">
        <f>ROUND(+'Dietary-Cafeteria'!I147,0)</f>
        <v>0</v>
      </c>
      <c r="H50" s="6">
        <f>ROUND(+'Dietary-Cafeteria'!F147,0)</f>
        <v>1410574</v>
      </c>
      <c r="I50" s="7" t="str">
        <f t="shared" si="1"/>
        <v/>
      </c>
      <c r="J50" s="7"/>
      <c r="K50" s="11" t="str">
        <f t="shared" si="2"/>
        <v/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ROUND(+'Dietary-Cafeteria'!I46,0)</f>
        <v>0</v>
      </c>
      <c r="E51" s="6">
        <f>ROUND(+'Dietary-Cafeteria'!F46,0)</f>
        <v>0</v>
      </c>
      <c r="F51" s="7" t="str">
        <f t="shared" si="0"/>
        <v/>
      </c>
      <c r="G51" s="6">
        <f>ROUND(+'Dietary-Cafeteria'!I148,0)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ROUND(+'Dietary-Cafeteria'!I47,0)</f>
        <v>0</v>
      </c>
      <c r="E52" s="6">
        <f>ROUND(+'Dietary-Cafeteria'!F47,0)</f>
        <v>497341</v>
      </c>
      <c r="F52" s="7" t="str">
        <f t="shared" si="0"/>
        <v/>
      </c>
      <c r="G52" s="6">
        <f>ROUND(+'Dietary-Cafeteria'!I149,0)</f>
        <v>0</v>
      </c>
      <c r="H52" s="6">
        <f>ROUND(+'Dietary-Cafeteria'!F149,0)</f>
        <v>568373</v>
      </c>
      <c r="I52" s="7" t="str">
        <f t="shared" si="1"/>
        <v/>
      </c>
      <c r="J52" s="7"/>
      <c r="K52" s="11" t="str">
        <f t="shared" si="2"/>
        <v/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ROUND(+'Dietary-Cafeteria'!I48,0)</f>
        <v>0</v>
      </c>
      <c r="E53" s="6">
        <f>ROUND(+'Dietary-Cafeteria'!F48,0)</f>
        <v>1367731</v>
      </c>
      <c r="F53" s="7" t="str">
        <f t="shared" si="0"/>
        <v/>
      </c>
      <c r="G53" s="6">
        <f>ROUND(+'Dietary-Cafeteria'!I150,0)</f>
        <v>0</v>
      </c>
      <c r="H53" s="6">
        <f>ROUND(+'Dietary-Cafeteria'!F150,0)</f>
        <v>931361</v>
      </c>
      <c r="I53" s="7" t="str">
        <f t="shared" si="1"/>
        <v/>
      </c>
      <c r="J53" s="7"/>
      <c r="K53" s="11" t="str">
        <f t="shared" si="2"/>
        <v/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ROUND(+'Dietary-Cafeteria'!I49,0)</f>
        <v>0</v>
      </c>
      <c r="E54" s="6">
        <f>ROUND(+'Dietary-Cafeteria'!F49,0)</f>
        <v>346214</v>
      </c>
      <c r="F54" s="7" t="str">
        <f t="shared" si="0"/>
        <v/>
      </c>
      <c r="G54" s="6">
        <f>ROUND(+'Dietary-Cafeteria'!I151,0)</f>
        <v>0</v>
      </c>
      <c r="H54" s="6">
        <f>ROUND(+'Dietary-Cafeteria'!F151,0)</f>
        <v>336153</v>
      </c>
      <c r="I54" s="7" t="str">
        <f t="shared" si="1"/>
        <v/>
      </c>
      <c r="J54" s="7"/>
      <c r="K54" s="11" t="str">
        <f t="shared" si="2"/>
        <v/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ROUND(+'Dietary-Cafeteria'!I50,0)</f>
        <v>600</v>
      </c>
      <c r="E55" s="6">
        <f>ROUND(+'Dietary-Cafeteria'!F50,0)</f>
        <v>172914</v>
      </c>
      <c r="F55" s="7">
        <f t="shared" si="0"/>
        <v>0</v>
      </c>
      <c r="G55" s="6">
        <f>ROUND(+'Dietary-Cafeteria'!I152,0)</f>
        <v>0</v>
      </c>
      <c r="H55" s="6">
        <f>ROUND(+'Dietary-Cafeteria'!F152,0)</f>
        <v>174966</v>
      </c>
      <c r="I55" s="7" t="str">
        <f t="shared" si="1"/>
        <v/>
      </c>
      <c r="J55" s="7"/>
      <c r="K55" s="11" t="str">
        <f t="shared" si="2"/>
        <v/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ROUND(+'Dietary-Cafeteria'!I51,0)</f>
        <v>-85</v>
      </c>
      <c r="E56" s="6">
        <f>ROUND(+'Dietary-Cafeteria'!F51,0)</f>
        <v>5082</v>
      </c>
      <c r="F56" s="7">
        <f t="shared" si="0"/>
        <v>-0.02</v>
      </c>
      <c r="G56" s="6">
        <f>ROUND(+'Dietary-Cafeteria'!I153,0)</f>
        <v>0</v>
      </c>
      <c r="H56" s="6">
        <f>ROUND(+'Dietary-Cafeteria'!F153,0)</f>
        <v>15248</v>
      </c>
      <c r="I56" s="7" t="str">
        <f t="shared" si="1"/>
        <v/>
      </c>
      <c r="J56" s="7"/>
      <c r="K56" s="11" t="str">
        <f t="shared" si="2"/>
        <v/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ROUND(+'Dietary-Cafeteria'!I52,0)</f>
        <v>0</v>
      </c>
      <c r="E57" s="6">
        <f>ROUND(+'Dietary-Cafeteria'!F52,0)</f>
        <v>85255</v>
      </c>
      <c r="F57" s="7" t="str">
        <f t="shared" si="0"/>
        <v/>
      </c>
      <c r="G57" s="6">
        <f>ROUND(+'Dietary-Cafeteria'!I154,0)</f>
        <v>0</v>
      </c>
      <c r="H57" s="6">
        <f>ROUND(+'Dietary-Cafeteria'!F154,0)</f>
        <v>95704</v>
      </c>
      <c r="I57" s="7" t="str">
        <f t="shared" si="1"/>
        <v/>
      </c>
      <c r="J57" s="7"/>
      <c r="K57" s="11" t="str">
        <f t="shared" si="2"/>
        <v/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ROUND(+'Dietary-Cafeteria'!I53,0)</f>
        <v>0</v>
      </c>
      <c r="E58" s="6">
        <f>ROUND(+'Dietary-Cafeteria'!F53,0)</f>
        <v>601360</v>
      </c>
      <c r="F58" s="7" t="str">
        <f t="shared" si="0"/>
        <v/>
      </c>
      <c r="G58" s="6">
        <f>ROUND(+'Dietary-Cafeteria'!I155,0)</f>
        <v>0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ROUND(+'Dietary-Cafeteria'!I54,0)</f>
        <v>0</v>
      </c>
      <c r="E59" s="6">
        <f>ROUND(+'Dietary-Cafeteria'!F54,0)</f>
        <v>15751</v>
      </c>
      <c r="F59" s="7" t="str">
        <f t="shared" si="0"/>
        <v/>
      </c>
      <c r="G59" s="6">
        <f>ROUND(+'Dietary-Cafeteria'!I156,0)</f>
        <v>0</v>
      </c>
      <c r="H59" s="6">
        <f>ROUND(+'Dietary-Cafeteria'!F156,0)</f>
        <v>14550</v>
      </c>
      <c r="I59" s="7" t="str">
        <f t="shared" si="1"/>
        <v/>
      </c>
      <c r="J59" s="7"/>
      <c r="K59" s="11" t="str">
        <f t="shared" si="2"/>
        <v/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ROUND(+'Dietary-Cafeteria'!I55,0)</f>
        <v>0</v>
      </c>
      <c r="E60" s="6">
        <f>ROUND(+'Dietary-Cafeteria'!F55,0)</f>
        <v>0</v>
      </c>
      <c r="F60" s="7" t="str">
        <f t="shared" si="0"/>
        <v/>
      </c>
      <c r="G60" s="6">
        <f>ROUND(+'Dietary-Cafeteria'!I157,0)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ROUND(+'Dietary-Cafeteria'!I56,0)</f>
        <v>20021</v>
      </c>
      <c r="E61" s="6">
        <f>ROUND(+'Dietary-Cafeteria'!F56,0)</f>
        <v>1165193</v>
      </c>
      <c r="F61" s="7">
        <f t="shared" si="0"/>
        <v>0.02</v>
      </c>
      <c r="G61" s="6">
        <f>ROUND(+'Dietary-Cafeteria'!I158,0)</f>
        <v>0</v>
      </c>
      <c r="H61" s="6">
        <f>ROUND(+'Dietary-Cafeteria'!F158,0)</f>
        <v>1259138</v>
      </c>
      <c r="I61" s="7" t="str">
        <f t="shared" si="1"/>
        <v/>
      </c>
      <c r="J61" s="7"/>
      <c r="K61" s="11" t="str">
        <f t="shared" si="2"/>
        <v/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ROUND(+'Dietary-Cafeteria'!I57,0)</f>
        <v>0</v>
      </c>
      <c r="E62" s="6">
        <f>ROUND(+'Dietary-Cafeteria'!F57,0)</f>
        <v>210116</v>
      </c>
      <c r="F62" s="7" t="str">
        <f t="shared" si="0"/>
        <v/>
      </c>
      <c r="G62" s="6">
        <f>ROUND(+'Dietary-Cafeteria'!I159,0)</f>
        <v>0</v>
      </c>
      <c r="H62" s="6">
        <f>ROUND(+'Dietary-Cafeteria'!F159,0)</f>
        <v>193226</v>
      </c>
      <c r="I62" s="7" t="str">
        <f t="shared" si="1"/>
        <v/>
      </c>
      <c r="J62" s="7"/>
      <c r="K62" s="11" t="str">
        <f t="shared" si="2"/>
        <v/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ROUND(+'Dietary-Cafeteria'!I58,0)</f>
        <v>0</v>
      </c>
      <c r="E63" s="6">
        <f>ROUND(+'Dietary-Cafeteria'!F58,0)</f>
        <v>12057</v>
      </c>
      <c r="F63" s="7" t="str">
        <f t="shared" si="0"/>
        <v/>
      </c>
      <c r="G63" s="6">
        <f>ROUND(+'Dietary-Cafeteria'!I160,0)</f>
        <v>0</v>
      </c>
      <c r="H63" s="6">
        <f>ROUND(+'Dietary-Cafeteria'!F160,0)</f>
        <v>10825</v>
      </c>
      <c r="I63" s="7" t="str">
        <f t="shared" si="1"/>
        <v/>
      </c>
      <c r="J63" s="7"/>
      <c r="K63" s="11" t="str">
        <f t="shared" si="2"/>
        <v/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ROUND(+'Dietary-Cafeteria'!I59,0)</f>
        <v>0</v>
      </c>
      <c r="E64" s="6">
        <f>ROUND(+'Dietary-Cafeteria'!F59,0)</f>
        <v>37552</v>
      </c>
      <c r="F64" s="7" t="str">
        <f t="shared" si="0"/>
        <v/>
      </c>
      <c r="G64" s="6">
        <f>ROUND(+'Dietary-Cafeteria'!I161,0)</f>
        <v>0</v>
      </c>
      <c r="H64" s="6">
        <f>ROUND(+'Dietary-Cafeteria'!F161,0)</f>
        <v>39953</v>
      </c>
      <c r="I64" s="7" t="str">
        <f t="shared" si="1"/>
        <v/>
      </c>
      <c r="J64" s="7"/>
      <c r="K64" s="11" t="str">
        <f t="shared" si="2"/>
        <v/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ROUND(+'Dietary-Cafeteria'!I60,0)</f>
        <v>0</v>
      </c>
      <c r="E65" s="6">
        <f>ROUND(+'Dietary-Cafeteria'!F60,0)</f>
        <v>71631</v>
      </c>
      <c r="F65" s="7" t="str">
        <f t="shared" si="0"/>
        <v/>
      </c>
      <c r="G65" s="6">
        <f>ROUND(+'Dietary-Cafeteria'!I162,0)</f>
        <v>0</v>
      </c>
      <c r="H65" s="6">
        <f>ROUND(+'Dietary-Cafeteria'!F162,0)</f>
        <v>20418</v>
      </c>
      <c r="I65" s="7" t="str">
        <f t="shared" si="1"/>
        <v/>
      </c>
      <c r="J65" s="7"/>
      <c r="K65" s="11" t="str">
        <f t="shared" si="2"/>
        <v/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ROUND(+'Dietary-Cafeteria'!I61,0)</f>
        <v>0</v>
      </c>
      <c r="E66" s="6">
        <f>ROUND(+'Dietary-Cafeteria'!F61,0)</f>
        <v>31665</v>
      </c>
      <c r="F66" s="7" t="str">
        <f t="shared" si="0"/>
        <v/>
      </c>
      <c r="G66" s="6">
        <f>ROUND(+'Dietary-Cafeteria'!I163,0)</f>
        <v>0</v>
      </c>
      <c r="H66" s="6">
        <f>ROUND(+'Dietary-Cafeteria'!F163,0)</f>
        <v>30078</v>
      </c>
      <c r="I66" s="7" t="str">
        <f t="shared" si="1"/>
        <v/>
      </c>
      <c r="J66" s="7"/>
      <c r="K66" s="11" t="str">
        <f t="shared" si="2"/>
        <v/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ROUND(+'Dietary-Cafeteria'!I62,0)</f>
        <v>0</v>
      </c>
      <c r="E67" s="6">
        <f>ROUND(+'Dietary-Cafeteria'!F62,0)</f>
        <v>14191</v>
      </c>
      <c r="F67" s="7" t="str">
        <f t="shared" si="0"/>
        <v/>
      </c>
      <c r="G67" s="6">
        <f>ROUND(+'Dietary-Cafeteria'!I164,0)</f>
        <v>0</v>
      </c>
      <c r="H67" s="6">
        <f>ROUND(+'Dietary-Cafeteria'!F164,0)</f>
        <v>18175</v>
      </c>
      <c r="I67" s="7" t="str">
        <f t="shared" si="1"/>
        <v/>
      </c>
      <c r="J67" s="7"/>
      <c r="K67" s="11" t="str">
        <f t="shared" si="2"/>
        <v/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ROUND(+'Dietary-Cafeteria'!I63,0)</f>
        <v>0</v>
      </c>
      <c r="E68" s="6">
        <f>ROUND(+'Dietary-Cafeteria'!F63,0)</f>
        <v>977928</v>
      </c>
      <c r="F68" s="7" t="str">
        <f t="shared" si="0"/>
        <v/>
      </c>
      <c r="G68" s="6">
        <f>ROUND(+'Dietary-Cafeteria'!I165,0)</f>
        <v>0</v>
      </c>
      <c r="H68" s="6">
        <f>ROUND(+'Dietary-Cafeteria'!F165,0)</f>
        <v>966933</v>
      </c>
      <c r="I68" s="7" t="str">
        <f t="shared" si="1"/>
        <v/>
      </c>
      <c r="J68" s="7"/>
      <c r="K68" s="11" t="str">
        <f t="shared" si="2"/>
        <v/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ROUND(+'Dietary-Cafeteria'!I64,0)</f>
        <v>0</v>
      </c>
      <c r="E69" s="6">
        <f>ROUND(+'Dietary-Cafeteria'!F64,0)</f>
        <v>0</v>
      </c>
      <c r="F69" s="7" t="str">
        <f t="shared" si="0"/>
        <v/>
      </c>
      <c r="G69" s="6">
        <f>ROUND(+'Dietary-Cafeteria'!I166,0)</f>
        <v>0</v>
      </c>
      <c r="H69" s="6">
        <f>ROUND(+'Dietary-Cafeteria'!F166,0)</f>
        <v>82036</v>
      </c>
      <c r="I69" s="7" t="str">
        <f t="shared" si="1"/>
        <v/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ROUND(+'Dietary-Cafeteria'!I65,0)</f>
        <v>20960</v>
      </c>
      <c r="E70" s="6">
        <f>ROUND(+'Dietary-Cafeteria'!F65,0)</f>
        <v>62164</v>
      </c>
      <c r="F70" s="7">
        <f t="shared" si="0"/>
        <v>0.34</v>
      </c>
      <c r="G70" s="6">
        <f>ROUND(+'Dietary-Cafeteria'!I167,0)</f>
        <v>0</v>
      </c>
      <c r="H70" s="6">
        <f>ROUND(+'Dietary-Cafeteria'!F167,0)</f>
        <v>62448</v>
      </c>
      <c r="I70" s="7" t="str">
        <f t="shared" si="1"/>
        <v/>
      </c>
      <c r="J70" s="7"/>
      <c r="K70" s="11" t="str">
        <f t="shared" si="2"/>
        <v/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ROUND(+'Dietary-Cafeteria'!I66,0)</f>
        <v>0</v>
      </c>
      <c r="E71" s="6">
        <f>ROUND(+'Dietary-Cafeteria'!F66,0)</f>
        <v>3807</v>
      </c>
      <c r="F71" s="7" t="str">
        <f t="shared" si="0"/>
        <v/>
      </c>
      <c r="G71" s="6">
        <f>ROUND(+'Dietary-Cafeteria'!I168,0)</f>
        <v>0</v>
      </c>
      <c r="H71" s="6">
        <f>ROUND(+'Dietary-Cafeteria'!F168,0)</f>
        <v>4625</v>
      </c>
      <c r="I71" s="7" t="str">
        <f t="shared" si="1"/>
        <v/>
      </c>
      <c r="J71" s="7"/>
      <c r="K71" s="11" t="str">
        <f t="shared" si="2"/>
        <v/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ROUND(+'Dietary-Cafeteria'!I67,0)</f>
        <v>0</v>
      </c>
      <c r="E72" s="6">
        <f>ROUND(+'Dietary-Cafeteria'!F67,0)</f>
        <v>229804</v>
      </c>
      <c r="F72" s="7" t="str">
        <f t="shared" si="0"/>
        <v/>
      </c>
      <c r="G72" s="6">
        <f>ROUND(+'Dietary-Cafeteria'!I169,0)</f>
        <v>0</v>
      </c>
      <c r="H72" s="6">
        <f>ROUND(+'Dietary-Cafeteria'!F169,0)</f>
        <v>736509</v>
      </c>
      <c r="I72" s="7" t="str">
        <f t="shared" si="1"/>
        <v/>
      </c>
      <c r="J72" s="7"/>
      <c r="K72" s="11" t="str">
        <f t="shared" si="2"/>
        <v/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ROUND(+'Dietary-Cafeteria'!I68,0)</f>
        <v>0</v>
      </c>
      <c r="E73" s="6">
        <f>ROUND(+'Dietary-Cafeteria'!F68,0)</f>
        <v>865355</v>
      </c>
      <c r="F73" s="7" t="str">
        <f t="shared" si="0"/>
        <v/>
      </c>
      <c r="G73" s="6">
        <f>ROUND(+'Dietary-Cafeteria'!I170,0)</f>
        <v>0</v>
      </c>
      <c r="H73" s="6">
        <f>ROUND(+'Dietary-Cafeteria'!F170,0)</f>
        <v>958310</v>
      </c>
      <c r="I73" s="7" t="str">
        <f t="shared" si="1"/>
        <v/>
      </c>
      <c r="J73" s="7"/>
      <c r="K73" s="11" t="str">
        <f t="shared" si="2"/>
        <v/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ROUND(+'Dietary-Cafeteria'!I69,0)</f>
        <v>0</v>
      </c>
      <c r="E74" s="6">
        <f>ROUND(+'Dietary-Cafeteria'!F69,0)</f>
        <v>792319</v>
      </c>
      <c r="F74" s="7" t="str">
        <f t="shared" si="0"/>
        <v/>
      </c>
      <c r="G74" s="6">
        <f>ROUND(+'Dietary-Cafeteria'!I171,0)</f>
        <v>0</v>
      </c>
      <c r="H74" s="6">
        <f>ROUND(+'Dietary-Cafeteria'!F171,0)</f>
        <v>687177</v>
      </c>
      <c r="I74" s="7" t="str">
        <f t="shared" si="1"/>
        <v/>
      </c>
      <c r="J74" s="7"/>
      <c r="K74" s="11" t="str">
        <f t="shared" si="2"/>
        <v/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ROUND(+'Dietary-Cafeteria'!I70,0)</f>
        <v>0</v>
      </c>
      <c r="E75" s="6">
        <f>ROUND(+'Dietary-Cafeteria'!F70,0)</f>
        <v>583771</v>
      </c>
      <c r="F75" s="7" t="str">
        <f t="shared" ref="F75:F108" si="3">IF(D75=0,"",IF(E75=0,"",ROUND(D75/E75,2)))</f>
        <v/>
      </c>
      <c r="G75" s="6">
        <f>ROUND(+'Dietary-Cafeteria'!I172,0)</f>
        <v>0</v>
      </c>
      <c r="H75" s="6">
        <f>ROUND(+'Dietary-Cafeteria'!F172,0)</f>
        <v>651407</v>
      </c>
      <c r="I75" s="7" t="str">
        <f t="shared" ref="I75:I108" si="4">IF(G75=0,"",IF(H75=0,"",ROUND(G75/H75,2)))</f>
        <v/>
      </c>
      <c r="J75" s="7"/>
      <c r="K75" s="11" t="str">
        <f t="shared" ref="K75:K108" si="5">IF(D75=0,"",IF(E75=0,"",IF(G75=0,"",IF(H75=0,"",ROUND(I75/F75-1,4)))))</f>
        <v/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ROUND(+'Dietary-Cafeteria'!I71,0)</f>
        <v>0</v>
      </c>
      <c r="E76" s="6">
        <f>ROUND(+'Dietary-Cafeteria'!F71,0)</f>
        <v>18929</v>
      </c>
      <c r="F76" s="7" t="str">
        <f t="shared" si="3"/>
        <v/>
      </c>
      <c r="G76" s="6">
        <f>ROUND(+'Dietary-Cafeteria'!I173,0)</f>
        <v>0</v>
      </c>
      <c r="H76" s="6">
        <f>ROUND(+'Dietary-Cafeteria'!F173,0)</f>
        <v>16966</v>
      </c>
      <c r="I76" s="7" t="str">
        <f t="shared" si="4"/>
        <v/>
      </c>
      <c r="J76" s="7"/>
      <c r="K76" s="11" t="str">
        <f t="shared" si="5"/>
        <v/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ROUND(+'Dietary-Cafeteria'!I72,0)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ROUND(+'Dietary-Cafeteria'!I174,0)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ROUND(+'Dietary-Cafeteria'!I73,0)</f>
        <v>0</v>
      </c>
      <c r="E78" s="6">
        <f>ROUND(+'Dietary-Cafeteria'!F73,0)</f>
        <v>444855</v>
      </c>
      <c r="F78" s="7" t="str">
        <f t="shared" si="3"/>
        <v/>
      </c>
      <c r="G78" s="6">
        <f>ROUND(+'Dietary-Cafeteria'!I175,0)</f>
        <v>0</v>
      </c>
      <c r="H78" s="6">
        <f>ROUND(+'Dietary-Cafeteria'!F175,0)</f>
        <v>525836</v>
      </c>
      <c r="I78" s="7" t="str">
        <f t="shared" si="4"/>
        <v/>
      </c>
      <c r="J78" s="7"/>
      <c r="K78" s="11" t="str">
        <f t="shared" si="5"/>
        <v/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ROUND(+'Dietary-Cafeteria'!I74,0)</f>
        <v>0</v>
      </c>
      <c r="E79" s="6">
        <f>ROUND(+'Dietary-Cafeteria'!F74,0)</f>
        <v>1277660</v>
      </c>
      <c r="F79" s="7" t="str">
        <f t="shared" si="3"/>
        <v/>
      </c>
      <c r="G79" s="6">
        <f>ROUND(+'Dietary-Cafeteria'!I176,0)</f>
        <v>3054</v>
      </c>
      <c r="H79" s="6">
        <f>ROUND(+'Dietary-Cafeteria'!F176,0)</f>
        <v>1137047</v>
      </c>
      <c r="I79" s="7">
        <f t="shared" si="4"/>
        <v>0</v>
      </c>
      <c r="J79" s="7"/>
      <c r="K79" s="11" t="str">
        <f t="shared" si="5"/>
        <v/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ROUND(+'Dietary-Cafeteria'!I75,0)</f>
        <v>620</v>
      </c>
      <c r="E80" s="6">
        <f>ROUND(+'Dietary-Cafeteria'!F75,0)</f>
        <v>146979</v>
      </c>
      <c r="F80" s="7">
        <f t="shared" si="3"/>
        <v>0</v>
      </c>
      <c r="G80" s="6">
        <f>ROUND(+'Dietary-Cafeteria'!I177,0)</f>
        <v>1209</v>
      </c>
      <c r="H80" s="6">
        <f>ROUND(+'Dietary-Cafeteria'!F177,0)</f>
        <v>164548</v>
      </c>
      <c r="I80" s="7">
        <f t="shared" si="4"/>
        <v>0.01</v>
      </c>
      <c r="J80" s="7"/>
      <c r="K80" s="11" t="e">
        <f t="shared" si="5"/>
        <v>#DIV/0!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ROUND(+'Dietary-Cafeteria'!I76,0)</f>
        <v>0</v>
      </c>
      <c r="E81" s="6">
        <f>ROUND(+'Dietary-Cafeteria'!F76,0)</f>
        <v>53675</v>
      </c>
      <c r="F81" s="7" t="str">
        <f t="shared" si="3"/>
        <v/>
      </c>
      <c r="G81" s="6">
        <f>ROUND(+'Dietary-Cafeteria'!I178,0)</f>
        <v>0</v>
      </c>
      <c r="H81" s="6">
        <f>ROUND(+'Dietary-Cafeteria'!F178,0)</f>
        <v>52218</v>
      </c>
      <c r="I81" s="7" t="str">
        <f t="shared" si="4"/>
        <v/>
      </c>
      <c r="J81" s="7"/>
      <c r="K81" s="11" t="str">
        <f t="shared" si="5"/>
        <v/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ROUND(+'Dietary-Cafeteria'!I77,0)</f>
        <v>0</v>
      </c>
      <c r="E82" s="6">
        <f>ROUND(+'Dietary-Cafeteria'!F77,0)</f>
        <v>36683</v>
      </c>
      <c r="F82" s="7" t="str">
        <f t="shared" si="3"/>
        <v/>
      </c>
      <c r="G82" s="6">
        <f>ROUND(+'Dietary-Cafeteria'!I179,0)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ROUND(+'Dietary-Cafeteria'!I78,0)</f>
        <v>0</v>
      </c>
      <c r="E83" s="6">
        <f>ROUND(+'Dietary-Cafeteria'!F78,0)</f>
        <v>252002</v>
      </c>
      <c r="F83" s="7" t="str">
        <f t="shared" si="3"/>
        <v/>
      </c>
      <c r="G83" s="6">
        <f>ROUND(+'Dietary-Cafeteria'!I180,0)</f>
        <v>0</v>
      </c>
      <c r="H83" s="6">
        <f>ROUND(+'Dietary-Cafeteria'!F180,0)</f>
        <v>216764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ROUND(+'Dietary-Cafeteria'!I79,0)</f>
        <v>0</v>
      </c>
      <c r="E84" s="6">
        <f>ROUND(+'Dietary-Cafeteria'!F79,0)</f>
        <v>66131</v>
      </c>
      <c r="F84" s="7" t="str">
        <f t="shared" si="3"/>
        <v/>
      </c>
      <c r="G84" s="6">
        <f>ROUND(+'Dietary-Cafeteria'!I181,0)</f>
        <v>0</v>
      </c>
      <c r="H84" s="6">
        <f>ROUND(+'Dietary-Cafeteria'!F181,0)</f>
        <v>61103</v>
      </c>
      <c r="I84" s="7" t="str">
        <f t="shared" si="4"/>
        <v/>
      </c>
      <c r="J84" s="7"/>
      <c r="K84" s="11" t="str">
        <f t="shared" si="5"/>
        <v/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ROUND(+'Dietary-Cafeteria'!I80,0)</f>
        <v>0</v>
      </c>
      <c r="E85" s="6">
        <f>ROUND(+'Dietary-Cafeteria'!F80,0)</f>
        <v>109092</v>
      </c>
      <c r="F85" s="7" t="str">
        <f t="shared" si="3"/>
        <v/>
      </c>
      <c r="G85" s="6">
        <f>ROUND(+'Dietary-Cafeteria'!I182,0)</f>
        <v>0</v>
      </c>
      <c r="H85" s="6">
        <f>ROUND(+'Dietary-Cafeteria'!F182,0)</f>
        <v>103812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ROUND(+'Dietary-Cafeteria'!I81,0)</f>
        <v>0</v>
      </c>
      <c r="E86" s="6">
        <f>ROUND(+'Dietary-Cafeteria'!F81,0)</f>
        <v>5791</v>
      </c>
      <c r="F86" s="7" t="str">
        <f t="shared" si="3"/>
        <v/>
      </c>
      <c r="G86" s="6">
        <f>ROUND(+'Dietary-Cafeteria'!I183,0)</f>
        <v>0</v>
      </c>
      <c r="H86" s="6">
        <f>ROUND(+'Dietary-Cafeteria'!F183,0)</f>
        <v>3850</v>
      </c>
      <c r="I86" s="7" t="str">
        <f t="shared" si="4"/>
        <v/>
      </c>
      <c r="J86" s="7"/>
      <c r="K86" s="11" t="str">
        <f t="shared" si="5"/>
        <v/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ROUND(+'Dietary-Cafeteria'!I82,0)</f>
        <v>0</v>
      </c>
      <c r="E87" s="6">
        <f>ROUND(+'Dietary-Cafeteria'!F82,0)</f>
        <v>82384</v>
      </c>
      <c r="F87" s="7" t="str">
        <f t="shared" si="3"/>
        <v/>
      </c>
      <c r="G87" s="6">
        <f>ROUND(+'Dietary-Cafeteria'!I184,0)</f>
        <v>0</v>
      </c>
      <c r="H87" s="6">
        <f>ROUND(+'Dietary-Cafeteria'!F184,0)</f>
        <v>91816</v>
      </c>
      <c r="I87" s="7" t="str">
        <f t="shared" si="4"/>
        <v/>
      </c>
      <c r="J87" s="7"/>
      <c r="K87" s="11" t="str">
        <f t="shared" si="5"/>
        <v/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ROUND(+'Dietary-Cafeteria'!I83,0)</f>
        <v>0</v>
      </c>
      <c r="E88" s="6">
        <f>ROUND(+'Dietary-Cafeteria'!F83,0)</f>
        <v>14114</v>
      </c>
      <c r="F88" s="7" t="str">
        <f t="shared" si="3"/>
        <v/>
      </c>
      <c r="G88" s="6">
        <f>ROUND(+'Dietary-Cafeteria'!I185,0)</f>
        <v>0</v>
      </c>
      <c r="H88" s="6">
        <f>ROUND(+'Dietary-Cafeteria'!F185,0)</f>
        <v>14481</v>
      </c>
      <c r="I88" s="7" t="str">
        <f t="shared" si="4"/>
        <v/>
      </c>
      <c r="J88" s="7"/>
      <c r="K88" s="11" t="str">
        <f t="shared" si="5"/>
        <v/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ROUND(+'Dietary-Cafeteria'!I84,0)</f>
        <v>0</v>
      </c>
      <c r="E89" s="6">
        <f>ROUND(+'Dietary-Cafeteria'!F84,0)</f>
        <v>34627</v>
      </c>
      <c r="F89" s="7" t="str">
        <f t="shared" si="3"/>
        <v/>
      </c>
      <c r="G89" s="6">
        <f>ROUND(+'Dietary-Cafeteria'!I186,0)</f>
        <v>0</v>
      </c>
      <c r="H89" s="6">
        <f>ROUND(+'Dietary-Cafeteria'!F186,0)</f>
        <v>35359</v>
      </c>
      <c r="I89" s="7" t="str">
        <f t="shared" si="4"/>
        <v/>
      </c>
      <c r="J89" s="7"/>
      <c r="K89" s="11" t="str">
        <f t="shared" si="5"/>
        <v/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ROUND(+'Dietary-Cafeteria'!I85,0)</f>
        <v>0</v>
      </c>
      <c r="E90" s="6">
        <f>ROUND(+'Dietary-Cafeteria'!F85,0)</f>
        <v>0</v>
      </c>
      <c r="F90" s="7" t="str">
        <f t="shared" si="3"/>
        <v/>
      </c>
      <c r="G90" s="6">
        <f>ROUND(+'Dietary-Cafeteria'!I187,0)</f>
        <v>0</v>
      </c>
      <c r="H90" s="6">
        <f>ROUND(+'Dietary-Cafeteria'!F187,0)</f>
        <v>18807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ROUND(+'Dietary-Cafeteria'!I86,0)</f>
        <v>0</v>
      </c>
      <c r="E91" s="6">
        <f>ROUND(+'Dietary-Cafeteria'!F86,0)</f>
        <v>139526</v>
      </c>
      <c r="F91" s="7" t="str">
        <f t="shared" si="3"/>
        <v/>
      </c>
      <c r="G91" s="6">
        <f>ROUND(+'Dietary-Cafeteria'!I188,0)</f>
        <v>0</v>
      </c>
      <c r="H91" s="6">
        <f>ROUND(+'Dietary-Cafeteria'!F188,0)</f>
        <v>150434</v>
      </c>
      <c r="I91" s="7" t="str">
        <f t="shared" si="4"/>
        <v/>
      </c>
      <c r="J91" s="7"/>
      <c r="K91" s="11" t="str">
        <f t="shared" si="5"/>
        <v/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ROUND(+'Dietary-Cafeteria'!I87,0)</f>
        <v>1375</v>
      </c>
      <c r="E92" s="6">
        <f>ROUND(+'Dietary-Cafeteria'!F87,0)</f>
        <v>20798</v>
      </c>
      <c r="F92" s="7">
        <f t="shared" si="3"/>
        <v>7.0000000000000007E-2</v>
      </c>
      <c r="G92" s="6">
        <f>ROUND(+'Dietary-Cafeteria'!I189,0)</f>
        <v>4107</v>
      </c>
      <c r="H92" s="6">
        <f>ROUND(+'Dietary-Cafeteria'!F189,0)</f>
        <v>25418</v>
      </c>
      <c r="I92" s="7">
        <f t="shared" si="4"/>
        <v>0.16</v>
      </c>
      <c r="J92" s="7"/>
      <c r="K92" s="11">
        <f t="shared" si="5"/>
        <v>1.2857000000000001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ROUND(+'Dietary-Cafeteria'!I88,0)</f>
        <v>0</v>
      </c>
      <c r="E93" s="6">
        <f>ROUND(+'Dietary-Cafeteria'!F88,0)</f>
        <v>0</v>
      </c>
      <c r="F93" s="7" t="str">
        <f t="shared" si="3"/>
        <v/>
      </c>
      <c r="G93" s="6">
        <f>ROUND(+'Dietary-Cafeteria'!I190,0)</f>
        <v>0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ROUND(+'Dietary-Cafeteria'!I89,0)</f>
        <v>0</v>
      </c>
      <c r="E94" s="6">
        <f>ROUND(+'Dietary-Cafeteria'!F89,0)</f>
        <v>520082</v>
      </c>
      <c r="F94" s="7" t="str">
        <f t="shared" si="3"/>
        <v/>
      </c>
      <c r="G94" s="6">
        <f>ROUND(+'Dietary-Cafeteria'!I191,0)</f>
        <v>0</v>
      </c>
      <c r="H94" s="6">
        <f>ROUND(+'Dietary-Cafeteria'!F191,0)</f>
        <v>644142</v>
      </c>
      <c r="I94" s="7" t="str">
        <f t="shared" si="4"/>
        <v/>
      </c>
      <c r="J94" s="7"/>
      <c r="K94" s="11" t="str">
        <f t="shared" si="5"/>
        <v/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ROUND(+'Dietary-Cafeteria'!I90,0)</f>
        <v>0</v>
      </c>
      <c r="E95" s="6">
        <f>ROUND(+'Dietary-Cafeteria'!F90,0)</f>
        <v>7398</v>
      </c>
      <c r="F95" s="7" t="str">
        <f t="shared" si="3"/>
        <v/>
      </c>
      <c r="G95" s="6">
        <f>ROUND(+'Dietary-Cafeteria'!I192,0)</f>
        <v>0</v>
      </c>
      <c r="H95" s="6">
        <f>ROUND(+'Dietary-Cafeteria'!F192,0)</f>
        <v>3681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ROUND(+'Dietary-Cafeteria'!I91,0)</f>
        <v>2304</v>
      </c>
      <c r="E96" s="6">
        <f>ROUND(+'Dietary-Cafeteria'!F91,0)</f>
        <v>1040</v>
      </c>
      <c r="F96" s="7">
        <f t="shared" si="3"/>
        <v>2.2200000000000002</v>
      </c>
      <c r="G96" s="6">
        <f>ROUND(+'Dietary-Cafeteria'!I193,0)</f>
        <v>810</v>
      </c>
      <c r="H96" s="6">
        <f>ROUND(+'Dietary-Cafeteria'!F193,0)</f>
        <v>1300</v>
      </c>
      <c r="I96" s="7">
        <f t="shared" si="4"/>
        <v>0.62</v>
      </c>
      <c r="J96" s="7"/>
      <c r="K96" s="11">
        <f t="shared" si="5"/>
        <v>-0.72070000000000001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ROUND(+'Dietary-Cafeteria'!I92,0)</f>
        <v>0</v>
      </c>
      <c r="E97" s="6">
        <f>ROUND(+'Dietary-Cafeteria'!F92,0)</f>
        <v>12582</v>
      </c>
      <c r="F97" s="7" t="str">
        <f t="shared" si="3"/>
        <v/>
      </c>
      <c r="G97" s="6">
        <f>ROUND(+'Dietary-Cafeteria'!I194,0)</f>
        <v>0</v>
      </c>
      <c r="H97" s="6">
        <f>ROUND(+'Dietary-Cafeteria'!F194,0)</f>
        <v>6645</v>
      </c>
      <c r="I97" s="7" t="str">
        <f t="shared" si="4"/>
        <v/>
      </c>
      <c r="J97" s="7"/>
      <c r="K97" s="11" t="str">
        <f t="shared" si="5"/>
        <v/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ROUND(+'Dietary-Cafeteria'!I93,0)</f>
        <v>0</v>
      </c>
      <c r="E98" s="6">
        <f>ROUND(+'Dietary-Cafeteria'!F93,0)</f>
        <v>63093</v>
      </c>
      <c r="F98" s="7" t="str">
        <f t="shared" si="3"/>
        <v/>
      </c>
      <c r="G98" s="6">
        <f>ROUND(+'Dietary-Cafeteria'!I195,0)</f>
        <v>0</v>
      </c>
      <c r="H98" s="6">
        <f>ROUND(+'Dietary-Cafeteria'!F195,0)</f>
        <v>2242</v>
      </c>
      <c r="I98" s="7" t="str">
        <f t="shared" si="4"/>
        <v/>
      </c>
      <c r="J98" s="7"/>
      <c r="K98" s="11" t="str">
        <f t="shared" si="5"/>
        <v/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ROUND(+'Dietary-Cafeteria'!I94,0)</f>
        <v>0</v>
      </c>
      <c r="E99" s="6">
        <f>ROUND(+'Dietary-Cafeteria'!F94,0)</f>
        <v>78758</v>
      </c>
      <c r="F99" s="7" t="str">
        <f t="shared" si="3"/>
        <v/>
      </c>
      <c r="G99" s="6">
        <f>ROUND(+'Dietary-Cafeteria'!I196,0)</f>
        <v>0</v>
      </c>
      <c r="H99" s="6">
        <f>ROUND(+'Dietary-Cafeteria'!F196,0)</f>
        <v>79646</v>
      </c>
      <c r="I99" s="7" t="str">
        <f t="shared" si="4"/>
        <v/>
      </c>
      <c r="J99" s="7"/>
      <c r="K99" s="11" t="str">
        <f t="shared" si="5"/>
        <v/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ROUND(+'Dietary-Cafeteria'!I95,0)</f>
        <v>0</v>
      </c>
      <c r="E100" s="6">
        <f>ROUND(+'Dietary-Cafeteria'!F95,0)</f>
        <v>129233</v>
      </c>
      <c r="F100" s="7" t="str">
        <f t="shared" si="3"/>
        <v/>
      </c>
      <c r="G100" s="6">
        <f>ROUND(+'Dietary-Cafeteria'!I197,0)</f>
        <v>0</v>
      </c>
      <c r="H100" s="6">
        <f>ROUND(+'Dietary-Cafeteria'!F197,0)</f>
        <v>148352</v>
      </c>
      <c r="I100" s="7" t="str">
        <f t="shared" si="4"/>
        <v/>
      </c>
      <c r="J100" s="7"/>
      <c r="K100" s="11" t="str">
        <f t="shared" si="5"/>
        <v/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ROUND(+'Dietary-Cafeteria'!I96,0)</f>
        <v>0</v>
      </c>
      <c r="E101" s="6">
        <f>ROUND(+'Dietary-Cafeteria'!F96,0)</f>
        <v>122274</v>
      </c>
      <c r="F101" s="7" t="str">
        <f t="shared" si="3"/>
        <v/>
      </c>
      <c r="G101" s="6">
        <f>ROUND(+'Dietary-Cafeteria'!I198,0)</f>
        <v>0</v>
      </c>
      <c r="H101" s="6">
        <f>ROUND(+'Dietary-Cafeteria'!F198,0)</f>
        <v>131945</v>
      </c>
      <c r="I101" s="7" t="str">
        <f t="shared" si="4"/>
        <v/>
      </c>
      <c r="J101" s="7"/>
      <c r="K101" s="11" t="str">
        <f t="shared" si="5"/>
        <v/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ROUND(+'Dietary-Cafeteria'!I97,0)</f>
        <v>0</v>
      </c>
      <c r="E102" s="6">
        <f>ROUND(+'Dietary-Cafeteria'!F97,0)</f>
        <v>37675</v>
      </c>
      <c r="F102" s="7" t="str">
        <f t="shared" si="3"/>
        <v/>
      </c>
      <c r="G102" s="6">
        <f>ROUND(+'Dietary-Cafeteria'!I199,0)</f>
        <v>0</v>
      </c>
      <c r="H102" s="6">
        <f>ROUND(+'Dietary-Cafeteria'!F199,0)</f>
        <v>213539</v>
      </c>
      <c r="I102" s="7" t="str">
        <f t="shared" si="4"/>
        <v/>
      </c>
      <c r="J102" s="7"/>
      <c r="K102" s="11" t="str">
        <f t="shared" si="5"/>
        <v/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ROUND(+'Dietary-Cafeteria'!I98,0)</f>
        <v>0</v>
      </c>
      <c r="E103" s="6">
        <f>ROUND(+'Dietary-Cafeteria'!F98,0)</f>
        <v>1</v>
      </c>
      <c r="F103" s="7" t="str">
        <f t="shared" si="3"/>
        <v/>
      </c>
      <c r="G103" s="6">
        <f>ROUND(+'Dietary-Cafeteria'!I200,0)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ROUND(+'Dietary-Cafeteria'!I99,0)</f>
        <v>0</v>
      </c>
      <c r="E104" s="6">
        <f>ROUND(+'Dietary-Cafeteria'!F99,0)</f>
        <v>99396</v>
      </c>
      <c r="F104" s="7" t="str">
        <f t="shared" si="3"/>
        <v/>
      </c>
      <c r="G104" s="6">
        <f>ROUND(+'Dietary-Cafeteria'!I201,0)</f>
        <v>0</v>
      </c>
      <c r="H104" s="6">
        <f>ROUND(+'Dietary-Cafeteria'!F201,0)</f>
        <v>124590</v>
      </c>
      <c r="I104" s="7" t="str">
        <f t="shared" si="4"/>
        <v/>
      </c>
      <c r="J104" s="7"/>
      <c r="K104" s="11" t="str">
        <f t="shared" si="5"/>
        <v/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ROUND(+'Dietary-Cafeteria'!I100,0)</f>
        <v>9282</v>
      </c>
      <c r="E105" s="6">
        <f>ROUND(+'Dietary-Cafeteria'!F100,0)</f>
        <v>28012</v>
      </c>
      <c r="F105" s="7">
        <f t="shared" si="3"/>
        <v>0.33</v>
      </c>
      <c r="G105" s="6">
        <f>ROUND(+'Dietary-Cafeteria'!I202,0)</f>
        <v>5231</v>
      </c>
      <c r="H105" s="6">
        <f>ROUND(+'Dietary-Cafeteria'!F202,0)</f>
        <v>19102</v>
      </c>
      <c r="I105" s="7">
        <f t="shared" si="4"/>
        <v>0.27</v>
      </c>
      <c r="J105" s="7"/>
      <c r="K105" s="11">
        <f t="shared" si="5"/>
        <v>-0.18179999999999999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ROUND(+'Dietary-Cafeteria'!I101,0)</f>
        <v>0</v>
      </c>
      <c r="E106" s="6">
        <f>ROUND(+'Dietary-Cafeteria'!F101,0)</f>
        <v>44642</v>
      </c>
      <c r="F106" s="7" t="str">
        <f t="shared" si="3"/>
        <v/>
      </c>
      <c r="G106" s="6">
        <f>ROUND(+'Dietary-Cafeteria'!I203,0)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ROUND(+'Dietary-Cafeteria'!I102,0)</f>
        <v>0</v>
      </c>
      <c r="E107" s="6">
        <f>ROUND(+'Dietary-Cafeteria'!F102,0)</f>
        <v>2293</v>
      </c>
      <c r="F107" s="7" t="str">
        <f t="shared" si="3"/>
        <v/>
      </c>
      <c r="G107" s="6">
        <f>ROUND(+'Dietary-Cafeteria'!I204,0)</f>
        <v>609</v>
      </c>
      <c r="H107" s="6">
        <f>ROUND(+'Dietary-Cafeteria'!F204,0)</f>
        <v>42071</v>
      </c>
      <c r="I107" s="7">
        <f t="shared" si="4"/>
        <v>0.01</v>
      </c>
      <c r="J107" s="7"/>
      <c r="K107" s="11" t="str">
        <f t="shared" si="5"/>
        <v/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ROUND(+'Dietary-Cafeteria'!I103,0)</f>
        <v>0</v>
      </c>
      <c r="E108" s="6">
        <f>ROUND(+'Dietary-Cafeteria'!F103,0)</f>
        <v>0</v>
      </c>
      <c r="F108" s="7" t="str">
        <f t="shared" si="3"/>
        <v/>
      </c>
      <c r="G108" s="6">
        <f>ROUND(+'Dietary-Cafeteria'!I205,0)</f>
        <v>0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42" sqref="D4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ROUND(+'Dietary-Cafeteria'!J5,0)</f>
        <v>2735555</v>
      </c>
      <c r="E10" s="6">
        <f>ROUND(+'Dietary-Cafeteria'!F5,0)</f>
        <v>1465008</v>
      </c>
      <c r="F10" s="7">
        <f>IF(D10=0,"",IF(E10=0,"",ROUND(D10/E10,2)))</f>
        <v>1.87</v>
      </c>
      <c r="G10" s="6">
        <f>ROUND(+'Dietary-Cafeteria'!J107,0)</f>
        <v>3015958</v>
      </c>
      <c r="H10" s="6">
        <f>ROUND(+'Dietary-Cafeteria'!F107,0)</f>
        <v>1594163</v>
      </c>
      <c r="I10" s="7">
        <f>IF(G10=0,"",IF(H10=0,"",ROUND(G10/H10,2)))</f>
        <v>1.89</v>
      </c>
      <c r="J10" s="7"/>
      <c r="K10" s="11">
        <f>IF(D10=0,"",IF(E10=0,"",IF(G10=0,"",IF(H10=0,"",ROUND(I10/F10-1,4)))))</f>
        <v>1.0699999999999999E-2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ROUND(+'Dietary-Cafeteria'!J6,0)</f>
        <v>1681278</v>
      </c>
      <c r="E11" s="6">
        <f>ROUND(+'Dietary-Cafeteria'!F6,0)</f>
        <v>752829</v>
      </c>
      <c r="F11" s="7">
        <f t="shared" ref="F11:F74" si="0">IF(D11=0,"",IF(E11=0,"",ROUND(D11/E11,2)))</f>
        <v>2.23</v>
      </c>
      <c r="G11" s="6">
        <f>ROUND(+'Dietary-Cafeteria'!J108,0)</f>
        <v>1961838</v>
      </c>
      <c r="H11" s="6">
        <f>ROUND(+'Dietary-Cafeteria'!F108,0)</f>
        <v>264178</v>
      </c>
      <c r="I11" s="7">
        <f t="shared" ref="I11:I74" si="1">IF(G11=0,"",IF(H11=0,"",ROUND(G11/H11,2)))</f>
        <v>7.43</v>
      </c>
      <c r="J11" s="7"/>
      <c r="K11" s="11">
        <f t="shared" ref="K11:K74" si="2">IF(D11=0,"",IF(E11=0,"",IF(G11=0,"",IF(H11=0,"",ROUND(I11/F11-1,4)))))</f>
        <v>2.3317999999999999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ROUND(+'Dietary-Cafeteria'!J7,0)</f>
        <v>128795</v>
      </c>
      <c r="E12" s="6">
        <f>ROUND(+'Dietary-Cafeteria'!F7,0)</f>
        <v>24872</v>
      </c>
      <c r="F12" s="7">
        <f t="shared" si="0"/>
        <v>5.18</v>
      </c>
      <c r="G12" s="6">
        <f>ROUND(+'Dietary-Cafeteria'!J109,0)</f>
        <v>143838</v>
      </c>
      <c r="H12" s="6">
        <f>ROUND(+'Dietary-Cafeteria'!F109,0)</f>
        <v>28620</v>
      </c>
      <c r="I12" s="7">
        <f t="shared" si="1"/>
        <v>5.03</v>
      </c>
      <c r="J12" s="7"/>
      <c r="K12" s="11">
        <f t="shared" si="2"/>
        <v>-2.9000000000000001E-2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ROUND(+'Dietary-Cafeteria'!J8,0)</f>
        <v>3888598</v>
      </c>
      <c r="E13" s="6">
        <f>ROUND(+'Dietary-Cafeteria'!F8,0)</f>
        <v>1286841</v>
      </c>
      <c r="F13" s="7">
        <f t="shared" si="0"/>
        <v>3.02</v>
      </c>
      <c r="G13" s="6">
        <f>ROUND(+'Dietary-Cafeteria'!J110,0)</f>
        <v>4238747</v>
      </c>
      <c r="H13" s="6">
        <f>ROUND(+'Dietary-Cafeteria'!F110,0)</f>
        <v>1347212</v>
      </c>
      <c r="I13" s="7">
        <f t="shared" si="1"/>
        <v>3.15</v>
      </c>
      <c r="J13" s="7"/>
      <c r="K13" s="11">
        <f t="shared" si="2"/>
        <v>4.2999999999999997E-2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ROUND(+'Dietary-Cafeteria'!J9,0)</f>
        <v>2553254</v>
      </c>
      <c r="E14" s="6">
        <f>ROUND(+'Dietary-Cafeteria'!F9,0)</f>
        <v>900151</v>
      </c>
      <c r="F14" s="7">
        <f t="shared" si="0"/>
        <v>2.84</v>
      </c>
      <c r="G14" s="6">
        <f>ROUND(+'Dietary-Cafeteria'!J111,0)</f>
        <v>2728751</v>
      </c>
      <c r="H14" s="6">
        <f>ROUND(+'Dietary-Cafeteria'!F111,0)</f>
        <v>957407</v>
      </c>
      <c r="I14" s="7">
        <f t="shared" si="1"/>
        <v>2.85</v>
      </c>
      <c r="J14" s="7"/>
      <c r="K14" s="11">
        <f t="shared" si="2"/>
        <v>3.5000000000000001E-3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ROUND(+'Dietary-Cafeteria'!J10,0)</f>
        <v>0</v>
      </c>
      <c r="E15" s="6">
        <f>ROUND(+'Dietary-Cafeteria'!F10,0)</f>
        <v>37296</v>
      </c>
      <c r="F15" s="7" t="str">
        <f t="shared" si="0"/>
        <v/>
      </c>
      <c r="G15" s="6">
        <f>ROUND(+'Dietary-Cafeteria'!J112,0)</f>
        <v>0</v>
      </c>
      <c r="H15" s="6">
        <f>ROUND(+'Dietary-Cafeteria'!F112,0)</f>
        <v>33177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ROUND(+'Dietary-Cafeteria'!J11,0)</f>
        <v>299554</v>
      </c>
      <c r="E16" s="6">
        <f>ROUND(+'Dietary-Cafeteria'!F11,0)</f>
        <v>112308</v>
      </c>
      <c r="F16" s="7">
        <f t="shared" si="0"/>
        <v>2.67</v>
      </c>
      <c r="G16" s="6">
        <f>ROUND(+'Dietary-Cafeteria'!J113,0)</f>
        <v>287989</v>
      </c>
      <c r="H16" s="6">
        <f>ROUND(+'Dietary-Cafeteria'!F113,0)</f>
        <v>99867</v>
      </c>
      <c r="I16" s="7">
        <f t="shared" si="1"/>
        <v>2.88</v>
      </c>
      <c r="J16" s="7"/>
      <c r="K16" s="11">
        <f t="shared" si="2"/>
        <v>7.8700000000000006E-2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ROUND(+'Dietary-Cafeteria'!J12,0)</f>
        <v>1382</v>
      </c>
      <c r="E17" s="6">
        <f>ROUND(+'Dietary-Cafeteria'!F12,0)</f>
        <v>30366</v>
      </c>
      <c r="F17" s="7">
        <f t="shared" si="0"/>
        <v>0.05</v>
      </c>
      <c r="G17" s="6">
        <f>ROUND(+'Dietary-Cafeteria'!J114,0)</f>
        <v>1186</v>
      </c>
      <c r="H17" s="6">
        <f>ROUND(+'Dietary-Cafeteria'!F114,0)</f>
        <v>26367</v>
      </c>
      <c r="I17" s="7">
        <f t="shared" si="1"/>
        <v>0.04</v>
      </c>
      <c r="J17" s="7"/>
      <c r="K17" s="11">
        <f t="shared" si="2"/>
        <v>-0.2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ROUND(+'Dietary-Cafeteria'!J13,0)</f>
        <v>33914</v>
      </c>
      <c r="E18" s="6">
        <f>ROUND(+'Dietary-Cafeteria'!F13,0)</f>
        <v>4110</v>
      </c>
      <c r="F18" s="7">
        <f t="shared" si="0"/>
        <v>8.25</v>
      </c>
      <c r="G18" s="6">
        <f>ROUND(+'Dietary-Cafeteria'!J115,0)</f>
        <v>37503</v>
      </c>
      <c r="H18" s="6">
        <f>ROUND(+'Dietary-Cafeteria'!F115,0)</f>
        <v>5135</v>
      </c>
      <c r="I18" s="7">
        <f t="shared" si="1"/>
        <v>7.3</v>
      </c>
      <c r="J18" s="7"/>
      <c r="K18" s="11">
        <f t="shared" si="2"/>
        <v>-0.1152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ROUND(+'Dietary-Cafeteria'!J14,0)</f>
        <v>965176</v>
      </c>
      <c r="E19" s="6">
        <f>ROUND(+'Dietary-Cafeteria'!F14,0)</f>
        <v>141092</v>
      </c>
      <c r="F19" s="7">
        <f t="shared" si="0"/>
        <v>6.84</v>
      </c>
      <c r="G19" s="6">
        <f>ROUND(+'Dietary-Cafeteria'!J116,0)</f>
        <v>799446</v>
      </c>
      <c r="H19" s="6">
        <f>ROUND(+'Dietary-Cafeteria'!F116,0)</f>
        <v>120363</v>
      </c>
      <c r="I19" s="7">
        <f t="shared" si="1"/>
        <v>6.64</v>
      </c>
      <c r="J19" s="7"/>
      <c r="K19" s="11">
        <f t="shared" si="2"/>
        <v>-2.92E-2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ROUND(+'Dietary-Cafeteria'!J15,0)</f>
        <v>5031703</v>
      </c>
      <c r="E20" s="6">
        <f>ROUND(+'Dietary-Cafeteria'!F15,0)</f>
        <v>1190543</v>
      </c>
      <c r="F20" s="7">
        <f t="shared" si="0"/>
        <v>4.2300000000000004</v>
      </c>
      <c r="G20" s="6">
        <f>ROUND(+'Dietary-Cafeteria'!J117,0)</f>
        <v>5089740</v>
      </c>
      <c r="H20" s="6">
        <f>ROUND(+'Dietary-Cafeteria'!F117,0)</f>
        <v>1205034</v>
      </c>
      <c r="I20" s="7">
        <f t="shared" si="1"/>
        <v>4.22</v>
      </c>
      <c r="J20" s="7"/>
      <c r="K20" s="11">
        <f t="shared" si="2"/>
        <v>-2.3999999999999998E-3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ROUND(+'Dietary-Cafeteria'!J16,0)</f>
        <v>2728407</v>
      </c>
      <c r="E21" s="6">
        <f>ROUND(+'Dietary-Cafeteria'!F16,0)</f>
        <v>896208</v>
      </c>
      <c r="F21" s="7">
        <f t="shared" si="0"/>
        <v>3.04</v>
      </c>
      <c r="G21" s="6">
        <f>ROUND(+'Dietary-Cafeteria'!J118,0)</f>
        <v>3067407</v>
      </c>
      <c r="H21" s="6">
        <f>ROUND(+'Dietary-Cafeteria'!F118,0)</f>
        <v>1181327</v>
      </c>
      <c r="I21" s="7">
        <f t="shared" si="1"/>
        <v>2.6</v>
      </c>
      <c r="J21" s="7"/>
      <c r="K21" s="11">
        <f t="shared" si="2"/>
        <v>-0.1447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ROUND(+'Dietary-Cafeteria'!J17,0)</f>
        <v>247576</v>
      </c>
      <c r="E22" s="6">
        <f>ROUND(+'Dietary-Cafeteria'!F17,0)</f>
        <v>33177</v>
      </c>
      <c r="F22" s="7">
        <f t="shared" si="0"/>
        <v>7.46</v>
      </c>
      <c r="G22" s="6">
        <f>ROUND(+'Dietary-Cafeteria'!J119,0)</f>
        <v>270736</v>
      </c>
      <c r="H22" s="6">
        <f>ROUND(+'Dietary-Cafeteria'!F119,0)</f>
        <v>49946</v>
      </c>
      <c r="I22" s="7">
        <f t="shared" si="1"/>
        <v>5.42</v>
      </c>
      <c r="J22" s="7"/>
      <c r="K22" s="11">
        <f t="shared" si="2"/>
        <v>-0.27350000000000002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ROUND(+'Dietary-Cafeteria'!J18,0)</f>
        <v>1645171</v>
      </c>
      <c r="E23" s="6">
        <f>ROUND(+'Dietary-Cafeteria'!F18,0)</f>
        <v>124535</v>
      </c>
      <c r="F23" s="7">
        <f t="shared" si="0"/>
        <v>13.21</v>
      </c>
      <c r="G23" s="6">
        <f>ROUND(+'Dietary-Cafeteria'!J120,0)</f>
        <v>1673021</v>
      </c>
      <c r="H23" s="6">
        <f>ROUND(+'Dietary-Cafeteria'!F120,0)</f>
        <v>129937</v>
      </c>
      <c r="I23" s="7">
        <f t="shared" si="1"/>
        <v>12.88</v>
      </c>
      <c r="J23" s="7"/>
      <c r="K23" s="11">
        <f t="shared" si="2"/>
        <v>-2.5000000000000001E-2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ROUND(+'Dietary-Cafeteria'!J19,0)</f>
        <v>515912</v>
      </c>
      <c r="E24" s="6">
        <f>ROUND(+'Dietary-Cafeteria'!F19,0)</f>
        <v>50887</v>
      </c>
      <c r="F24" s="7">
        <f t="shared" si="0"/>
        <v>10.14</v>
      </c>
      <c r="G24" s="6">
        <f>ROUND(+'Dietary-Cafeteria'!J121,0)</f>
        <v>568741</v>
      </c>
      <c r="H24" s="6">
        <f>ROUND(+'Dietary-Cafeteria'!F121,0)</f>
        <v>50448</v>
      </c>
      <c r="I24" s="7">
        <f t="shared" si="1"/>
        <v>11.27</v>
      </c>
      <c r="J24" s="7"/>
      <c r="K24" s="11">
        <f t="shared" si="2"/>
        <v>0.1114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ROUND(+'Dietary-Cafeteria'!J20,0)</f>
        <v>600247</v>
      </c>
      <c r="E25" s="6">
        <f>ROUND(+'Dietary-Cafeteria'!F20,0)</f>
        <v>343202</v>
      </c>
      <c r="F25" s="7">
        <f t="shared" si="0"/>
        <v>1.75</v>
      </c>
      <c r="G25" s="6">
        <f>ROUND(+'Dietary-Cafeteria'!J122,0)</f>
        <v>694141</v>
      </c>
      <c r="H25" s="6">
        <f>ROUND(+'Dietary-Cafeteria'!F122,0)</f>
        <v>354948</v>
      </c>
      <c r="I25" s="7">
        <f t="shared" si="1"/>
        <v>1.96</v>
      </c>
      <c r="J25" s="7"/>
      <c r="K25" s="11">
        <f t="shared" si="2"/>
        <v>0.12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ROUND(+'Dietary-Cafeteria'!J21,0)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ROUND(+'Dietary-Cafeteria'!J123,0)</f>
        <v>248759</v>
      </c>
      <c r="H26" s="6">
        <f>ROUND(+'Dietary-Cafeteria'!F123,0)</f>
        <v>64926</v>
      </c>
      <c r="I26" s="7">
        <f t="shared" si="1"/>
        <v>3.83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ROUND(+'Dietary-Cafeteria'!J22,0)</f>
        <v>307093</v>
      </c>
      <c r="E27" s="6">
        <f>ROUND(+'Dietary-Cafeteria'!F22,0)</f>
        <v>85195</v>
      </c>
      <c r="F27" s="7">
        <f t="shared" si="0"/>
        <v>3.6</v>
      </c>
      <c r="G27" s="6">
        <f>ROUND(+'Dietary-Cafeteria'!J124,0)</f>
        <v>299572</v>
      </c>
      <c r="H27" s="6">
        <f>ROUND(+'Dietary-Cafeteria'!F124,0)</f>
        <v>82069</v>
      </c>
      <c r="I27" s="7">
        <f t="shared" si="1"/>
        <v>3.65</v>
      </c>
      <c r="J27" s="7"/>
      <c r="K27" s="11">
        <f t="shared" si="2"/>
        <v>1.3899999999999999E-2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ROUND(+'Dietary-Cafeteria'!J23,0)</f>
        <v>103965</v>
      </c>
      <c r="E28" s="6">
        <f>ROUND(+'Dietary-Cafeteria'!F23,0)</f>
        <v>12815</v>
      </c>
      <c r="F28" s="7">
        <f t="shared" si="0"/>
        <v>8.11</v>
      </c>
      <c r="G28" s="6">
        <f>ROUND(+'Dietary-Cafeteria'!J125,0)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ROUND(+'Dietary-Cafeteria'!J24,0)</f>
        <v>632793</v>
      </c>
      <c r="E29" s="6">
        <f>ROUND(+'Dietary-Cafeteria'!F24,0)</f>
        <v>35150</v>
      </c>
      <c r="F29" s="7">
        <f t="shared" si="0"/>
        <v>18</v>
      </c>
      <c r="G29" s="6">
        <f>ROUND(+'Dietary-Cafeteria'!J126,0)</f>
        <v>-79698</v>
      </c>
      <c r="H29" s="6">
        <f>ROUND(+'Dietary-Cafeteria'!F126,0)</f>
        <v>35779</v>
      </c>
      <c r="I29" s="7">
        <f t="shared" si="1"/>
        <v>-2.23</v>
      </c>
      <c r="J29" s="7"/>
      <c r="K29" s="11">
        <f t="shared" si="2"/>
        <v>-1.1238999999999999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ROUND(+'Dietary-Cafeteria'!J25,0)</f>
        <v>265545</v>
      </c>
      <c r="E30" s="6">
        <f>ROUND(+'Dietary-Cafeteria'!F25,0)</f>
        <v>147152</v>
      </c>
      <c r="F30" s="7">
        <f t="shared" si="0"/>
        <v>1.8</v>
      </c>
      <c r="G30" s="6">
        <f>ROUND(+'Dietary-Cafeteria'!J127,0)</f>
        <v>274735</v>
      </c>
      <c r="H30" s="6">
        <f>ROUND(+'Dietary-Cafeteria'!F127,0)</f>
        <v>140237</v>
      </c>
      <c r="I30" s="7">
        <f t="shared" si="1"/>
        <v>1.96</v>
      </c>
      <c r="J30" s="7"/>
      <c r="K30" s="11">
        <f t="shared" si="2"/>
        <v>8.8900000000000007E-2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ROUND(+'Dietary-Cafeteria'!J26,0)</f>
        <v>186849</v>
      </c>
      <c r="E31" s="6">
        <f>ROUND(+'Dietary-Cafeteria'!F26,0)</f>
        <v>3800</v>
      </c>
      <c r="F31" s="7">
        <f t="shared" si="0"/>
        <v>49.17</v>
      </c>
      <c r="G31" s="6">
        <f>ROUND(+'Dietary-Cafeteria'!J128,0)</f>
        <v>200147</v>
      </c>
      <c r="H31" s="6">
        <f>ROUND(+'Dietary-Cafeteria'!F128,0)</f>
        <v>3006</v>
      </c>
      <c r="I31" s="7">
        <f t="shared" si="1"/>
        <v>66.58</v>
      </c>
      <c r="J31" s="7"/>
      <c r="K31" s="11">
        <f t="shared" si="2"/>
        <v>0.35410000000000003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ROUND(+'Dietary-Cafeteria'!J27,0)</f>
        <v>1479384</v>
      </c>
      <c r="E32" s="6">
        <f>ROUND(+'Dietary-Cafeteria'!F27,0)</f>
        <v>450610</v>
      </c>
      <c r="F32" s="7">
        <f t="shared" si="0"/>
        <v>3.28</v>
      </c>
      <c r="G32" s="6">
        <f>ROUND(+'Dietary-Cafeteria'!J129,0)</f>
        <v>1516117</v>
      </c>
      <c r="H32" s="6">
        <f>ROUND(+'Dietary-Cafeteria'!F129,0)</f>
        <v>479368</v>
      </c>
      <c r="I32" s="7">
        <f t="shared" si="1"/>
        <v>3.16</v>
      </c>
      <c r="J32" s="7"/>
      <c r="K32" s="11">
        <f t="shared" si="2"/>
        <v>-3.6600000000000001E-2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ROUND(+'Dietary-Cafeteria'!J28,0)</f>
        <v>321597</v>
      </c>
      <c r="E33" s="6">
        <f>ROUND(+'Dietary-Cafeteria'!F28,0)</f>
        <v>50021</v>
      </c>
      <c r="F33" s="7">
        <f t="shared" si="0"/>
        <v>6.43</v>
      </c>
      <c r="G33" s="6">
        <f>ROUND(+'Dietary-Cafeteria'!J130,0)</f>
        <v>330997</v>
      </c>
      <c r="H33" s="6">
        <f>ROUND(+'Dietary-Cafeteria'!F130,0)</f>
        <v>50839</v>
      </c>
      <c r="I33" s="7">
        <f t="shared" si="1"/>
        <v>6.51</v>
      </c>
      <c r="J33" s="7"/>
      <c r="K33" s="11">
        <f t="shared" si="2"/>
        <v>1.24E-2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ROUND(+'Dietary-Cafeteria'!J29,0)</f>
        <v>302562</v>
      </c>
      <c r="E34" s="6">
        <f>ROUND(+'Dietary-Cafeteria'!F29,0)</f>
        <v>96205</v>
      </c>
      <c r="F34" s="7">
        <f t="shared" si="0"/>
        <v>3.14</v>
      </c>
      <c r="G34" s="6">
        <f>ROUND(+'Dietary-Cafeteria'!J131,0)</f>
        <v>319337</v>
      </c>
      <c r="H34" s="6">
        <f>ROUND(+'Dietary-Cafeteria'!F131,0)</f>
        <v>87009</v>
      </c>
      <c r="I34" s="7">
        <f t="shared" si="1"/>
        <v>3.67</v>
      </c>
      <c r="J34" s="7"/>
      <c r="K34" s="11">
        <f t="shared" si="2"/>
        <v>0.16880000000000001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ROUND(+'Dietary-Cafeteria'!J30,0)</f>
        <v>91681</v>
      </c>
      <c r="E35" s="6">
        <f>ROUND(+'Dietary-Cafeteria'!F30,0)</f>
        <v>5480</v>
      </c>
      <c r="F35" s="7">
        <f t="shared" si="0"/>
        <v>16.73</v>
      </c>
      <c r="G35" s="6">
        <f>ROUND(+'Dietary-Cafeteria'!J132,0)</f>
        <v>58914</v>
      </c>
      <c r="H35" s="6">
        <f>ROUND(+'Dietary-Cafeteria'!F132,0)</f>
        <v>5620</v>
      </c>
      <c r="I35" s="7">
        <f t="shared" si="1"/>
        <v>10.48</v>
      </c>
      <c r="J35" s="7"/>
      <c r="K35" s="11">
        <f t="shared" si="2"/>
        <v>-0.37359999999999999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ROUND(+'Dietary-Cafeteria'!J31,0)</f>
        <v>98129</v>
      </c>
      <c r="E36" s="6">
        <f>ROUND(+'Dietary-Cafeteria'!F31,0)</f>
        <v>25954</v>
      </c>
      <c r="F36" s="7">
        <f t="shared" si="0"/>
        <v>3.78</v>
      </c>
      <c r="G36" s="6">
        <f>ROUND(+'Dietary-Cafeteria'!J133,0)</f>
        <v>105181</v>
      </c>
      <c r="H36" s="6">
        <f>ROUND(+'Dietary-Cafeteria'!F133,0)</f>
        <v>26951</v>
      </c>
      <c r="I36" s="7">
        <f t="shared" si="1"/>
        <v>3.9</v>
      </c>
      <c r="J36" s="7"/>
      <c r="K36" s="11">
        <f t="shared" si="2"/>
        <v>3.1699999999999999E-2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ROUND(+'Dietary-Cafeteria'!J32,0)</f>
        <v>1510856</v>
      </c>
      <c r="E37" s="6">
        <f>ROUND(+'Dietary-Cafeteria'!F32,0)</f>
        <v>223462</v>
      </c>
      <c r="F37" s="7">
        <f t="shared" si="0"/>
        <v>6.76</v>
      </c>
      <c r="G37" s="6">
        <f>ROUND(+'Dietary-Cafeteria'!J134,0)</f>
        <v>1450047</v>
      </c>
      <c r="H37" s="6">
        <f>ROUND(+'Dietary-Cafeteria'!F134,0)</f>
        <v>233902</v>
      </c>
      <c r="I37" s="7">
        <f t="shared" si="1"/>
        <v>6.2</v>
      </c>
      <c r="J37" s="7"/>
      <c r="K37" s="11">
        <f t="shared" si="2"/>
        <v>-8.2799999999999999E-2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ROUND(+'Dietary-Cafeteria'!J33,0)</f>
        <v>82880</v>
      </c>
      <c r="E38" s="6">
        <f>ROUND(+'Dietary-Cafeteria'!F33,0)</f>
        <v>7792</v>
      </c>
      <c r="F38" s="7">
        <f t="shared" si="0"/>
        <v>10.64</v>
      </c>
      <c r="G38" s="6">
        <f>ROUND(+'Dietary-Cafeteria'!J135,0)</f>
        <v>79677</v>
      </c>
      <c r="H38" s="6">
        <f>ROUND(+'Dietary-Cafeteria'!F135,0)</f>
        <v>7792</v>
      </c>
      <c r="I38" s="7">
        <f t="shared" si="1"/>
        <v>10.23</v>
      </c>
      <c r="J38" s="7"/>
      <c r="K38" s="11">
        <f t="shared" si="2"/>
        <v>-3.85E-2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ROUND(+'Dietary-Cafeteria'!J34,0)</f>
        <v>3611072</v>
      </c>
      <c r="E39" s="6">
        <f>ROUND(+'Dietary-Cafeteria'!F34,0)</f>
        <v>1821573</v>
      </c>
      <c r="F39" s="7">
        <f t="shared" si="0"/>
        <v>1.98</v>
      </c>
      <c r="G39" s="6">
        <f>ROUND(+'Dietary-Cafeteria'!J136,0)</f>
        <v>3444884</v>
      </c>
      <c r="H39" s="6">
        <f>ROUND(+'Dietary-Cafeteria'!F136,0)</f>
        <v>1492566</v>
      </c>
      <c r="I39" s="7">
        <f t="shared" si="1"/>
        <v>2.31</v>
      </c>
      <c r="J39" s="7"/>
      <c r="K39" s="11">
        <f t="shared" si="2"/>
        <v>0.16669999999999999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ROUND(+'Dietary-Cafeteria'!J35,0)</f>
        <v>251780</v>
      </c>
      <c r="E40" s="6">
        <f>ROUND(+'Dietary-Cafeteria'!F35,0)</f>
        <v>16006</v>
      </c>
      <c r="F40" s="7">
        <f t="shared" si="0"/>
        <v>15.73</v>
      </c>
      <c r="G40" s="6">
        <f>ROUND(+'Dietary-Cafeteria'!J137,0)</f>
        <v>239995</v>
      </c>
      <c r="H40" s="6">
        <f>ROUND(+'Dietary-Cafeteria'!F137,0)</f>
        <v>14664</v>
      </c>
      <c r="I40" s="7">
        <f t="shared" si="1"/>
        <v>16.37</v>
      </c>
      <c r="J40" s="7"/>
      <c r="K40" s="11">
        <f t="shared" si="2"/>
        <v>4.07E-2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ROUND(+'Dietary-Cafeteria'!J36,0)</f>
        <v>79029</v>
      </c>
      <c r="E41" s="6">
        <f>ROUND(+'Dietary-Cafeteria'!F36,0)</f>
        <v>20089</v>
      </c>
      <c r="F41" s="7">
        <f t="shared" si="0"/>
        <v>3.93</v>
      </c>
      <c r="G41" s="6">
        <f>ROUND(+'Dietary-Cafeteria'!J138,0)</f>
        <v>77868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ROUND(+'Dietary-Cafeteria'!J37,0)</f>
        <v>622457</v>
      </c>
      <c r="E42" s="6">
        <f>ROUND(+'Dietary-Cafeteria'!F37,0)</f>
        <v>67584</v>
      </c>
      <c r="F42" s="7">
        <f t="shared" si="0"/>
        <v>9.2100000000000009</v>
      </c>
      <c r="G42" s="6">
        <f>ROUND(+'Dietary-Cafeteria'!J139,0)</f>
        <v>339062</v>
      </c>
      <c r="H42" s="6">
        <f>ROUND(+'Dietary-Cafeteria'!F139,0)</f>
        <v>64790</v>
      </c>
      <c r="I42" s="7">
        <f t="shared" si="1"/>
        <v>5.23</v>
      </c>
      <c r="J42" s="7"/>
      <c r="K42" s="11">
        <f t="shared" si="2"/>
        <v>-0.43209999999999998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ROUND(+'Dietary-Cafeteria'!J38,0)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ROUND(+'Dietary-Cafeteria'!J140,0)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ROUND(+'Dietary-Cafeteria'!J39,0)</f>
        <v>226301</v>
      </c>
      <c r="E44" s="6">
        <f>ROUND(+'Dietary-Cafeteria'!F39,0)</f>
        <v>136088</v>
      </c>
      <c r="F44" s="7">
        <f t="shared" si="0"/>
        <v>1.66</v>
      </c>
      <c r="G44" s="6">
        <f>ROUND(+'Dietary-Cafeteria'!J141,0)</f>
        <v>247712</v>
      </c>
      <c r="H44" s="6">
        <f>ROUND(+'Dietary-Cafeteria'!F141,0)</f>
        <v>138974</v>
      </c>
      <c r="I44" s="7">
        <f t="shared" si="1"/>
        <v>1.78</v>
      </c>
      <c r="J44" s="7"/>
      <c r="K44" s="11">
        <f t="shared" si="2"/>
        <v>7.2300000000000003E-2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ROUND(+'Dietary-Cafeteria'!J40,0)</f>
        <v>320020</v>
      </c>
      <c r="E45" s="6">
        <f>ROUND(+'Dietary-Cafeteria'!F40,0)</f>
        <v>72880</v>
      </c>
      <c r="F45" s="7">
        <f t="shared" si="0"/>
        <v>4.3899999999999997</v>
      </c>
      <c r="G45" s="6">
        <f>ROUND(+'Dietary-Cafeteria'!J142,0)</f>
        <v>286205</v>
      </c>
      <c r="H45" s="6">
        <f>ROUND(+'Dietary-Cafeteria'!F142,0)</f>
        <v>56043</v>
      </c>
      <c r="I45" s="7">
        <f t="shared" si="1"/>
        <v>5.1100000000000003</v>
      </c>
      <c r="J45" s="7"/>
      <c r="K45" s="11">
        <f t="shared" si="2"/>
        <v>0.16400000000000001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ROUND(+'Dietary-Cafeteria'!J41,0)</f>
        <v>361775</v>
      </c>
      <c r="E46" s="6">
        <f>ROUND(+'Dietary-Cafeteria'!F41,0)</f>
        <v>150654</v>
      </c>
      <c r="F46" s="7">
        <f t="shared" si="0"/>
        <v>2.4</v>
      </c>
      <c r="G46" s="6">
        <f>ROUND(+'Dietary-Cafeteria'!J143,0)</f>
        <v>357644</v>
      </c>
      <c r="H46" s="6">
        <f>ROUND(+'Dietary-Cafeteria'!F143,0)</f>
        <v>153093</v>
      </c>
      <c r="I46" s="7">
        <f t="shared" si="1"/>
        <v>2.34</v>
      </c>
      <c r="J46" s="7"/>
      <c r="K46" s="11">
        <f t="shared" si="2"/>
        <v>-2.5000000000000001E-2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ROUND(+'Dietary-Cafeteria'!J42,0)</f>
        <v>9089</v>
      </c>
      <c r="E47" s="6">
        <f>ROUND(+'Dietary-Cafeteria'!F42,0)</f>
        <v>690</v>
      </c>
      <c r="F47" s="7">
        <f t="shared" si="0"/>
        <v>13.17</v>
      </c>
      <c r="G47" s="6">
        <f>ROUND(+'Dietary-Cafeteria'!J144,0)</f>
        <v>8085</v>
      </c>
      <c r="H47" s="6">
        <f>ROUND(+'Dietary-Cafeteria'!F144,0)</f>
        <v>810</v>
      </c>
      <c r="I47" s="7">
        <f t="shared" si="1"/>
        <v>9.98</v>
      </c>
      <c r="J47" s="7"/>
      <c r="K47" s="11">
        <f t="shared" si="2"/>
        <v>-0.2422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ROUND(+'Dietary-Cafeteria'!J43,0)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ROUND(+'Dietary-Cafeteria'!J145,0)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ROUND(+'Dietary-Cafeteria'!J44,0)</f>
        <v>516756</v>
      </c>
      <c r="E49" s="6">
        <f>ROUND(+'Dietary-Cafeteria'!F44,0)</f>
        <v>63841</v>
      </c>
      <c r="F49" s="7">
        <f t="shared" si="0"/>
        <v>8.09</v>
      </c>
      <c r="G49" s="6">
        <f>ROUND(+'Dietary-Cafeteria'!J146,0)</f>
        <v>1012554</v>
      </c>
      <c r="H49" s="6">
        <f>ROUND(+'Dietary-Cafeteria'!F146,0)</f>
        <v>79720</v>
      </c>
      <c r="I49" s="7">
        <f t="shared" si="1"/>
        <v>12.7</v>
      </c>
      <c r="J49" s="7"/>
      <c r="K49" s="11">
        <f t="shared" si="2"/>
        <v>0.56979999999999997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ROUND(+'Dietary-Cafeteria'!J45,0)</f>
        <v>3743428</v>
      </c>
      <c r="E50" s="6">
        <f>ROUND(+'Dietary-Cafeteria'!F45,0)</f>
        <v>1440568</v>
      </c>
      <c r="F50" s="7">
        <f t="shared" si="0"/>
        <v>2.6</v>
      </c>
      <c r="G50" s="6">
        <f>ROUND(+'Dietary-Cafeteria'!J147,0)</f>
        <v>3782364</v>
      </c>
      <c r="H50" s="6">
        <f>ROUND(+'Dietary-Cafeteria'!F147,0)</f>
        <v>1410574</v>
      </c>
      <c r="I50" s="7">
        <f t="shared" si="1"/>
        <v>2.68</v>
      </c>
      <c r="J50" s="7"/>
      <c r="K50" s="11">
        <f t="shared" si="2"/>
        <v>3.0800000000000001E-2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ROUND(+'Dietary-Cafeteria'!J46,0)</f>
        <v>0</v>
      </c>
      <c r="E51" s="6">
        <f>ROUND(+'Dietary-Cafeteria'!F46,0)</f>
        <v>0</v>
      </c>
      <c r="F51" s="7" t="str">
        <f t="shared" si="0"/>
        <v/>
      </c>
      <c r="G51" s="6">
        <f>ROUND(+'Dietary-Cafeteria'!J148,0)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ROUND(+'Dietary-Cafeteria'!J47,0)</f>
        <v>914559</v>
      </c>
      <c r="E52" s="6">
        <f>ROUND(+'Dietary-Cafeteria'!F47,0)</f>
        <v>497341</v>
      </c>
      <c r="F52" s="7">
        <f t="shared" si="0"/>
        <v>1.84</v>
      </c>
      <c r="G52" s="6">
        <f>ROUND(+'Dietary-Cafeteria'!J149,0)</f>
        <v>1108886</v>
      </c>
      <c r="H52" s="6">
        <f>ROUND(+'Dietary-Cafeteria'!F149,0)</f>
        <v>568373</v>
      </c>
      <c r="I52" s="7">
        <f t="shared" si="1"/>
        <v>1.95</v>
      </c>
      <c r="J52" s="7"/>
      <c r="K52" s="11">
        <f t="shared" si="2"/>
        <v>5.9799999999999999E-2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ROUND(+'Dietary-Cafeteria'!J48,0)</f>
        <v>2385945</v>
      </c>
      <c r="E53" s="6">
        <f>ROUND(+'Dietary-Cafeteria'!F48,0)</f>
        <v>1367731</v>
      </c>
      <c r="F53" s="7">
        <f t="shared" si="0"/>
        <v>1.74</v>
      </c>
      <c r="G53" s="6">
        <f>ROUND(+'Dietary-Cafeteria'!J150,0)</f>
        <v>2357596</v>
      </c>
      <c r="H53" s="6">
        <f>ROUND(+'Dietary-Cafeteria'!F150,0)</f>
        <v>931361</v>
      </c>
      <c r="I53" s="7">
        <f t="shared" si="1"/>
        <v>2.5299999999999998</v>
      </c>
      <c r="J53" s="7"/>
      <c r="K53" s="11">
        <f t="shared" si="2"/>
        <v>0.45400000000000001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ROUND(+'Dietary-Cafeteria'!J49,0)</f>
        <v>581206</v>
      </c>
      <c r="E54" s="6">
        <f>ROUND(+'Dietary-Cafeteria'!F49,0)</f>
        <v>346214</v>
      </c>
      <c r="F54" s="7">
        <f t="shared" si="0"/>
        <v>1.68</v>
      </c>
      <c r="G54" s="6">
        <f>ROUND(+'Dietary-Cafeteria'!J151,0)</f>
        <v>709417</v>
      </c>
      <c r="H54" s="6">
        <f>ROUND(+'Dietary-Cafeteria'!F151,0)</f>
        <v>336153</v>
      </c>
      <c r="I54" s="7">
        <f t="shared" si="1"/>
        <v>2.11</v>
      </c>
      <c r="J54" s="7"/>
      <c r="K54" s="11">
        <f t="shared" si="2"/>
        <v>0.25600000000000001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ROUND(+'Dietary-Cafeteria'!J50,0)</f>
        <v>516187</v>
      </c>
      <c r="E55" s="6">
        <f>ROUND(+'Dietary-Cafeteria'!F50,0)</f>
        <v>172914</v>
      </c>
      <c r="F55" s="7">
        <f t="shared" si="0"/>
        <v>2.99</v>
      </c>
      <c r="G55" s="6">
        <f>ROUND(+'Dietary-Cafeteria'!J152,0)</f>
        <v>473589</v>
      </c>
      <c r="H55" s="6">
        <f>ROUND(+'Dietary-Cafeteria'!F152,0)</f>
        <v>174966</v>
      </c>
      <c r="I55" s="7">
        <f t="shared" si="1"/>
        <v>2.71</v>
      </c>
      <c r="J55" s="7"/>
      <c r="K55" s="11">
        <f t="shared" si="2"/>
        <v>-9.3600000000000003E-2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ROUND(+'Dietary-Cafeteria'!J51,0)</f>
        <v>171202</v>
      </c>
      <c r="E56" s="6">
        <f>ROUND(+'Dietary-Cafeteria'!F51,0)</f>
        <v>5082</v>
      </c>
      <c r="F56" s="7">
        <f t="shared" si="0"/>
        <v>33.69</v>
      </c>
      <c r="G56" s="6">
        <f>ROUND(+'Dietary-Cafeteria'!J153,0)</f>
        <v>195712</v>
      </c>
      <c r="H56" s="6">
        <f>ROUND(+'Dietary-Cafeteria'!F153,0)</f>
        <v>15248</v>
      </c>
      <c r="I56" s="7">
        <f t="shared" si="1"/>
        <v>12.84</v>
      </c>
      <c r="J56" s="7"/>
      <c r="K56" s="11">
        <f t="shared" si="2"/>
        <v>-0.61890000000000001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ROUND(+'Dietary-Cafeteria'!J52,0)</f>
        <v>1275096</v>
      </c>
      <c r="E57" s="6">
        <f>ROUND(+'Dietary-Cafeteria'!F52,0)</f>
        <v>85255</v>
      </c>
      <c r="F57" s="7">
        <f t="shared" si="0"/>
        <v>14.96</v>
      </c>
      <c r="G57" s="6">
        <f>ROUND(+'Dietary-Cafeteria'!J154,0)</f>
        <v>1363029</v>
      </c>
      <c r="H57" s="6">
        <f>ROUND(+'Dietary-Cafeteria'!F154,0)</f>
        <v>95704</v>
      </c>
      <c r="I57" s="7">
        <f t="shared" si="1"/>
        <v>14.24</v>
      </c>
      <c r="J57" s="7"/>
      <c r="K57" s="11">
        <f t="shared" si="2"/>
        <v>-4.8099999999999997E-2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ROUND(+'Dietary-Cafeteria'!J53,0)</f>
        <v>736212</v>
      </c>
      <c r="E58" s="6">
        <f>ROUND(+'Dietary-Cafeteria'!F53,0)</f>
        <v>601360</v>
      </c>
      <c r="F58" s="7">
        <f t="shared" si="0"/>
        <v>1.22</v>
      </c>
      <c r="G58" s="6">
        <f>ROUND(+'Dietary-Cafeteria'!J155,0)</f>
        <v>777446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ROUND(+'Dietary-Cafeteria'!J54,0)</f>
        <v>283044</v>
      </c>
      <c r="E59" s="6">
        <f>ROUND(+'Dietary-Cafeteria'!F54,0)</f>
        <v>15751</v>
      </c>
      <c r="F59" s="7">
        <f t="shared" si="0"/>
        <v>17.97</v>
      </c>
      <c r="G59" s="6">
        <f>ROUND(+'Dietary-Cafeteria'!J156,0)</f>
        <v>297333</v>
      </c>
      <c r="H59" s="6">
        <f>ROUND(+'Dietary-Cafeteria'!F156,0)</f>
        <v>14550</v>
      </c>
      <c r="I59" s="7">
        <f t="shared" si="1"/>
        <v>20.440000000000001</v>
      </c>
      <c r="J59" s="7"/>
      <c r="K59" s="11">
        <f t="shared" si="2"/>
        <v>0.13750000000000001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ROUND(+'Dietary-Cafeteria'!J55,0)</f>
        <v>0</v>
      </c>
      <c r="E60" s="6">
        <f>ROUND(+'Dietary-Cafeteria'!F55,0)</f>
        <v>0</v>
      </c>
      <c r="F60" s="7" t="str">
        <f t="shared" si="0"/>
        <v/>
      </c>
      <c r="G60" s="6">
        <f>ROUND(+'Dietary-Cafeteria'!J157,0)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ROUND(+'Dietary-Cafeteria'!J56,0)</f>
        <v>2886362</v>
      </c>
      <c r="E61" s="6">
        <f>ROUND(+'Dietary-Cafeteria'!F56,0)</f>
        <v>1165193</v>
      </c>
      <c r="F61" s="7">
        <f t="shared" si="0"/>
        <v>2.48</v>
      </c>
      <c r="G61" s="6">
        <f>ROUND(+'Dietary-Cafeteria'!J158,0)</f>
        <v>2205519</v>
      </c>
      <c r="H61" s="6">
        <f>ROUND(+'Dietary-Cafeteria'!F158,0)</f>
        <v>1259138</v>
      </c>
      <c r="I61" s="7">
        <f t="shared" si="1"/>
        <v>1.75</v>
      </c>
      <c r="J61" s="7"/>
      <c r="K61" s="11">
        <f t="shared" si="2"/>
        <v>-0.2944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ROUND(+'Dietary-Cafeteria'!J57,0)</f>
        <v>1670593</v>
      </c>
      <c r="E62" s="6">
        <f>ROUND(+'Dietary-Cafeteria'!F57,0)</f>
        <v>210116</v>
      </c>
      <c r="F62" s="7">
        <f t="shared" si="0"/>
        <v>7.95</v>
      </c>
      <c r="G62" s="6">
        <f>ROUND(+'Dietary-Cafeteria'!J159,0)</f>
        <v>1878012</v>
      </c>
      <c r="H62" s="6">
        <f>ROUND(+'Dietary-Cafeteria'!F159,0)</f>
        <v>193226</v>
      </c>
      <c r="I62" s="7">
        <f t="shared" si="1"/>
        <v>9.7200000000000006</v>
      </c>
      <c r="J62" s="7"/>
      <c r="K62" s="11">
        <f t="shared" si="2"/>
        <v>0.22259999999999999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ROUND(+'Dietary-Cafeteria'!J58,0)</f>
        <v>184901</v>
      </c>
      <c r="E63" s="6">
        <f>ROUND(+'Dietary-Cafeteria'!F58,0)</f>
        <v>12057</v>
      </c>
      <c r="F63" s="7">
        <f t="shared" si="0"/>
        <v>15.34</v>
      </c>
      <c r="G63" s="6">
        <f>ROUND(+'Dietary-Cafeteria'!J160,0)</f>
        <v>170447</v>
      </c>
      <c r="H63" s="6">
        <f>ROUND(+'Dietary-Cafeteria'!F160,0)</f>
        <v>10825</v>
      </c>
      <c r="I63" s="7">
        <f t="shared" si="1"/>
        <v>15.75</v>
      </c>
      <c r="J63" s="7"/>
      <c r="K63" s="11">
        <f t="shared" si="2"/>
        <v>2.6700000000000002E-2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ROUND(+'Dietary-Cafeteria'!J59,0)</f>
        <v>292236</v>
      </c>
      <c r="E64" s="6">
        <f>ROUND(+'Dietary-Cafeteria'!F59,0)</f>
        <v>37552</v>
      </c>
      <c r="F64" s="7">
        <f t="shared" si="0"/>
        <v>7.78</v>
      </c>
      <c r="G64" s="6">
        <f>ROUND(+'Dietary-Cafeteria'!J161,0)</f>
        <v>306052</v>
      </c>
      <c r="H64" s="6">
        <f>ROUND(+'Dietary-Cafeteria'!F161,0)</f>
        <v>39953</v>
      </c>
      <c r="I64" s="7">
        <f t="shared" si="1"/>
        <v>7.66</v>
      </c>
      <c r="J64" s="7"/>
      <c r="K64" s="11">
        <f t="shared" si="2"/>
        <v>-1.54E-2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ROUND(+'Dietary-Cafeteria'!J60,0)</f>
        <v>204095</v>
      </c>
      <c r="E65" s="6">
        <f>ROUND(+'Dietary-Cafeteria'!F60,0)</f>
        <v>71631</v>
      </c>
      <c r="F65" s="7">
        <f t="shared" si="0"/>
        <v>2.85</v>
      </c>
      <c r="G65" s="6">
        <f>ROUND(+'Dietary-Cafeteria'!J162,0)</f>
        <v>191194</v>
      </c>
      <c r="H65" s="6">
        <f>ROUND(+'Dietary-Cafeteria'!F162,0)</f>
        <v>20418</v>
      </c>
      <c r="I65" s="7">
        <f t="shared" si="1"/>
        <v>9.36</v>
      </c>
      <c r="J65" s="7"/>
      <c r="K65" s="11">
        <f t="shared" si="2"/>
        <v>2.2841999999999998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ROUND(+'Dietary-Cafeteria'!J61,0)</f>
        <v>551898</v>
      </c>
      <c r="E66" s="6">
        <f>ROUND(+'Dietary-Cafeteria'!F61,0)</f>
        <v>31665</v>
      </c>
      <c r="F66" s="7">
        <f t="shared" si="0"/>
        <v>17.43</v>
      </c>
      <c r="G66" s="6">
        <f>ROUND(+'Dietary-Cafeteria'!J163,0)</f>
        <v>603414</v>
      </c>
      <c r="H66" s="6">
        <f>ROUND(+'Dietary-Cafeteria'!F163,0)</f>
        <v>30078</v>
      </c>
      <c r="I66" s="7">
        <f t="shared" si="1"/>
        <v>20.059999999999999</v>
      </c>
      <c r="J66" s="7"/>
      <c r="K66" s="11">
        <f t="shared" si="2"/>
        <v>0.15090000000000001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ROUND(+'Dietary-Cafeteria'!J62,0)</f>
        <v>97685</v>
      </c>
      <c r="E67" s="6">
        <f>ROUND(+'Dietary-Cafeteria'!F62,0)</f>
        <v>14191</v>
      </c>
      <c r="F67" s="7">
        <f t="shared" si="0"/>
        <v>6.88</v>
      </c>
      <c r="G67" s="6">
        <f>ROUND(+'Dietary-Cafeteria'!J164,0)</f>
        <v>113005</v>
      </c>
      <c r="H67" s="6">
        <f>ROUND(+'Dietary-Cafeteria'!F164,0)</f>
        <v>18175</v>
      </c>
      <c r="I67" s="7">
        <f t="shared" si="1"/>
        <v>6.22</v>
      </c>
      <c r="J67" s="7"/>
      <c r="K67" s="11">
        <f t="shared" si="2"/>
        <v>-9.5899999999999999E-2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ROUND(+'Dietary-Cafeteria'!J63,0)</f>
        <v>2205175</v>
      </c>
      <c r="E68" s="6">
        <f>ROUND(+'Dietary-Cafeteria'!F63,0)</f>
        <v>977928</v>
      </c>
      <c r="F68" s="7">
        <f t="shared" si="0"/>
        <v>2.25</v>
      </c>
      <c r="G68" s="6">
        <f>ROUND(+'Dietary-Cafeteria'!J165,0)</f>
        <v>2095520</v>
      </c>
      <c r="H68" s="6">
        <f>ROUND(+'Dietary-Cafeteria'!F165,0)</f>
        <v>966933</v>
      </c>
      <c r="I68" s="7">
        <f t="shared" si="1"/>
        <v>2.17</v>
      </c>
      <c r="J68" s="7"/>
      <c r="K68" s="11">
        <f t="shared" si="2"/>
        <v>-3.56E-2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ROUND(+'Dietary-Cafeteria'!J64,0)</f>
        <v>0</v>
      </c>
      <c r="E69" s="6">
        <f>ROUND(+'Dietary-Cafeteria'!F64,0)</f>
        <v>0</v>
      </c>
      <c r="F69" s="7" t="str">
        <f t="shared" si="0"/>
        <v/>
      </c>
      <c r="G69" s="6">
        <f>ROUND(+'Dietary-Cafeteria'!J166,0)</f>
        <v>372021</v>
      </c>
      <c r="H69" s="6">
        <f>ROUND(+'Dietary-Cafeteria'!F166,0)</f>
        <v>82036</v>
      </c>
      <c r="I69" s="7">
        <f t="shared" si="1"/>
        <v>4.53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ROUND(+'Dietary-Cafeteria'!J65,0)</f>
        <v>538285</v>
      </c>
      <c r="E70" s="6">
        <f>ROUND(+'Dietary-Cafeteria'!F65,0)</f>
        <v>62164</v>
      </c>
      <c r="F70" s="7">
        <f t="shared" si="0"/>
        <v>8.66</v>
      </c>
      <c r="G70" s="6">
        <f>ROUND(+'Dietary-Cafeteria'!J167,0)</f>
        <v>536530</v>
      </c>
      <c r="H70" s="6">
        <f>ROUND(+'Dietary-Cafeteria'!F167,0)</f>
        <v>62448</v>
      </c>
      <c r="I70" s="7">
        <f t="shared" si="1"/>
        <v>8.59</v>
      </c>
      <c r="J70" s="7"/>
      <c r="K70" s="11">
        <f t="shared" si="2"/>
        <v>-8.0999999999999996E-3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ROUND(+'Dietary-Cafeteria'!J66,0)</f>
        <v>54338</v>
      </c>
      <c r="E71" s="6">
        <f>ROUND(+'Dietary-Cafeteria'!F66,0)</f>
        <v>3807</v>
      </c>
      <c r="F71" s="7">
        <f t="shared" si="0"/>
        <v>14.27</v>
      </c>
      <c r="G71" s="6">
        <f>ROUND(+'Dietary-Cafeteria'!J168,0)</f>
        <v>76822</v>
      </c>
      <c r="H71" s="6">
        <f>ROUND(+'Dietary-Cafeteria'!F168,0)</f>
        <v>4625</v>
      </c>
      <c r="I71" s="7">
        <f t="shared" si="1"/>
        <v>16.61</v>
      </c>
      <c r="J71" s="7"/>
      <c r="K71" s="11">
        <f t="shared" si="2"/>
        <v>0.16400000000000001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ROUND(+'Dietary-Cafeteria'!J67,0)</f>
        <v>2815172</v>
      </c>
      <c r="E72" s="6">
        <f>ROUND(+'Dietary-Cafeteria'!F67,0)</f>
        <v>229804</v>
      </c>
      <c r="F72" s="7">
        <f t="shared" si="0"/>
        <v>12.25</v>
      </c>
      <c r="G72" s="6">
        <f>ROUND(+'Dietary-Cafeteria'!J169,0)</f>
        <v>2784545</v>
      </c>
      <c r="H72" s="6">
        <f>ROUND(+'Dietary-Cafeteria'!F169,0)</f>
        <v>736509</v>
      </c>
      <c r="I72" s="7">
        <f t="shared" si="1"/>
        <v>3.78</v>
      </c>
      <c r="J72" s="7"/>
      <c r="K72" s="11">
        <f t="shared" si="2"/>
        <v>-0.69140000000000001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ROUND(+'Dietary-Cafeteria'!J68,0)</f>
        <v>1649317</v>
      </c>
      <c r="E73" s="6">
        <f>ROUND(+'Dietary-Cafeteria'!F68,0)</f>
        <v>865355</v>
      </c>
      <c r="F73" s="7">
        <f t="shared" si="0"/>
        <v>1.91</v>
      </c>
      <c r="G73" s="6">
        <f>ROUND(+'Dietary-Cafeteria'!J170,0)</f>
        <v>1738370</v>
      </c>
      <c r="H73" s="6">
        <f>ROUND(+'Dietary-Cafeteria'!F170,0)</f>
        <v>958310</v>
      </c>
      <c r="I73" s="7">
        <f t="shared" si="1"/>
        <v>1.81</v>
      </c>
      <c r="J73" s="7"/>
      <c r="K73" s="11">
        <f t="shared" si="2"/>
        <v>-5.2400000000000002E-2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ROUND(+'Dietary-Cafeteria'!J69,0)</f>
        <v>2737128</v>
      </c>
      <c r="E74" s="6">
        <f>ROUND(+'Dietary-Cafeteria'!F69,0)</f>
        <v>792319</v>
      </c>
      <c r="F74" s="7">
        <f t="shared" si="0"/>
        <v>3.45</v>
      </c>
      <c r="G74" s="6">
        <f>ROUND(+'Dietary-Cafeteria'!J171,0)</f>
        <v>3124817</v>
      </c>
      <c r="H74" s="6">
        <f>ROUND(+'Dietary-Cafeteria'!F171,0)</f>
        <v>687177</v>
      </c>
      <c r="I74" s="7">
        <f t="shared" si="1"/>
        <v>4.55</v>
      </c>
      <c r="J74" s="7"/>
      <c r="K74" s="11">
        <f t="shared" si="2"/>
        <v>0.31879999999999997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ROUND(+'Dietary-Cafeteria'!J70,0)</f>
        <v>1192211</v>
      </c>
      <c r="E75" s="6">
        <f>ROUND(+'Dietary-Cafeteria'!F70,0)</f>
        <v>583771</v>
      </c>
      <c r="F75" s="7">
        <f t="shared" ref="F75:F108" si="3">IF(D75=0,"",IF(E75=0,"",ROUND(D75/E75,2)))</f>
        <v>2.04</v>
      </c>
      <c r="G75" s="6">
        <f>ROUND(+'Dietary-Cafeteria'!J172,0)</f>
        <v>1406951</v>
      </c>
      <c r="H75" s="6">
        <f>ROUND(+'Dietary-Cafeteria'!F172,0)</f>
        <v>651407</v>
      </c>
      <c r="I75" s="7">
        <f t="shared" ref="I75:I108" si="4">IF(G75=0,"",IF(H75=0,"",ROUND(G75/H75,2)))</f>
        <v>2.16</v>
      </c>
      <c r="J75" s="7"/>
      <c r="K75" s="11">
        <f t="shared" ref="K75:K108" si="5">IF(D75=0,"",IF(E75=0,"",IF(G75=0,"",IF(H75=0,"",ROUND(I75/F75-1,4)))))</f>
        <v>5.8799999999999998E-2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ROUND(+'Dietary-Cafeteria'!J71,0)</f>
        <v>231442</v>
      </c>
      <c r="E76" s="6">
        <f>ROUND(+'Dietary-Cafeteria'!F71,0)</f>
        <v>18929</v>
      </c>
      <c r="F76" s="7">
        <f t="shared" si="3"/>
        <v>12.23</v>
      </c>
      <c r="G76" s="6">
        <f>ROUND(+'Dietary-Cafeteria'!J173,0)</f>
        <v>241690</v>
      </c>
      <c r="H76" s="6">
        <f>ROUND(+'Dietary-Cafeteria'!F173,0)</f>
        <v>16966</v>
      </c>
      <c r="I76" s="7">
        <f t="shared" si="4"/>
        <v>14.25</v>
      </c>
      <c r="J76" s="7"/>
      <c r="K76" s="11">
        <f t="shared" si="5"/>
        <v>0.16520000000000001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ROUND(+'Dietary-Cafeteria'!J72,0)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ROUND(+'Dietary-Cafeteria'!J174,0)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ROUND(+'Dietary-Cafeteria'!J73,0)</f>
        <v>1109222</v>
      </c>
      <c r="E78" s="6">
        <f>ROUND(+'Dietary-Cafeteria'!F73,0)</f>
        <v>444855</v>
      </c>
      <c r="F78" s="7">
        <f t="shared" si="3"/>
        <v>2.4900000000000002</v>
      </c>
      <c r="G78" s="6">
        <f>ROUND(+'Dietary-Cafeteria'!J175,0)</f>
        <v>1188599</v>
      </c>
      <c r="H78" s="6">
        <f>ROUND(+'Dietary-Cafeteria'!F175,0)</f>
        <v>525836</v>
      </c>
      <c r="I78" s="7">
        <f t="shared" si="4"/>
        <v>2.2599999999999998</v>
      </c>
      <c r="J78" s="7"/>
      <c r="K78" s="11">
        <f t="shared" si="5"/>
        <v>-9.2399999999999996E-2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ROUND(+'Dietary-Cafeteria'!J74,0)</f>
        <v>2723049</v>
      </c>
      <c r="E79" s="6">
        <f>ROUND(+'Dietary-Cafeteria'!F74,0)</f>
        <v>1277660</v>
      </c>
      <c r="F79" s="7">
        <f t="shared" si="3"/>
        <v>2.13</v>
      </c>
      <c r="G79" s="6">
        <f>ROUND(+'Dietary-Cafeteria'!J176,0)</f>
        <v>2264688</v>
      </c>
      <c r="H79" s="6">
        <f>ROUND(+'Dietary-Cafeteria'!F176,0)</f>
        <v>1137047</v>
      </c>
      <c r="I79" s="7">
        <f t="shared" si="4"/>
        <v>1.99</v>
      </c>
      <c r="J79" s="7"/>
      <c r="K79" s="11">
        <f t="shared" si="5"/>
        <v>-6.5699999999999995E-2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ROUND(+'Dietary-Cafeteria'!J75,0)</f>
        <v>391048</v>
      </c>
      <c r="E80" s="6">
        <f>ROUND(+'Dietary-Cafeteria'!F75,0)</f>
        <v>146979</v>
      </c>
      <c r="F80" s="7">
        <f t="shared" si="3"/>
        <v>2.66</v>
      </c>
      <c r="G80" s="6">
        <f>ROUND(+'Dietary-Cafeteria'!J177,0)</f>
        <v>432740</v>
      </c>
      <c r="H80" s="6">
        <f>ROUND(+'Dietary-Cafeteria'!F177,0)</f>
        <v>164548</v>
      </c>
      <c r="I80" s="7">
        <f t="shared" si="4"/>
        <v>2.63</v>
      </c>
      <c r="J80" s="7"/>
      <c r="K80" s="11">
        <f t="shared" si="5"/>
        <v>-1.1299999999999999E-2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ROUND(+'Dietary-Cafeteria'!J76,0)</f>
        <v>229914</v>
      </c>
      <c r="E81" s="6">
        <f>ROUND(+'Dietary-Cafeteria'!F76,0)</f>
        <v>53675</v>
      </c>
      <c r="F81" s="7">
        <f t="shared" si="3"/>
        <v>4.28</v>
      </c>
      <c r="G81" s="6">
        <f>ROUND(+'Dietary-Cafeteria'!J178,0)</f>
        <v>227723</v>
      </c>
      <c r="H81" s="6">
        <f>ROUND(+'Dietary-Cafeteria'!F178,0)</f>
        <v>52218</v>
      </c>
      <c r="I81" s="7">
        <f t="shared" si="4"/>
        <v>4.3600000000000003</v>
      </c>
      <c r="J81" s="7"/>
      <c r="K81" s="11">
        <f t="shared" si="5"/>
        <v>1.8700000000000001E-2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ROUND(+'Dietary-Cafeteria'!J77,0)</f>
        <v>0</v>
      </c>
      <c r="E82" s="6">
        <f>ROUND(+'Dietary-Cafeteria'!F77,0)</f>
        <v>36683</v>
      </c>
      <c r="F82" s="7" t="str">
        <f t="shared" si="3"/>
        <v/>
      </c>
      <c r="G82" s="6">
        <f>ROUND(+'Dietary-Cafeteria'!J179,0)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ROUND(+'Dietary-Cafeteria'!J78,0)</f>
        <v>417371</v>
      </c>
      <c r="E83" s="6">
        <f>ROUND(+'Dietary-Cafeteria'!F78,0)</f>
        <v>252002</v>
      </c>
      <c r="F83" s="7">
        <f t="shared" si="3"/>
        <v>1.66</v>
      </c>
      <c r="G83" s="6">
        <f>ROUND(+'Dietary-Cafeteria'!J180,0)</f>
        <v>386739</v>
      </c>
      <c r="H83" s="6">
        <f>ROUND(+'Dietary-Cafeteria'!F180,0)</f>
        <v>216764</v>
      </c>
      <c r="I83" s="7">
        <f t="shared" si="4"/>
        <v>1.78</v>
      </c>
      <c r="J83" s="7"/>
      <c r="K83" s="11">
        <f t="shared" si="5"/>
        <v>7.2300000000000003E-2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ROUND(+'Dietary-Cafeteria'!J79,0)</f>
        <v>689253</v>
      </c>
      <c r="E84" s="6">
        <f>ROUND(+'Dietary-Cafeteria'!F79,0)</f>
        <v>66131</v>
      </c>
      <c r="F84" s="7">
        <f t="shared" si="3"/>
        <v>10.42</v>
      </c>
      <c r="G84" s="6">
        <f>ROUND(+'Dietary-Cafeteria'!J181,0)</f>
        <v>658429</v>
      </c>
      <c r="H84" s="6">
        <f>ROUND(+'Dietary-Cafeteria'!F181,0)</f>
        <v>61103</v>
      </c>
      <c r="I84" s="7">
        <f t="shared" si="4"/>
        <v>10.78</v>
      </c>
      <c r="J84" s="7"/>
      <c r="K84" s="11">
        <f t="shared" si="5"/>
        <v>3.4500000000000003E-2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ROUND(+'Dietary-Cafeteria'!J80,0)</f>
        <v>751958</v>
      </c>
      <c r="E85" s="6">
        <f>ROUND(+'Dietary-Cafeteria'!F80,0)</f>
        <v>109092</v>
      </c>
      <c r="F85" s="7">
        <f t="shared" si="3"/>
        <v>6.89</v>
      </c>
      <c r="G85" s="6">
        <f>ROUND(+'Dietary-Cafeteria'!J182,0)</f>
        <v>597811</v>
      </c>
      <c r="H85" s="6">
        <f>ROUND(+'Dietary-Cafeteria'!F182,0)</f>
        <v>103812</v>
      </c>
      <c r="I85" s="7">
        <f t="shared" si="4"/>
        <v>5.76</v>
      </c>
      <c r="J85" s="7"/>
      <c r="K85" s="11">
        <f t="shared" si="5"/>
        <v>-0.16400000000000001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ROUND(+'Dietary-Cafeteria'!J81,0)</f>
        <v>89270</v>
      </c>
      <c r="E86" s="6">
        <f>ROUND(+'Dietary-Cafeteria'!F81,0)</f>
        <v>5791</v>
      </c>
      <c r="F86" s="7">
        <f t="shared" si="3"/>
        <v>15.42</v>
      </c>
      <c r="G86" s="6">
        <f>ROUND(+'Dietary-Cafeteria'!J183,0)</f>
        <v>20149</v>
      </c>
      <c r="H86" s="6">
        <f>ROUND(+'Dietary-Cafeteria'!F183,0)</f>
        <v>3850</v>
      </c>
      <c r="I86" s="7">
        <f t="shared" si="4"/>
        <v>5.23</v>
      </c>
      <c r="J86" s="7"/>
      <c r="K86" s="11">
        <f t="shared" si="5"/>
        <v>-0.66080000000000005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ROUND(+'Dietary-Cafeteria'!J82,0)</f>
        <v>16673</v>
      </c>
      <c r="E87" s="6">
        <f>ROUND(+'Dietary-Cafeteria'!F82,0)</f>
        <v>82384</v>
      </c>
      <c r="F87" s="7">
        <f t="shared" si="3"/>
        <v>0.2</v>
      </c>
      <c r="G87" s="6">
        <f>ROUND(+'Dietary-Cafeteria'!J184,0)</f>
        <v>16230</v>
      </c>
      <c r="H87" s="6">
        <f>ROUND(+'Dietary-Cafeteria'!F184,0)</f>
        <v>91816</v>
      </c>
      <c r="I87" s="7">
        <f t="shared" si="4"/>
        <v>0.18</v>
      </c>
      <c r="J87" s="7"/>
      <c r="K87" s="11">
        <f t="shared" si="5"/>
        <v>-0.1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ROUND(+'Dietary-Cafeteria'!J83,0)</f>
        <v>199206</v>
      </c>
      <c r="E88" s="6">
        <f>ROUND(+'Dietary-Cafeteria'!F83,0)</f>
        <v>14114</v>
      </c>
      <c r="F88" s="7">
        <f t="shared" si="3"/>
        <v>14.11</v>
      </c>
      <c r="G88" s="6">
        <f>ROUND(+'Dietary-Cafeteria'!J185,0)</f>
        <v>218335</v>
      </c>
      <c r="H88" s="6">
        <f>ROUND(+'Dietary-Cafeteria'!F185,0)</f>
        <v>14481</v>
      </c>
      <c r="I88" s="7">
        <f t="shared" si="4"/>
        <v>15.08</v>
      </c>
      <c r="J88" s="7"/>
      <c r="K88" s="11">
        <f t="shared" si="5"/>
        <v>6.8699999999999997E-2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ROUND(+'Dietary-Cafeteria'!J84,0)</f>
        <v>199929</v>
      </c>
      <c r="E89" s="6">
        <f>ROUND(+'Dietary-Cafeteria'!F84,0)</f>
        <v>34627</v>
      </c>
      <c r="F89" s="7">
        <f t="shared" si="3"/>
        <v>5.77</v>
      </c>
      <c r="G89" s="6">
        <f>ROUND(+'Dietary-Cafeteria'!J186,0)</f>
        <v>224733</v>
      </c>
      <c r="H89" s="6">
        <f>ROUND(+'Dietary-Cafeteria'!F186,0)</f>
        <v>35359</v>
      </c>
      <c r="I89" s="7">
        <f t="shared" si="4"/>
        <v>6.36</v>
      </c>
      <c r="J89" s="7"/>
      <c r="K89" s="11">
        <f t="shared" si="5"/>
        <v>0.1023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ROUND(+'Dietary-Cafeteria'!J85,0)</f>
        <v>139415</v>
      </c>
      <c r="E90" s="6">
        <f>ROUND(+'Dietary-Cafeteria'!F85,0)</f>
        <v>0</v>
      </c>
      <c r="F90" s="7" t="str">
        <f t="shared" si="3"/>
        <v/>
      </c>
      <c r="G90" s="6">
        <f>ROUND(+'Dietary-Cafeteria'!J187,0)</f>
        <v>151439</v>
      </c>
      <c r="H90" s="6">
        <f>ROUND(+'Dietary-Cafeteria'!F187,0)</f>
        <v>18807</v>
      </c>
      <c r="I90" s="7">
        <f t="shared" si="4"/>
        <v>8.0500000000000007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ROUND(+'Dietary-Cafeteria'!J86,0)</f>
        <v>532099</v>
      </c>
      <c r="E91" s="6">
        <f>ROUND(+'Dietary-Cafeteria'!F86,0)</f>
        <v>139526</v>
      </c>
      <c r="F91" s="7">
        <f t="shared" si="3"/>
        <v>3.81</v>
      </c>
      <c r="G91" s="6">
        <f>ROUND(+'Dietary-Cafeteria'!J188,0)</f>
        <v>530583</v>
      </c>
      <c r="H91" s="6">
        <f>ROUND(+'Dietary-Cafeteria'!F188,0)</f>
        <v>150434</v>
      </c>
      <c r="I91" s="7">
        <f t="shared" si="4"/>
        <v>3.53</v>
      </c>
      <c r="J91" s="7"/>
      <c r="K91" s="11">
        <f t="shared" si="5"/>
        <v>-7.3499999999999996E-2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ROUND(+'Dietary-Cafeteria'!J87,0)</f>
        <v>402102</v>
      </c>
      <c r="E92" s="6">
        <f>ROUND(+'Dietary-Cafeteria'!F87,0)</f>
        <v>20798</v>
      </c>
      <c r="F92" s="7">
        <f t="shared" si="3"/>
        <v>19.329999999999998</v>
      </c>
      <c r="G92" s="6">
        <f>ROUND(+'Dietary-Cafeteria'!J189,0)</f>
        <v>472498</v>
      </c>
      <c r="H92" s="6">
        <f>ROUND(+'Dietary-Cafeteria'!F189,0)</f>
        <v>25418</v>
      </c>
      <c r="I92" s="7">
        <f t="shared" si="4"/>
        <v>18.59</v>
      </c>
      <c r="J92" s="7"/>
      <c r="K92" s="11">
        <f t="shared" si="5"/>
        <v>-3.8300000000000001E-2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ROUND(+'Dietary-Cafeteria'!J88,0)</f>
        <v>175458</v>
      </c>
      <c r="E93" s="6">
        <f>ROUND(+'Dietary-Cafeteria'!F88,0)</f>
        <v>0</v>
      </c>
      <c r="F93" s="7" t="str">
        <f t="shared" si="3"/>
        <v/>
      </c>
      <c r="G93" s="6">
        <f>ROUND(+'Dietary-Cafeteria'!J190,0)</f>
        <v>141650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ROUND(+'Dietary-Cafeteria'!J89,0)</f>
        <v>825831</v>
      </c>
      <c r="E94" s="6">
        <f>ROUND(+'Dietary-Cafeteria'!F89,0)</f>
        <v>520082</v>
      </c>
      <c r="F94" s="7">
        <f t="shared" si="3"/>
        <v>1.59</v>
      </c>
      <c r="G94" s="6">
        <f>ROUND(+'Dietary-Cafeteria'!J191,0)</f>
        <v>985088</v>
      </c>
      <c r="H94" s="6">
        <f>ROUND(+'Dietary-Cafeteria'!F191,0)</f>
        <v>644142</v>
      </c>
      <c r="I94" s="7">
        <f t="shared" si="4"/>
        <v>1.53</v>
      </c>
      <c r="J94" s="7"/>
      <c r="K94" s="11">
        <f t="shared" si="5"/>
        <v>-3.7699999999999997E-2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ROUND(+'Dietary-Cafeteria'!J90,0)</f>
        <v>0</v>
      </c>
      <c r="E95" s="6">
        <f>ROUND(+'Dietary-Cafeteria'!F90,0)</f>
        <v>7398</v>
      </c>
      <c r="F95" s="7" t="str">
        <f t="shared" si="3"/>
        <v/>
      </c>
      <c r="G95" s="6">
        <f>ROUND(+'Dietary-Cafeteria'!J192,0)</f>
        <v>0</v>
      </c>
      <c r="H95" s="6">
        <f>ROUND(+'Dietary-Cafeteria'!F192,0)</f>
        <v>3681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ROUND(+'Dietary-Cafeteria'!J91,0)</f>
        <v>34859</v>
      </c>
      <c r="E96" s="6">
        <f>ROUND(+'Dietary-Cafeteria'!F91,0)</f>
        <v>1040</v>
      </c>
      <c r="F96" s="7">
        <f t="shared" si="3"/>
        <v>33.520000000000003</v>
      </c>
      <c r="G96" s="6">
        <f>ROUND(+'Dietary-Cafeteria'!J193,0)</f>
        <v>38106</v>
      </c>
      <c r="H96" s="6">
        <f>ROUND(+'Dietary-Cafeteria'!F193,0)</f>
        <v>1300</v>
      </c>
      <c r="I96" s="7">
        <f t="shared" si="4"/>
        <v>29.31</v>
      </c>
      <c r="J96" s="7"/>
      <c r="K96" s="11">
        <f t="shared" si="5"/>
        <v>-0.12559999999999999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ROUND(+'Dietary-Cafeteria'!J92,0)</f>
        <v>314196</v>
      </c>
      <c r="E97" s="6">
        <f>ROUND(+'Dietary-Cafeteria'!F92,0)</f>
        <v>12582</v>
      </c>
      <c r="F97" s="7">
        <f t="shared" si="3"/>
        <v>24.97</v>
      </c>
      <c r="G97" s="6">
        <f>ROUND(+'Dietary-Cafeteria'!J194,0)</f>
        <v>342144</v>
      </c>
      <c r="H97" s="6">
        <f>ROUND(+'Dietary-Cafeteria'!F194,0)</f>
        <v>6645</v>
      </c>
      <c r="I97" s="7">
        <f t="shared" si="4"/>
        <v>51.49</v>
      </c>
      <c r="J97" s="7"/>
      <c r="K97" s="11">
        <f t="shared" si="5"/>
        <v>1.0621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ROUND(+'Dietary-Cafeteria'!J93,0)</f>
        <v>205991</v>
      </c>
      <c r="E98" s="6">
        <f>ROUND(+'Dietary-Cafeteria'!F93,0)</f>
        <v>63093</v>
      </c>
      <c r="F98" s="7">
        <f t="shared" si="3"/>
        <v>3.26</v>
      </c>
      <c r="G98" s="6">
        <f>ROUND(+'Dietary-Cafeteria'!J195,0)</f>
        <v>82739</v>
      </c>
      <c r="H98" s="6">
        <f>ROUND(+'Dietary-Cafeteria'!F195,0)</f>
        <v>2242</v>
      </c>
      <c r="I98" s="7">
        <f t="shared" si="4"/>
        <v>36.9</v>
      </c>
      <c r="J98" s="7"/>
      <c r="K98" s="11">
        <f t="shared" si="5"/>
        <v>10.319000000000001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ROUND(+'Dietary-Cafeteria'!J94,0)</f>
        <v>-372379</v>
      </c>
      <c r="E99" s="6">
        <f>ROUND(+'Dietary-Cafeteria'!F94,0)</f>
        <v>78758</v>
      </c>
      <c r="F99" s="7">
        <f t="shared" si="3"/>
        <v>-4.7300000000000004</v>
      </c>
      <c r="G99" s="6">
        <f>ROUND(+'Dietary-Cafeteria'!J196,0)</f>
        <v>-378626</v>
      </c>
      <c r="H99" s="6">
        <f>ROUND(+'Dietary-Cafeteria'!F196,0)</f>
        <v>79646</v>
      </c>
      <c r="I99" s="7">
        <f t="shared" si="4"/>
        <v>-4.75</v>
      </c>
      <c r="J99" s="7"/>
      <c r="K99" s="11">
        <f t="shared" si="5"/>
        <v>4.1999999999999997E-3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ROUND(+'Dietary-Cafeteria'!J95,0)</f>
        <v>989220</v>
      </c>
      <c r="E100" s="6">
        <f>ROUND(+'Dietary-Cafeteria'!F95,0)</f>
        <v>129233</v>
      </c>
      <c r="F100" s="7">
        <f t="shared" si="3"/>
        <v>7.65</v>
      </c>
      <c r="G100" s="6">
        <f>ROUND(+'Dietary-Cafeteria'!J197,0)</f>
        <v>1205326</v>
      </c>
      <c r="H100" s="6">
        <f>ROUND(+'Dietary-Cafeteria'!F197,0)</f>
        <v>148352</v>
      </c>
      <c r="I100" s="7">
        <f t="shared" si="4"/>
        <v>8.1199999999999992</v>
      </c>
      <c r="J100" s="7"/>
      <c r="K100" s="11">
        <f t="shared" si="5"/>
        <v>6.1400000000000003E-2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ROUND(+'Dietary-Cafeteria'!J96,0)</f>
        <v>517258</v>
      </c>
      <c r="E101" s="6">
        <f>ROUND(+'Dietary-Cafeteria'!F96,0)</f>
        <v>122274</v>
      </c>
      <c r="F101" s="7">
        <f t="shared" si="3"/>
        <v>4.2300000000000004</v>
      </c>
      <c r="G101" s="6">
        <f>ROUND(+'Dietary-Cafeteria'!J198,0)</f>
        <v>608217</v>
      </c>
      <c r="H101" s="6">
        <f>ROUND(+'Dietary-Cafeteria'!F198,0)</f>
        <v>131945</v>
      </c>
      <c r="I101" s="7">
        <f t="shared" si="4"/>
        <v>4.6100000000000003</v>
      </c>
      <c r="J101" s="7"/>
      <c r="K101" s="11">
        <f t="shared" si="5"/>
        <v>8.9800000000000005E-2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ROUND(+'Dietary-Cafeteria'!J97,0)</f>
        <v>619768</v>
      </c>
      <c r="E102" s="6">
        <f>ROUND(+'Dietary-Cafeteria'!F97,0)</f>
        <v>37675</v>
      </c>
      <c r="F102" s="7">
        <f t="shared" si="3"/>
        <v>16.45</v>
      </c>
      <c r="G102" s="6">
        <f>ROUND(+'Dietary-Cafeteria'!J199,0)</f>
        <v>677011</v>
      </c>
      <c r="H102" s="6">
        <f>ROUND(+'Dietary-Cafeteria'!F199,0)</f>
        <v>213539</v>
      </c>
      <c r="I102" s="7">
        <f t="shared" si="4"/>
        <v>3.17</v>
      </c>
      <c r="J102" s="7"/>
      <c r="K102" s="11">
        <f t="shared" si="5"/>
        <v>-0.80730000000000002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ROUND(+'Dietary-Cafeteria'!J98,0)</f>
        <v>0</v>
      </c>
      <c r="E103" s="6">
        <f>ROUND(+'Dietary-Cafeteria'!F98,0)</f>
        <v>1</v>
      </c>
      <c r="F103" s="7" t="str">
        <f t="shared" si="3"/>
        <v/>
      </c>
      <c r="G103" s="6">
        <f>ROUND(+'Dietary-Cafeteria'!J200,0)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ROUND(+'Dietary-Cafeteria'!J99,0)</f>
        <v>594855</v>
      </c>
      <c r="E104" s="6">
        <f>ROUND(+'Dietary-Cafeteria'!F99,0)</f>
        <v>99396</v>
      </c>
      <c r="F104" s="7">
        <f t="shared" si="3"/>
        <v>5.98</v>
      </c>
      <c r="G104" s="6">
        <f>ROUND(+'Dietary-Cafeteria'!J201,0)</f>
        <v>713887</v>
      </c>
      <c r="H104" s="6">
        <f>ROUND(+'Dietary-Cafeteria'!F201,0)</f>
        <v>124590</v>
      </c>
      <c r="I104" s="7">
        <f t="shared" si="4"/>
        <v>5.73</v>
      </c>
      <c r="J104" s="7"/>
      <c r="K104" s="11">
        <f t="shared" si="5"/>
        <v>-4.1799999999999997E-2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ROUND(+'Dietary-Cafeteria'!J100,0)</f>
        <v>0</v>
      </c>
      <c r="E105" s="6">
        <f>ROUND(+'Dietary-Cafeteria'!F100,0)</f>
        <v>28012</v>
      </c>
      <c r="F105" s="7" t="str">
        <f t="shared" si="3"/>
        <v/>
      </c>
      <c r="G105" s="6">
        <f>ROUND(+'Dietary-Cafeteria'!J202,0)</f>
        <v>0</v>
      </c>
      <c r="H105" s="6">
        <f>ROUND(+'Dietary-Cafeteria'!F202,0)</f>
        <v>19102</v>
      </c>
      <c r="I105" s="7" t="str">
        <f t="shared" si="4"/>
        <v/>
      </c>
      <c r="J105" s="7"/>
      <c r="K105" s="11" t="str">
        <f t="shared" si="5"/>
        <v/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ROUND(+'Dietary-Cafeteria'!J101,0)</f>
        <v>0</v>
      </c>
      <c r="E106" s="6">
        <f>ROUND(+'Dietary-Cafeteria'!F101,0)</f>
        <v>44642</v>
      </c>
      <c r="F106" s="7" t="str">
        <f t="shared" si="3"/>
        <v/>
      </c>
      <c r="G106" s="6">
        <f>ROUND(+'Dietary-Cafeteria'!J203,0)</f>
        <v>229932</v>
      </c>
      <c r="H106" s="6">
        <f>ROUND(+'Dietary-Cafeteria'!F203,0)</f>
        <v>41305</v>
      </c>
      <c r="I106" s="7">
        <f t="shared" si="4"/>
        <v>5.57</v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ROUND(+'Dietary-Cafeteria'!J102,0)</f>
        <v>15982</v>
      </c>
      <c r="E107" s="6">
        <f>ROUND(+'Dietary-Cafeteria'!F102,0)</f>
        <v>2293</v>
      </c>
      <c r="F107" s="7">
        <f t="shared" si="3"/>
        <v>6.97</v>
      </c>
      <c r="G107" s="6">
        <f>ROUND(+'Dietary-Cafeteria'!J204,0)</f>
        <v>251475</v>
      </c>
      <c r="H107" s="6">
        <f>ROUND(+'Dietary-Cafeteria'!F204,0)</f>
        <v>42071</v>
      </c>
      <c r="I107" s="7">
        <f t="shared" si="4"/>
        <v>5.98</v>
      </c>
      <c r="J107" s="7"/>
      <c r="K107" s="11">
        <f t="shared" si="5"/>
        <v>-0.14199999999999999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ROUND(+'Dietary-Cafeteria'!J103,0)</f>
        <v>0</v>
      </c>
      <c r="E108" s="6">
        <f>ROUND(+'Dietary-Cafeteria'!F103,0)</f>
        <v>0</v>
      </c>
      <c r="F108" s="7" t="str">
        <f t="shared" si="3"/>
        <v/>
      </c>
      <c r="G108" s="6">
        <f>ROUND(+'Dietary-Cafeteria'!J205,0)</f>
        <v>55140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8" sqref="C2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ROUND(SUM('Dietary-Cafeteria'!K5:L5),0)</f>
        <v>102854</v>
      </c>
      <c r="E10" s="6">
        <f>ROUND(+'Dietary-Cafeteria'!F5,0)</f>
        <v>1465008</v>
      </c>
      <c r="F10" s="7">
        <f>IF(D10=0,"",IF(E10=0,"",ROUND(D10/E10,2)))</f>
        <v>7.0000000000000007E-2</v>
      </c>
      <c r="G10" s="6">
        <f>ROUND(SUM('Dietary-Cafeteria'!K107:L107),0)</f>
        <v>192042</v>
      </c>
      <c r="H10" s="6">
        <f>ROUND(+'Dietary-Cafeteria'!F107,0)</f>
        <v>1594163</v>
      </c>
      <c r="I10" s="7">
        <f>IF(G10=0,"",IF(H10=0,"",ROUND(G10/H10,2)))</f>
        <v>0.12</v>
      </c>
      <c r="J10" s="7"/>
      <c r="K10" s="11">
        <f>IF(D10=0,"",IF(E10=0,"",IF(G10=0,"",IF(H10=0,"",ROUND(I10/F10-1,4)))))</f>
        <v>0.71430000000000005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ROUND(SUM('Dietary-Cafeteria'!K6:L6),0)</f>
        <v>27422</v>
      </c>
      <c r="E11" s="6">
        <f>ROUND(+'Dietary-Cafeteria'!F6,0)</f>
        <v>752829</v>
      </c>
      <c r="F11" s="7">
        <f t="shared" ref="F11:F74" si="0">IF(D11=0,"",IF(E11=0,"",ROUND(D11/E11,2)))</f>
        <v>0.04</v>
      </c>
      <c r="G11" s="6">
        <f>ROUND(SUM('Dietary-Cafeteria'!K108:L108),0)</f>
        <v>40061</v>
      </c>
      <c r="H11" s="6">
        <f>ROUND(+'Dietary-Cafeteria'!F108,0)</f>
        <v>264178</v>
      </c>
      <c r="I11" s="7">
        <f t="shared" ref="I11:I74" si="1">IF(G11=0,"",IF(H11=0,"",ROUND(G11/H11,2)))</f>
        <v>0.15</v>
      </c>
      <c r="J11" s="7"/>
      <c r="K11" s="11">
        <f t="shared" ref="K11:K74" si="2">IF(D11=0,"",IF(E11=0,"",IF(G11=0,"",IF(H11=0,"",ROUND(I11/F11-1,4)))))</f>
        <v>2.75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ROUND(SUM('Dietary-Cafeteria'!K7:L7),0)</f>
        <v>1294</v>
      </c>
      <c r="E12" s="6">
        <f>ROUND(+'Dietary-Cafeteria'!F7,0)</f>
        <v>24872</v>
      </c>
      <c r="F12" s="7">
        <f t="shared" si="0"/>
        <v>0.05</v>
      </c>
      <c r="G12" s="6">
        <f>ROUND(SUM('Dietary-Cafeteria'!K109:L109),0)</f>
        <v>482</v>
      </c>
      <c r="H12" s="6">
        <f>ROUND(+'Dietary-Cafeteria'!F109,0)</f>
        <v>28620</v>
      </c>
      <c r="I12" s="7">
        <f t="shared" si="1"/>
        <v>0.02</v>
      </c>
      <c r="J12" s="7"/>
      <c r="K12" s="11">
        <f t="shared" si="2"/>
        <v>-0.6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ROUND(SUM('Dietary-Cafeteria'!K8:L8),0)</f>
        <v>87116</v>
      </c>
      <c r="E13" s="6">
        <f>ROUND(+'Dietary-Cafeteria'!F8,0)</f>
        <v>1286841</v>
      </c>
      <c r="F13" s="7">
        <f t="shared" si="0"/>
        <v>7.0000000000000007E-2</v>
      </c>
      <c r="G13" s="6">
        <f>ROUND(SUM('Dietary-Cafeteria'!K110:L110),0)</f>
        <v>106614</v>
      </c>
      <c r="H13" s="6">
        <f>ROUND(+'Dietary-Cafeteria'!F110,0)</f>
        <v>1347212</v>
      </c>
      <c r="I13" s="7">
        <f t="shared" si="1"/>
        <v>0.08</v>
      </c>
      <c r="J13" s="7"/>
      <c r="K13" s="11">
        <f t="shared" si="2"/>
        <v>0.1429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ROUND(SUM('Dietary-Cafeteria'!K9:L9),0)</f>
        <v>44862</v>
      </c>
      <c r="E14" s="6">
        <f>ROUND(+'Dietary-Cafeteria'!F9,0)</f>
        <v>900151</v>
      </c>
      <c r="F14" s="7">
        <f t="shared" si="0"/>
        <v>0.05</v>
      </c>
      <c r="G14" s="6">
        <f>ROUND(SUM('Dietary-Cafeteria'!K111:L111),0)</f>
        <v>2576011</v>
      </c>
      <c r="H14" s="6">
        <f>ROUND(+'Dietary-Cafeteria'!F111,0)</f>
        <v>957407</v>
      </c>
      <c r="I14" s="7">
        <f t="shared" si="1"/>
        <v>2.69</v>
      </c>
      <c r="J14" s="7"/>
      <c r="K14" s="11">
        <f t="shared" si="2"/>
        <v>52.8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ROUND(SUM('Dietary-Cafeteria'!K10:L10),0)</f>
        <v>0</v>
      </c>
      <c r="E15" s="6">
        <f>ROUND(+'Dietary-Cafeteria'!F10,0)</f>
        <v>37296</v>
      </c>
      <c r="F15" s="7" t="str">
        <f t="shared" si="0"/>
        <v/>
      </c>
      <c r="G15" s="6">
        <f>ROUND(SUM('Dietary-Cafeteria'!K112:L112),0)</f>
        <v>0</v>
      </c>
      <c r="H15" s="6">
        <f>ROUND(+'Dietary-Cafeteria'!F112,0)</f>
        <v>33177</v>
      </c>
      <c r="I15" s="7" t="str">
        <f t="shared" si="1"/>
        <v/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ROUND(SUM('Dietary-Cafeteria'!K11:L11),0)</f>
        <v>8770</v>
      </c>
      <c r="E16" s="6">
        <f>ROUND(+'Dietary-Cafeteria'!F11,0)</f>
        <v>112308</v>
      </c>
      <c r="F16" s="7">
        <f t="shared" si="0"/>
        <v>0.08</v>
      </c>
      <c r="G16" s="6">
        <f>ROUND(SUM('Dietary-Cafeteria'!K113:L113),0)</f>
        <v>7927</v>
      </c>
      <c r="H16" s="6">
        <f>ROUND(+'Dietary-Cafeteria'!F113,0)</f>
        <v>99867</v>
      </c>
      <c r="I16" s="7">
        <f t="shared" si="1"/>
        <v>0.08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ROUND(SUM('Dietary-Cafeteria'!K12:L12),0)</f>
        <v>583095</v>
      </c>
      <c r="E17" s="6">
        <f>ROUND(+'Dietary-Cafeteria'!F12,0)</f>
        <v>30366</v>
      </c>
      <c r="F17" s="7">
        <f t="shared" si="0"/>
        <v>19.2</v>
      </c>
      <c r="G17" s="6">
        <f>ROUND(SUM('Dietary-Cafeteria'!K114:L114),0)</f>
        <v>813982</v>
      </c>
      <c r="H17" s="6">
        <f>ROUND(+'Dietary-Cafeteria'!F114,0)</f>
        <v>26367</v>
      </c>
      <c r="I17" s="7">
        <f t="shared" si="1"/>
        <v>30.87</v>
      </c>
      <c r="J17" s="7"/>
      <c r="K17" s="11">
        <f t="shared" si="2"/>
        <v>0.60780000000000001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ROUND(SUM('Dietary-Cafeteria'!K13:L13),0)</f>
        <v>0</v>
      </c>
      <c r="E18" s="6">
        <f>ROUND(+'Dietary-Cafeteria'!F13,0)</f>
        <v>4110</v>
      </c>
      <c r="F18" s="7" t="str">
        <f t="shared" si="0"/>
        <v/>
      </c>
      <c r="G18" s="6">
        <f>ROUND(SUM('Dietary-Cafeteria'!K115:L115),0)</f>
        <v>0</v>
      </c>
      <c r="H18" s="6">
        <f>ROUND(+'Dietary-Cafeteria'!F115,0)</f>
        <v>5135</v>
      </c>
      <c r="I18" s="7" t="str">
        <f t="shared" si="1"/>
        <v/>
      </c>
      <c r="J18" s="7"/>
      <c r="K18" s="11" t="str">
        <f t="shared" si="2"/>
        <v/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ROUND(SUM('Dietary-Cafeteria'!K14:L14),0)</f>
        <v>10265</v>
      </c>
      <c r="E19" s="6">
        <f>ROUND(+'Dietary-Cafeteria'!F14,0)</f>
        <v>141092</v>
      </c>
      <c r="F19" s="7">
        <f t="shared" si="0"/>
        <v>7.0000000000000007E-2</v>
      </c>
      <c r="G19" s="6">
        <f>ROUND(SUM('Dietary-Cafeteria'!K116:L116),0)</f>
        <v>7057</v>
      </c>
      <c r="H19" s="6">
        <f>ROUND(+'Dietary-Cafeteria'!F116,0)</f>
        <v>120363</v>
      </c>
      <c r="I19" s="7">
        <f t="shared" si="1"/>
        <v>0.06</v>
      </c>
      <c r="J19" s="7"/>
      <c r="K19" s="11">
        <f t="shared" si="2"/>
        <v>-0.1429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ROUND(SUM('Dietary-Cafeteria'!K15:L15),0)</f>
        <v>343710</v>
      </c>
      <c r="E20" s="6">
        <f>ROUND(+'Dietary-Cafeteria'!F15,0)</f>
        <v>1190543</v>
      </c>
      <c r="F20" s="7">
        <f t="shared" si="0"/>
        <v>0.28999999999999998</v>
      </c>
      <c r="G20" s="6">
        <f>ROUND(SUM('Dietary-Cafeteria'!K117:L117),0)</f>
        <v>360629</v>
      </c>
      <c r="H20" s="6">
        <f>ROUND(+'Dietary-Cafeteria'!F117,0)</f>
        <v>1205034</v>
      </c>
      <c r="I20" s="7">
        <f t="shared" si="1"/>
        <v>0.3</v>
      </c>
      <c r="J20" s="7"/>
      <c r="K20" s="11">
        <f t="shared" si="2"/>
        <v>3.4500000000000003E-2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ROUND(SUM('Dietary-Cafeteria'!K16:L16),0)</f>
        <v>1142181</v>
      </c>
      <c r="E21" s="6">
        <f>ROUND(+'Dietary-Cafeteria'!F16,0)</f>
        <v>896208</v>
      </c>
      <c r="F21" s="7">
        <f t="shared" si="0"/>
        <v>1.27</v>
      </c>
      <c r="G21" s="6">
        <f>ROUND(SUM('Dietary-Cafeteria'!K118:L118),0)</f>
        <v>1357593</v>
      </c>
      <c r="H21" s="6">
        <f>ROUND(+'Dietary-Cafeteria'!F118,0)</f>
        <v>1181327</v>
      </c>
      <c r="I21" s="7">
        <f t="shared" si="1"/>
        <v>1.1499999999999999</v>
      </c>
      <c r="J21" s="7"/>
      <c r="K21" s="11">
        <f t="shared" si="2"/>
        <v>-9.4500000000000001E-2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ROUND(SUM('Dietary-Cafeteria'!K17:L17),0)</f>
        <v>175274</v>
      </c>
      <c r="E22" s="6">
        <f>ROUND(+'Dietary-Cafeteria'!F17,0)</f>
        <v>33177</v>
      </c>
      <c r="F22" s="7">
        <f t="shared" si="0"/>
        <v>5.28</v>
      </c>
      <c r="G22" s="6">
        <f>ROUND(SUM('Dietary-Cafeteria'!K119:L119),0)</f>
        <v>229251</v>
      </c>
      <c r="H22" s="6">
        <f>ROUND(+'Dietary-Cafeteria'!F119,0)</f>
        <v>49946</v>
      </c>
      <c r="I22" s="7">
        <f t="shared" si="1"/>
        <v>4.59</v>
      </c>
      <c r="J22" s="7"/>
      <c r="K22" s="11">
        <f t="shared" si="2"/>
        <v>-0.13070000000000001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ROUND(SUM('Dietary-Cafeteria'!K18:L18),0)</f>
        <v>14437</v>
      </c>
      <c r="E23" s="6">
        <f>ROUND(+'Dietary-Cafeteria'!F18,0)</f>
        <v>124535</v>
      </c>
      <c r="F23" s="7">
        <f t="shared" si="0"/>
        <v>0.12</v>
      </c>
      <c r="G23" s="6">
        <f>ROUND(SUM('Dietary-Cafeteria'!K120:L120),0)</f>
        <v>44912</v>
      </c>
      <c r="H23" s="6">
        <f>ROUND(+'Dietary-Cafeteria'!F120,0)</f>
        <v>129937</v>
      </c>
      <c r="I23" s="7">
        <f t="shared" si="1"/>
        <v>0.35</v>
      </c>
      <c r="J23" s="7"/>
      <c r="K23" s="11">
        <f t="shared" si="2"/>
        <v>1.9167000000000001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ROUND(SUM('Dietary-Cafeteria'!K19:L19),0)</f>
        <v>11060</v>
      </c>
      <c r="E24" s="6">
        <f>ROUND(+'Dietary-Cafeteria'!F19,0)</f>
        <v>50887</v>
      </c>
      <c r="F24" s="7">
        <f t="shared" si="0"/>
        <v>0.22</v>
      </c>
      <c r="G24" s="6">
        <f>ROUND(SUM('Dietary-Cafeteria'!K121:L121),0)</f>
        <v>10808</v>
      </c>
      <c r="H24" s="6">
        <f>ROUND(+'Dietary-Cafeteria'!F121,0)</f>
        <v>50448</v>
      </c>
      <c r="I24" s="7">
        <f t="shared" si="1"/>
        <v>0.21</v>
      </c>
      <c r="J24" s="7"/>
      <c r="K24" s="11">
        <f t="shared" si="2"/>
        <v>-4.5499999999999999E-2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ROUND(SUM('Dietary-Cafeteria'!K20:L20),0)</f>
        <v>47021</v>
      </c>
      <c r="E25" s="6">
        <f>ROUND(+'Dietary-Cafeteria'!F20,0)</f>
        <v>343202</v>
      </c>
      <c r="F25" s="7">
        <f t="shared" si="0"/>
        <v>0.14000000000000001</v>
      </c>
      <c r="G25" s="6">
        <f>ROUND(SUM('Dietary-Cafeteria'!K122:L122),0)</f>
        <v>83472</v>
      </c>
      <c r="H25" s="6">
        <f>ROUND(+'Dietary-Cafeteria'!F122,0)</f>
        <v>354948</v>
      </c>
      <c r="I25" s="7">
        <f t="shared" si="1"/>
        <v>0.24</v>
      </c>
      <c r="J25" s="7"/>
      <c r="K25" s="11">
        <f t="shared" si="2"/>
        <v>0.71430000000000005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ROUND(SUM('Dietary-Cafeteria'!K21:L21),0)</f>
        <v>0</v>
      </c>
      <c r="E26" s="6">
        <f>ROUND(+'Dietary-Cafeteria'!F21,0)</f>
        <v>0</v>
      </c>
      <c r="F26" s="7" t="str">
        <f t="shared" si="0"/>
        <v/>
      </c>
      <c r="G26" s="6">
        <f>ROUND(SUM('Dietary-Cafeteria'!K123:L123),0)</f>
        <v>107549</v>
      </c>
      <c r="H26" s="6">
        <f>ROUND(+'Dietary-Cafeteria'!F123,0)</f>
        <v>64926</v>
      </c>
      <c r="I26" s="7">
        <f t="shared" si="1"/>
        <v>1.66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ROUND(SUM('Dietary-Cafeteria'!K22:L22),0)</f>
        <v>780</v>
      </c>
      <c r="E27" s="6">
        <f>ROUND(+'Dietary-Cafeteria'!F22,0)</f>
        <v>85195</v>
      </c>
      <c r="F27" s="7">
        <f t="shared" si="0"/>
        <v>0.01</v>
      </c>
      <c r="G27" s="6">
        <f>ROUND(SUM('Dietary-Cafeteria'!K124:L124),0)</f>
        <v>1720</v>
      </c>
      <c r="H27" s="6">
        <f>ROUND(+'Dietary-Cafeteria'!F124,0)</f>
        <v>82069</v>
      </c>
      <c r="I27" s="7">
        <f t="shared" si="1"/>
        <v>0.02</v>
      </c>
      <c r="J27" s="7"/>
      <c r="K27" s="11">
        <f t="shared" si="2"/>
        <v>1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ROUND(SUM('Dietary-Cafeteria'!K23:L23),0)</f>
        <v>2158</v>
      </c>
      <c r="E28" s="6">
        <f>ROUND(+'Dietary-Cafeteria'!F23,0)</f>
        <v>12815</v>
      </c>
      <c r="F28" s="7">
        <f t="shared" si="0"/>
        <v>0.17</v>
      </c>
      <c r="G28" s="6">
        <f>ROUND(SUM('Dietary-Cafeteria'!K125:L125),0)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ROUND(SUM('Dietary-Cafeteria'!K24:L24),0)</f>
        <v>750</v>
      </c>
      <c r="E29" s="6">
        <f>ROUND(+'Dietary-Cafeteria'!F24,0)</f>
        <v>35150</v>
      </c>
      <c r="F29" s="7">
        <f t="shared" si="0"/>
        <v>0.02</v>
      </c>
      <c r="G29" s="6">
        <f>ROUND(SUM('Dietary-Cafeteria'!K126:L126),0)</f>
        <v>919024</v>
      </c>
      <c r="H29" s="6">
        <f>ROUND(+'Dietary-Cafeteria'!F126,0)</f>
        <v>35779</v>
      </c>
      <c r="I29" s="7">
        <f t="shared" si="1"/>
        <v>25.69</v>
      </c>
      <c r="J29" s="7"/>
      <c r="K29" s="11">
        <f t="shared" si="2"/>
        <v>1283.5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ROUND(SUM('Dietary-Cafeteria'!K25:L25),0)</f>
        <v>5170</v>
      </c>
      <c r="E30" s="6">
        <f>ROUND(+'Dietary-Cafeteria'!F25,0)</f>
        <v>147152</v>
      </c>
      <c r="F30" s="7">
        <f t="shared" si="0"/>
        <v>0.04</v>
      </c>
      <c r="G30" s="6">
        <f>ROUND(SUM('Dietary-Cafeteria'!K127:L127),0)</f>
        <v>1293</v>
      </c>
      <c r="H30" s="6">
        <f>ROUND(+'Dietary-Cafeteria'!F127,0)</f>
        <v>140237</v>
      </c>
      <c r="I30" s="7">
        <f t="shared" si="1"/>
        <v>0.01</v>
      </c>
      <c r="J30" s="7"/>
      <c r="K30" s="11">
        <f t="shared" si="2"/>
        <v>-0.75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ROUND(SUM('Dietary-Cafeteria'!K26:L26),0)</f>
        <v>3617</v>
      </c>
      <c r="E31" s="6">
        <f>ROUND(+'Dietary-Cafeteria'!F26,0)</f>
        <v>3800</v>
      </c>
      <c r="F31" s="7">
        <f t="shared" si="0"/>
        <v>0.95</v>
      </c>
      <c r="G31" s="6">
        <f>ROUND(SUM('Dietary-Cafeteria'!K128:L128),0)</f>
        <v>5693</v>
      </c>
      <c r="H31" s="6">
        <f>ROUND(+'Dietary-Cafeteria'!F128,0)</f>
        <v>3006</v>
      </c>
      <c r="I31" s="7">
        <f t="shared" si="1"/>
        <v>1.89</v>
      </c>
      <c r="J31" s="7"/>
      <c r="K31" s="11">
        <f t="shared" si="2"/>
        <v>0.98950000000000005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ROUND(SUM('Dietary-Cafeteria'!K27:L27),0)</f>
        <v>57348</v>
      </c>
      <c r="E32" s="6">
        <f>ROUND(+'Dietary-Cafeteria'!F27,0)</f>
        <v>450610</v>
      </c>
      <c r="F32" s="7">
        <f t="shared" si="0"/>
        <v>0.13</v>
      </c>
      <c r="G32" s="6">
        <f>ROUND(SUM('Dietary-Cafeteria'!K129:L129),0)</f>
        <v>51136</v>
      </c>
      <c r="H32" s="6">
        <f>ROUND(+'Dietary-Cafeteria'!F129,0)</f>
        <v>479368</v>
      </c>
      <c r="I32" s="7">
        <f t="shared" si="1"/>
        <v>0.11</v>
      </c>
      <c r="J32" s="7"/>
      <c r="K32" s="11">
        <f t="shared" si="2"/>
        <v>-0.15379999999999999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ROUND(SUM('Dietary-Cafeteria'!K28:L28),0)</f>
        <v>14436</v>
      </c>
      <c r="E33" s="6">
        <f>ROUND(+'Dietary-Cafeteria'!F28,0)</f>
        <v>50021</v>
      </c>
      <c r="F33" s="7">
        <f t="shared" si="0"/>
        <v>0.28999999999999998</v>
      </c>
      <c r="G33" s="6">
        <f>ROUND(SUM('Dietary-Cafeteria'!K130:L130),0)</f>
        <v>10875</v>
      </c>
      <c r="H33" s="6">
        <f>ROUND(+'Dietary-Cafeteria'!F130,0)</f>
        <v>50839</v>
      </c>
      <c r="I33" s="7">
        <f t="shared" si="1"/>
        <v>0.21</v>
      </c>
      <c r="J33" s="7"/>
      <c r="K33" s="11">
        <f t="shared" si="2"/>
        <v>-0.27589999999999998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ROUND(SUM('Dietary-Cafeteria'!K29:L29),0)</f>
        <v>6466</v>
      </c>
      <c r="E34" s="6">
        <f>ROUND(+'Dietary-Cafeteria'!F29,0)</f>
        <v>96205</v>
      </c>
      <c r="F34" s="7">
        <f t="shared" si="0"/>
        <v>7.0000000000000007E-2</v>
      </c>
      <c r="G34" s="6">
        <f>ROUND(SUM('Dietary-Cafeteria'!K131:L131),0)</f>
        <v>5328</v>
      </c>
      <c r="H34" s="6">
        <f>ROUND(+'Dietary-Cafeteria'!F131,0)</f>
        <v>87009</v>
      </c>
      <c r="I34" s="7">
        <f t="shared" si="1"/>
        <v>0.06</v>
      </c>
      <c r="J34" s="7"/>
      <c r="K34" s="11">
        <f t="shared" si="2"/>
        <v>-0.1429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ROUND(SUM('Dietary-Cafeteria'!K30:L30),0)</f>
        <v>489</v>
      </c>
      <c r="E35" s="6">
        <f>ROUND(+'Dietary-Cafeteria'!F30,0)</f>
        <v>5480</v>
      </c>
      <c r="F35" s="7">
        <f t="shared" si="0"/>
        <v>0.09</v>
      </c>
      <c r="G35" s="6">
        <f>ROUND(SUM('Dietary-Cafeteria'!K132:L132),0)</f>
        <v>925</v>
      </c>
      <c r="H35" s="6">
        <f>ROUND(+'Dietary-Cafeteria'!F132,0)</f>
        <v>5620</v>
      </c>
      <c r="I35" s="7">
        <f t="shared" si="1"/>
        <v>0.16</v>
      </c>
      <c r="J35" s="7"/>
      <c r="K35" s="11">
        <f t="shared" si="2"/>
        <v>0.77780000000000005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ROUND(SUM('Dietary-Cafeteria'!K31:L31),0)</f>
        <v>1627</v>
      </c>
      <c r="E36" s="6">
        <f>ROUND(+'Dietary-Cafeteria'!F31,0)</f>
        <v>25954</v>
      </c>
      <c r="F36" s="7">
        <f t="shared" si="0"/>
        <v>0.06</v>
      </c>
      <c r="G36" s="6">
        <f>ROUND(SUM('Dietary-Cafeteria'!K133:L133),0)</f>
        <v>2151</v>
      </c>
      <c r="H36" s="6">
        <f>ROUND(+'Dietary-Cafeteria'!F133,0)</f>
        <v>26951</v>
      </c>
      <c r="I36" s="7">
        <f t="shared" si="1"/>
        <v>0.08</v>
      </c>
      <c r="J36" s="7"/>
      <c r="K36" s="11">
        <f t="shared" si="2"/>
        <v>0.33329999999999999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ROUND(SUM('Dietary-Cafeteria'!K32:L32),0)</f>
        <v>43293</v>
      </c>
      <c r="E37" s="6">
        <f>ROUND(+'Dietary-Cafeteria'!F32,0)</f>
        <v>223462</v>
      </c>
      <c r="F37" s="7">
        <f t="shared" si="0"/>
        <v>0.19</v>
      </c>
      <c r="G37" s="6">
        <f>ROUND(SUM('Dietary-Cafeteria'!K134:L134),0)</f>
        <v>42089</v>
      </c>
      <c r="H37" s="6">
        <f>ROUND(+'Dietary-Cafeteria'!F134,0)</f>
        <v>233902</v>
      </c>
      <c r="I37" s="7">
        <f t="shared" si="1"/>
        <v>0.18</v>
      </c>
      <c r="J37" s="7"/>
      <c r="K37" s="11">
        <f t="shared" si="2"/>
        <v>-5.2600000000000001E-2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ROUND(SUM('Dietary-Cafeteria'!K33:L33),0)</f>
        <v>0</v>
      </c>
      <c r="E38" s="6">
        <f>ROUND(+'Dietary-Cafeteria'!F33,0)</f>
        <v>7792</v>
      </c>
      <c r="F38" s="7" t="str">
        <f t="shared" si="0"/>
        <v/>
      </c>
      <c r="G38" s="6">
        <f>ROUND(SUM('Dietary-Cafeteria'!K135:L135),0)</f>
        <v>0</v>
      </c>
      <c r="H38" s="6">
        <f>ROUND(+'Dietary-Cafeteria'!F135,0)</f>
        <v>7792</v>
      </c>
      <c r="I38" s="7" t="str">
        <f t="shared" si="1"/>
        <v/>
      </c>
      <c r="J38" s="7"/>
      <c r="K38" s="11" t="str">
        <f t="shared" si="2"/>
        <v/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ROUND(SUM('Dietary-Cafeteria'!K34:L34),0)</f>
        <v>639471</v>
      </c>
      <c r="E39" s="6">
        <f>ROUND(+'Dietary-Cafeteria'!F34,0)</f>
        <v>1821573</v>
      </c>
      <c r="F39" s="7">
        <f t="shared" si="0"/>
        <v>0.35</v>
      </c>
      <c r="G39" s="6">
        <f>ROUND(SUM('Dietary-Cafeteria'!K136:L136),0)</f>
        <v>667722</v>
      </c>
      <c r="H39" s="6">
        <f>ROUND(+'Dietary-Cafeteria'!F136,0)</f>
        <v>1492566</v>
      </c>
      <c r="I39" s="7">
        <f t="shared" si="1"/>
        <v>0.45</v>
      </c>
      <c r="J39" s="7"/>
      <c r="K39" s="11">
        <f t="shared" si="2"/>
        <v>0.28570000000000001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ROUND(SUM('Dietary-Cafeteria'!K35:L35),0)</f>
        <v>685</v>
      </c>
      <c r="E40" s="6">
        <f>ROUND(+'Dietary-Cafeteria'!F35,0)</f>
        <v>16006</v>
      </c>
      <c r="F40" s="7">
        <f t="shared" si="0"/>
        <v>0.04</v>
      </c>
      <c r="G40" s="6">
        <f>ROUND(SUM('Dietary-Cafeteria'!K137:L137),0)</f>
        <v>4200</v>
      </c>
      <c r="H40" s="6">
        <f>ROUND(+'Dietary-Cafeteria'!F137,0)</f>
        <v>14664</v>
      </c>
      <c r="I40" s="7">
        <f t="shared" si="1"/>
        <v>0.28999999999999998</v>
      </c>
      <c r="J40" s="7"/>
      <c r="K40" s="11">
        <f t="shared" si="2"/>
        <v>6.25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ROUND(SUM('Dietary-Cafeteria'!K36:L36),0)</f>
        <v>994</v>
      </c>
      <c r="E41" s="6">
        <f>ROUND(+'Dietary-Cafeteria'!F36,0)</f>
        <v>20089</v>
      </c>
      <c r="F41" s="7">
        <f t="shared" si="0"/>
        <v>0.05</v>
      </c>
      <c r="G41" s="6">
        <f>ROUND(SUM('Dietary-Cafeteria'!K138:L138),0)</f>
        <v>804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ROUND(SUM('Dietary-Cafeteria'!K37:L37),0)</f>
        <v>52789</v>
      </c>
      <c r="E42" s="6">
        <f>ROUND(+'Dietary-Cafeteria'!F37,0)</f>
        <v>67584</v>
      </c>
      <c r="F42" s="7">
        <f t="shared" si="0"/>
        <v>0.78</v>
      </c>
      <c r="G42" s="6">
        <f>ROUND(SUM('Dietary-Cafeteria'!K139:L139),0)</f>
        <v>3446</v>
      </c>
      <c r="H42" s="6">
        <f>ROUND(+'Dietary-Cafeteria'!F139,0)</f>
        <v>64790</v>
      </c>
      <c r="I42" s="7">
        <f t="shared" si="1"/>
        <v>0.05</v>
      </c>
      <c r="J42" s="7"/>
      <c r="K42" s="11">
        <f t="shared" si="2"/>
        <v>-0.93589999999999995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ROUND(SUM('Dietary-Cafeteria'!K38:L38),0)</f>
        <v>0</v>
      </c>
      <c r="E43" s="6">
        <f>ROUND(+'Dietary-Cafeteria'!F38,0)</f>
        <v>0</v>
      </c>
      <c r="F43" s="7" t="str">
        <f t="shared" si="0"/>
        <v/>
      </c>
      <c r="G43" s="6">
        <f>ROUND(SUM('Dietary-Cafeteria'!K140:L140),0)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ROUND(SUM('Dietary-Cafeteria'!K39:L39),0)</f>
        <v>113138</v>
      </c>
      <c r="E44" s="6">
        <f>ROUND(+'Dietary-Cafeteria'!F39,0)</f>
        <v>136088</v>
      </c>
      <c r="F44" s="7">
        <f t="shared" si="0"/>
        <v>0.83</v>
      </c>
      <c r="G44" s="6">
        <f>ROUND(SUM('Dietary-Cafeteria'!K141:L141),0)</f>
        <v>79806</v>
      </c>
      <c r="H44" s="6">
        <f>ROUND(+'Dietary-Cafeteria'!F141,0)</f>
        <v>138974</v>
      </c>
      <c r="I44" s="7">
        <f t="shared" si="1"/>
        <v>0.56999999999999995</v>
      </c>
      <c r="J44" s="7"/>
      <c r="K44" s="11">
        <f t="shared" si="2"/>
        <v>-0.31330000000000002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ROUND(SUM('Dietary-Cafeteria'!K40:L40),0)</f>
        <v>14719</v>
      </c>
      <c r="E45" s="6">
        <f>ROUND(+'Dietary-Cafeteria'!F40,0)</f>
        <v>72880</v>
      </c>
      <c r="F45" s="7">
        <f t="shared" si="0"/>
        <v>0.2</v>
      </c>
      <c r="G45" s="6">
        <f>ROUND(SUM('Dietary-Cafeteria'!K142:L142),0)</f>
        <v>14318</v>
      </c>
      <c r="H45" s="6">
        <f>ROUND(+'Dietary-Cafeteria'!F142,0)</f>
        <v>56043</v>
      </c>
      <c r="I45" s="7">
        <f t="shared" si="1"/>
        <v>0.26</v>
      </c>
      <c r="J45" s="7"/>
      <c r="K45" s="11">
        <f t="shared" si="2"/>
        <v>0.3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ROUND(SUM('Dietary-Cafeteria'!K41:L41),0)</f>
        <v>20170</v>
      </c>
      <c r="E46" s="6">
        <f>ROUND(+'Dietary-Cafeteria'!F41,0)</f>
        <v>150654</v>
      </c>
      <c r="F46" s="7">
        <f t="shared" si="0"/>
        <v>0.13</v>
      </c>
      <c r="G46" s="6">
        <f>ROUND(SUM('Dietary-Cafeteria'!K143:L143),0)</f>
        <v>12854</v>
      </c>
      <c r="H46" s="6">
        <f>ROUND(+'Dietary-Cafeteria'!F143,0)</f>
        <v>153093</v>
      </c>
      <c r="I46" s="7">
        <f t="shared" si="1"/>
        <v>0.08</v>
      </c>
      <c r="J46" s="7"/>
      <c r="K46" s="11">
        <f t="shared" si="2"/>
        <v>-0.3846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ROUND(SUM('Dietary-Cafeteria'!K42:L42),0)</f>
        <v>855</v>
      </c>
      <c r="E47" s="6">
        <f>ROUND(+'Dietary-Cafeteria'!F42,0)</f>
        <v>690</v>
      </c>
      <c r="F47" s="7">
        <f t="shared" si="0"/>
        <v>1.24</v>
      </c>
      <c r="G47" s="6">
        <f>ROUND(SUM('Dietary-Cafeteria'!K144:L144),0)</f>
        <v>750</v>
      </c>
      <c r="H47" s="6">
        <f>ROUND(+'Dietary-Cafeteria'!F144,0)</f>
        <v>810</v>
      </c>
      <c r="I47" s="7">
        <f t="shared" si="1"/>
        <v>0.93</v>
      </c>
      <c r="J47" s="7"/>
      <c r="K47" s="11">
        <f t="shared" si="2"/>
        <v>-0.25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ROUND(SUM('Dietary-Cafeteria'!K43:L43),0)</f>
        <v>0</v>
      </c>
      <c r="E48" s="6">
        <f>ROUND(+'Dietary-Cafeteria'!F43,0)</f>
        <v>0</v>
      </c>
      <c r="F48" s="7" t="str">
        <f t="shared" si="0"/>
        <v/>
      </c>
      <c r="G48" s="6">
        <f>ROUND(SUM('Dietary-Cafeteria'!K145:L145),0)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ROUND(SUM('Dietary-Cafeteria'!K44:L44),0)</f>
        <v>6866</v>
      </c>
      <c r="E49" s="6">
        <f>ROUND(+'Dietary-Cafeteria'!F44,0)</f>
        <v>63841</v>
      </c>
      <c r="F49" s="7">
        <f t="shared" si="0"/>
        <v>0.11</v>
      </c>
      <c r="G49" s="6">
        <f>ROUND(SUM('Dietary-Cafeteria'!K146:L146),0)</f>
        <v>306153</v>
      </c>
      <c r="H49" s="6">
        <f>ROUND(+'Dietary-Cafeteria'!F146,0)</f>
        <v>79720</v>
      </c>
      <c r="I49" s="7">
        <f t="shared" si="1"/>
        <v>3.84</v>
      </c>
      <c r="J49" s="7"/>
      <c r="K49" s="11">
        <f t="shared" si="2"/>
        <v>33.909100000000002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ROUND(SUM('Dietary-Cafeteria'!K45:L45),0)</f>
        <v>76897</v>
      </c>
      <c r="E50" s="6">
        <f>ROUND(+'Dietary-Cafeteria'!F45,0)</f>
        <v>1440568</v>
      </c>
      <c r="F50" s="7">
        <f t="shared" si="0"/>
        <v>0.05</v>
      </c>
      <c r="G50" s="6">
        <f>ROUND(SUM('Dietary-Cafeteria'!K147:L147),0)</f>
        <v>158236</v>
      </c>
      <c r="H50" s="6">
        <f>ROUND(+'Dietary-Cafeteria'!F147,0)</f>
        <v>1410574</v>
      </c>
      <c r="I50" s="7">
        <f t="shared" si="1"/>
        <v>0.11</v>
      </c>
      <c r="J50" s="7"/>
      <c r="K50" s="11">
        <f t="shared" si="2"/>
        <v>1.2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ROUND(SUM('Dietary-Cafeteria'!K46:L46),0)</f>
        <v>0</v>
      </c>
      <c r="E51" s="6">
        <f>ROUND(+'Dietary-Cafeteria'!F46,0)</f>
        <v>0</v>
      </c>
      <c r="F51" s="7" t="str">
        <f t="shared" si="0"/>
        <v/>
      </c>
      <c r="G51" s="6">
        <f>ROUND(SUM('Dietary-Cafeteria'!K148:L148),0)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ROUND(SUM('Dietary-Cafeteria'!K47:L47),0)</f>
        <v>113087</v>
      </c>
      <c r="E52" s="6">
        <f>ROUND(+'Dietary-Cafeteria'!F47,0)</f>
        <v>497341</v>
      </c>
      <c r="F52" s="7">
        <f t="shared" si="0"/>
        <v>0.23</v>
      </c>
      <c r="G52" s="6">
        <f>ROUND(SUM('Dietary-Cafeteria'!K149:L149),0)</f>
        <v>138734</v>
      </c>
      <c r="H52" s="6">
        <f>ROUND(+'Dietary-Cafeteria'!F149,0)</f>
        <v>568373</v>
      </c>
      <c r="I52" s="7">
        <f t="shared" si="1"/>
        <v>0.24</v>
      </c>
      <c r="J52" s="7"/>
      <c r="K52" s="11">
        <f t="shared" si="2"/>
        <v>4.3499999999999997E-2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ROUND(SUM('Dietary-Cafeteria'!K48:L48),0)</f>
        <v>127468</v>
      </c>
      <c r="E53" s="6">
        <f>ROUND(+'Dietary-Cafeteria'!F48,0)</f>
        <v>1367731</v>
      </c>
      <c r="F53" s="7">
        <f t="shared" si="0"/>
        <v>0.09</v>
      </c>
      <c r="G53" s="6">
        <f>ROUND(SUM('Dietary-Cafeteria'!K150:L150),0)</f>
        <v>101398</v>
      </c>
      <c r="H53" s="6">
        <f>ROUND(+'Dietary-Cafeteria'!F150,0)</f>
        <v>931361</v>
      </c>
      <c r="I53" s="7">
        <f t="shared" si="1"/>
        <v>0.11</v>
      </c>
      <c r="J53" s="7"/>
      <c r="K53" s="11">
        <f t="shared" si="2"/>
        <v>0.22220000000000001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ROUND(SUM('Dietary-Cafeteria'!K49:L49),0)</f>
        <v>288846</v>
      </c>
      <c r="E54" s="6">
        <f>ROUND(+'Dietary-Cafeteria'!F49,0)</f>
        <v>346214</v>
      </c>
      <c r="F54" s="7">
        <f t="shared" si="0"/>
        <v>0.83</v>
      </c>
      <c r="G54" s="6">
        <f>ROUND(SUM('Dietary-Cafeteria'!K151:L151),0)</f>
        <v>353452</v>
      </c>
      <c r="H54" s="6">
        <f>ROUND(+'Dietary-Cafeteria'!F151,0)</f>
        <v>336153</v>
      </c>
      <c r="I54" s="7">
        <f t="shared" si="1"/>
        <v>1.05</v>
      </c>
      <c r="J54" s="7"/>
      <c r="K54" s="11">
        <f t="shared" si="2"/>
        <v>0.2651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ROUND(SUM('Dietary-Cafeteria'!K50:L50),0)</f>
        <v>9618</v>
      </c>
      <c r="E55" s="6">
        <f>ROUND(+'Dietary-Cafeteria'!F50,0)</f>
        <v>172914</v>
      </c>
      <c r="F55" s="7">
        <f t="shared" si="0"/>
        <v>0.06</v>
      </c>
      <c r="G55" s="6">
        <f>ROUND(SUM('Dietary-Cafeteria'!K152:L152),0)</f>
        <v>21991</v>
      </c>
      <c r="H55" s="6">
        <f>ROUND(+'Dietary-Cafeteria'!F152,0)</f>
        <v>174966</v>
      </c>
      <c r="I55" s="7">
        <f t="shared" si="1"/>
        <v>0.13</v>
      </c>
      <c r="J55" s="7"/>
      <c r="K55" s="11">
        <f t="shared" si="2"/>
        <v>1.1667000000000001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ROUND(SUM('Dietary-Cafeteria'!K51:L51),0)</f>
        <v>7748</v>
      </c>
      <c r="E56" s="6">
        <f>ROUND(+'Dietary-Cafeteria'!F51,0)</f>
        <v>5082</v>
      </c>
      <c r="F56" s="7">
        <f t="shared" si="0"/>
        <v>1.52</v>
      </c>
      <c r="G56" s="6">
        <f>ROUND(SUM('Dietary-Cafeteria'!K153:L153),0)</f>
        <v>1722</v>
      </c>
      <c r="H56" s="6">
        <f>ROUND(+'Dietary-Cafeteria'!F153,0)</f>
        <v>15248</v>
      </c>
      <c r="I56" s="7">
        <f t="shared" si="1"/>
        <v>0.11</v>
      </c>
      <c r="J56" s="7"/>
      <c r="K56" s="11">
        <f t="shared" si="2"/>
        <v>-0.92759999999999998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ROUND(SUM('Dietary-Cafeteria'!K52:L52),0)</f>
        <v>33719</v>
      </c>
      <c r="E57" s="6">
        <f>ROUND(+'Dietary-Cafeteria'!F52,0)</f>
        <v>85255</v>
      </c>
      <c r="F57" s="7">
        <f t="shared" si="0"/>
        <v>0.4</v>
      </c>
      <c r="G57" s="6">
        <f>ROUND(SUM('Dietary-Cafeteria'!K154:L154),0)</f>
        <v>43918</v>
      </c>
      <c r="H57" s="6">
        <f>ROUND(+'Dietary-Cafeteria'!F154,0)</f>
        <v>95704</v>
      </c>
      <c r="I57" s="7">
        <f t="shared" si="1"/>
        <v>0.46</v>
      </c>
      <c r="J57" s="7"/>
      <c r="K57" s="11">
        <f t="shared" si="2"/>
        <v>0.15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ROUND(SUM('Dietary-Cafeteria'!K53:L53),0)</f>
        <v>440371</v>
      </c>
      <c r="E58" s="6">
        <f>ROUND(+'Dietary-Cafeteria'!F53,0)</f>
        <v>601360</v>
      </c>
      <c r="F58" s="7">
        <f t="shared" si="0"/>
        <v>0.73</v>
      </c>
      <c r="G58" s="6">
        <f>ROUND(SUM('Dietary-Cafeteria'!K155:L155),0)</f>
        <v>417488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ROUND(SUM('Dietary-Cafeteria'!K54:L54),0)</f>
        <v>6325</v>
      </c>
      <c r="E59" s="6">
        <f>ROUND(+'Dietary-Cafeteria'!F54,0)</f>
        <v>15751</v>
      </c>
      <c r="F59" s="7">
        <f t="shared" si="0"/>
        <v>0.4</v>
      </c>
      <c r="G59" s="6">
        <f>ROUND(SUM('Dietary-Cafeteria'!K156:L156),0)</f>
        <v>7709</v>
      </c>
      <c r="H59" s="6">
        <f>ROUND(+'Dietary-Cafeteria'!F156,0)</f>
        <v>14550</v>
      </c>
      <c r="I59" s="7">
        <f t="shared" si="1"/>
        <v>0.53</v>
      </c>
      <c r="J59" s="7"/>
      <c r="K59" s="11">
        <f t="shared" si="2"/>
        <v>0.32500000000000001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ROUND(SUM('Dietary-Cafeteria'!K55:L55),0)</f>
        <v>0</v>
      </c>
      <c r="E60" s="6">
        <f>ROUND(+'Dietary-Cafeteria'!F55,0)</f>
        <v>0</v>
      </c>
      <c r="F60" s="7" t="str">
        <f t="shared" si="0"/>
        <v/>
      </c>
      <c r="G60" s="6">
        <f>ROUND(SUM('Dietary-Cafeteria'!K157:L157),0)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ROUND(SUM('Dietary-Cafeteria'!K56:L56),0)</f>
        <v>291928</v>
      </c>
      <c r="E61" s="6">
        <f>ROUND(+'Dietary-Cafeteria'!F56,0)</f>
        <v>1165193</v>
      </c>
      <c r="F61" s="7">
        <f t="shared" si="0"/>
        <v>0.25</v>
      </c>
      <c r="G61" s="6">
        <f>ROUND(SUM('Dietary-Cafeteria'!K158:L158),0)</f>
        <v>202052</v>
      </c>
      <c r="H61" s="6">
        <f>ROUND(+'Dietary-Cafeteria'!F158,0)</f>
        <v>1259138</v>
      </c>
      <c r="I61" s="7">
        <f t="shared" si="1"/>
        <v>0.16</v>
      </c>
      <c r="J61" s="7"/>
      <c r="K61" s="11">
        <f t="shared" si="2"/>
        <v>-0.36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ROUND(SUM('Dietary-Cafeteria'!K57:L57),0)</f>
        <v>578920</v>
      </c>
      <c r="E62" s="6">
        <f>ROUND(+'Dietary-Cafeteria'!F57,0)</f>
        <v>210116</v>
      </c>
      <c r="F62" s="7">
        <f t="shared" si="0"/>
        <v>2.76</v>
      </c>
      <c r="G62" s="6">
        <f>ROUND(SUM('Dietary-Cafeteria'!K159:L159),0)</f>
        <v>677915</v>
      </c>
      <c r="H62" s="6">
        <f>ROUND(+'Dietary-Cafeteria'!F159,0)</f>
        <v>193226</v>
      </c>
      <c r="I62" s="7">
        <f t="shared" si="1"/>
        <v>3.51</v>
      </c>
      <c r="J62" s="7"/>
      <c r="K62" s="11">
        <f t="shared" si="2"/>
        <v>0.2717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ROUND(SUM('Dietary-Cafeteria'!K58:L58),0)</f>
        <v>4987</v>
      </c>
      <c r="E63" s="6">
        <f>ROUND(+'Dietary-Cafeteria'!F58,0)</f>
        <v>12057</v>
      </c>
      <c r="F63" s="7">
        <f t="shared" si="0"/>
        <v>0.41</v>
      </c>
      <c r="G63" s="6">
        <f>ROUND(SUM('Dietary-Cafeteria'!K160:L160),0)</f>
        <v>5266</v>
      </c>
      <c r="H63" s="6">
        <f>ROUND(+'Dietary-Cafeteria'!F160,0)</f>
        <v>10825</v>
      </c>
      <c r="I63" s="7">
        <f t="shared" si="1"/>
        <v>0.49</v>
      </c>
      <c r="J63" s="7"/>
      <c r="K63" s="11">
        <f t="shared" si="2"/>
        <v>0.1951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ROUND(SUM('Dietary-Cafeteria'!K59:L59),0)</f>
        <v>-142026</v>
      </c>
      <c r="E64" s="6">
        <f>ROUND(+'Dietary-Cafeteria'!F59,0)</f>
        <v>37552</v>
      </c>
      <c r="F64" s="7">
        <f t="shared" si="0"/>
        <v>-3.78</v>
      </c>
      <c r="G64" s="6">
        <f>ROUND(SUM('Dietary-Cafeteria'!K161:L161),0)</f>
        <v>-135453</v>
      </c>
      <c r="H64" s="6">
        <f>ROUND(+'Dietary-Cafeteria'!F161,0)</f>
        <v>39953</v>
      </c>
      <c r="I64" s="7">
        <f t="shared" si="1"/>
        <v>-3.39</v>
      </c>
      <c r="J64" s="7"/>
      <c r="K64" s="11">
        <f t="shared" si="2"/>
        <v>-0.1032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ROUND(SUM('Dietary-Cafeteria'!K60:L60),0)</f>
        <v>11025</v>
      </c>
      <c r="E65" s="6">
        <f>ROUND(+'Dietary-Cafeteria'!F60,0)</f>
        <v>71631</v>
      </c>
      <c r="F65" s="7">
        <f t="shared" si="0"/>
        <v>0.15</v>
      </c>
      <c r="G65" s="6">
        <f>ROUND(SUM('Dietary-Cafeteria'!K162:L162),0)</f>
        <v>9761</v>
      </c>
      <c r="H65" s="6">
        <f>ROUND(+'Dietary-Cafeteria'!F162,0)</f>
        <v>20418</v>
      </c>
      <c r="I65" s="7">
        <f t="shared" si="1"/>
        <v>0.48</v>
      </c>
      <c r="J65" s="7"/>
      <c r="K65" s="11">
        <f t="shared" si="2"/>
        <v>2.2000000000000002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ROUND(SUM('Dietary-Cafeteria'!K61:L61),0)</f>
        <v>10580</v>
      </c>
      <c r="E66" s="6">
        <f>ROUND(+'Dietary-Cafeteria'!F61,0)</f>
        <v>31665</v>
      </c>
      <c r="F66" s="7">
        <f t="shared" si="0"/>
        <v>0.33</v>
      </c>
      <c r="G66" s="6">
        <f>ROUND(SUM('Dietary-Cafeteria'!K163:L163),0)</f>
        <v>16356</v>
      </c>
      <c r="H66" s="6">
        <f>ROUND(+'Dietary-Cafeteria'!F163,0)</f>
        <v>30078</v>
      </c>
      <c r="I66" s="7">
        <f t="shared" si="1"/>
        <v>0.54</v>
      </c>
      <c r="J66" s="7"/>
      <c r="K66" s="11">
        <f t="shared" si="2"/>
        <v>0.63639999999999997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ROUND(SUM('Dietary-Cafeteria'!K62:L62),0)</f>
        <v>3907</v>
      </c>
      <c r="E67" s="6">
        <f>ROUND(+'Dietary-Cafeteria'!F62,0)</f>
        <v>14191</v>
      </c>
      <c r="F67" s="7">
        <f t="shared" si="0"/>
        <v>0.28000000000000003</v>
      </c>
      <c r="G67" s="6">
        <f>ROUND(SUM('Dietary-Cafeteria'!K164:L164),0)</f>
        <v>29866</v>
      </c>
      <c r="H67" s="6">
        <f>ROUND(+'Dietary-Cafeteria'!F164,0)</f>
        <v>18175</v>
      </c>
      <c r="I67" s="7">
        <f t="shared" si="1"/>
        <v>1.64</v>
      </c>
      <c r="J67" s="7"/>
      <c r="K67" s="11">
        <f t="shared" si="2"/>
        <v>4.8571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ROUND(SUM('Dietary-Cafeteria'!K63:L63),0)</f>
        <v>421432</v>
      </c>
      <c r="E68" s="6">
        <f>ROUND(+'Dietary-Cafeteria'!F63,0)</f>
        <v>977928</v>
      </c>
      <c r="F68" s="7">
        <f t="shared" si="0"/>
        <v>0.43</v>
      </c>
      <c r="G68" s="6">
        <f>ROUND(SUM('Dietary-Cafeteria'!K165:L165),0)</f>
        <v>9965</v>
      </c>
      <c r="H68" s="6">
        <f>ROUND(+'Dietary-Cafeteria'!F165,0)</f>
        <v>966933</v>
      </c>
      <c r="I68" s="7">
        <f t="shared" si="1"/>
        <v>0.01</v>
      </c>
      <c r="J68" s="7"/>
      <c r="K68" s="11">
        <f t="shared" si="2"/>
        <v>-0.97670000000000001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ROUND(SUM('Dietary-Cafeteria'!K64:L64),0)</f>
        <v>0</v>
      </c>
      <c r="E69" s="6">
        <f>ROUND(+'Dietary-Cafeteria'!F64,0)</f>
        <v>0</v>
      </c>
      <c r="F69" s="7" t="str">
        <f t="shared" si="0"/>
        <v/>
      </c>
      <c r="G69" s="6">
        <f>ROUND(SUM('Dietary-Cafeteria'!K166:L166),0)</f>
        <v>293275</v>
      </c>
      <c r="H69" s="6">
        <f>ROUND(+'Dietary-Cafeteria'!F166,0)</f>
        <v>82036</v>
      </c>
      <c r="I69" s="7">
        <f t="shared" si="1"/>
        <v>3.57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ROUND(SUM('Dietary-Cafeteria'!K65:L65),0)</f>
        <v>22064</v>
      </c>
      <c r="E70" s="6">
        <f>ROUND(+'Dietary-Cafeteria'!F65,0)</f>
        <v>62164</v>
      </c>
      <c r="F70" s="7">
        <f t="shared" si="0"/>
        <v>0.35</v>
      </c>
      <c r="G70" s="6">
        <f>ROUND(SUM('Dietary-Cafeteria'!K167:L167),0)</f>
        <v>22897</v>
      </c>
      <c r="H70" s="6">
        <f>ROUND(+'Dietary-Cafeteria'!F167,0)</f>
        <v>62448</v>
      </c>
      <c r="I70" s="7">
        <f t="shared" si="1"/>
        <v>0.37</v>
      </c>
      <c r="J70" s="7"/>
      <c r="K70" s="11">
        <f t="shared" si="2"/>
        <v>5.7099999999999998E-2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ROUND(SUM('Dietary-Cafeteria'!K66:L66),0)</f>
        <v>17150</v>
      </c>
      <c r="E71" s="6">
        <f>ROUND(+'Dietary-Cafeteria'!F66,0)</f>
        <v>3807</v>
      </c>
      <c r="F71" s="7">
        <f t="shared" si="0"/>
        <v>4.5</v>
      </c>
      <c r="G71" s="6">
        <f>ROUND(SUM('Dietary-Cafeteria'!K168:L168),0)</f>
        <v>13729</v>
      </c>
      <c r="H71" s="6">
        <f>ROUND(+'Dietary-Cafeteria'!F168,0)</f>
        <v>4625</v>
      </c>
      <c r="I71" s="7">
        <f t="shared" si="1"/>
        <v>2.97</v>
      </c>
      <c r="J71" s="7"/>
      <c r="K71" s="11">
        <f t="shared" si="2"/>
        <v>-0.34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ROUND(SUM('Dietary-Cafeteria'!K67:L67),0)</f>
        <v>7479</v>
      </c>
      <c r="E72" s="6">
        <f>ROUND(+'Dietary-Cafeteria'!F67,0)</f>
        <v>229804</v>
      </c>
      <c r="F72" s="7">
        <f t="shared" si="0"/>
        <v>0.03</v>
      </c>
      <c r="G72" s="6">
        <f>ROUND(SUM('Dietary-Cafeteria'!K169:L169),0)</f>
        <v>3183</v>
      </c>
      <c r="H72" s="6">
        <f>ROUND(+'Dietary-Cafeteria'!F169,0)</f>
        <v>736509</v>
      </c>
      <c r="I72" s="7">
        <f t="shared" si="1"/>
        <v>0</v>
      </c>
      <c r="J72" s="7"/>
      <c r="K72" s="11">
        <f t="shared" si="2"/>
        <v>-1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ROUND(SUM('Dietary-Cafeteria'!K68:L68),0)</f>
        <v>26398</v>
      </c>
      <c r="E73" s="6">
        <f>ROUND(+'Dietary-Cafeteria'!F68,0)</f>
        <v>865355</v>
      </c>
      <c r="F73" s="7">
        <f t="shared" si="0"/>
        <v>0.03</v>
      </c>
      <c r="G73" s="6">
        <f>ROUND(SUM('Dietary-Cafeteria'!K170:L170),0)</f>
        <v>106098</v>
      </c>
      <c r="H73" s="6">
        <f>ROUND(+'Dietary-Cafeteria'!F170,0)</f>
        <v>958310</v>
      </c>
      <c r="I73" s="7">
        <f t="shared" si="1"/>
        <v>0.11</v>
      </c>
      <c r="J73" s="7"/>
      <c r="K73" s="11">
        <f t="shared" si="2"/>
        <v>2.6667000000000001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ROUND(SUM('Dietary-Cafeteria'!K69:L69),0)</f>
        <v>110835</v>
      </c>
      <c r="E74" s="6">
        <f>ROUND(+'Dietary-Cafeteria'!F69,0)</f>
        <v>792319</v>
      </c>
      <c r="F74" s="7">
        <f t="shared" si="0"/>
        <v>0.14000000000000001</v>
      </c>
      <c r="G74" s="6">
        <f>ROUND(SUM('Dietary-Cafeteria'!K171:L171),0)</f>
        <v>29334</v>
      </c>
      <c r="H74" s="6">
        <f>ROUND(+'Dietary-Cafeteria'!F171,0)</f>
        <v>687177</v>
      </c>
      <c r="I74" s="7">
        <f t="shared" si="1"/>
        <v>0.04</v>
      </c>
      <c r="J74" s="7"/>
      <c r="K74" s="11">
        <f t="shared" si="2"/>
        <v>-0.71430000000000005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ROUND(SUM('Dietary-Cafeteria'!K70:L70),0)</f>
        <v>8924</v>
      </c>
      <c r="E75" s="6">
        <f>ROUND(+'Dietary-Cafeteria'!F70,0)</f>
        <v>583771</v>
      </c>
      <c r="F75" s="7">
        <f t="shared" ref="F75:F108" si="3">IF(D75=0,"",IF(E75=0,"",ROUND(D75/E75,2)))</f>
        <v>0.02</v>
      </c>
      <c r="G75" s="6">
        <f>ROUND(SUM('Dietary-Cafeteria'!K172:L172),0)</f>
        <v>-33015</v>
      </c>
      <c r="H75" s="6">
        <f>ROUND(+'Dietary-Cafeteria'!F172,0)</f>
        <v>651407</v>
      </c>
      <c r="I75" s="7">
        <f t="shared" ref="I75:I108" si="4">IF(G75=0,"",IF(H75=0,"",ROUND(G75/H75,2)))</f>
        <v>-0.05</v>
      </c>
      <c r="J75" s="7"/>
      <c r="K75" s="11">
        <f t="shared" ref="K75:K108" si="5">IF(D75=0,"",IF(E75=0,"",IF(G75=0,"",IF(H75=0,"",ROUND(I75/F75-1,4)))))</f>
        <v>-3.5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ROUND(SUM('Dietary-Cafeteria'!K71:L71),0)</f>
        <v>17289</v>
      </c>
      <c r="E76" s="6">
        <f>ROUND(+'Dietary-Cafeteria'!F71,0)</f>
        <v>18929</v>
      </c>
      <c r="F76" s="7">
        <f t="shared" si="3"/>
        <v>0.91</v>
      </c>
      <c r="G76" s="6">
        <f>ROUND(SUM('Dietary-Cafeteria'!K173:L173),0)</f>
        <v>7976</v>
      </c>
      <c r="H76" s="6">
        <f>ROUND(+'Dietary-Cafeteria'!F173,0)</f>
        <v>16966</v>
      </c>
      <c r="I76" s="7">
        <f t="shared" si="4"/>
        <v>0.47</v>
      </c>
      <c r="J76" s="7"/>
      <c r="K76" s="11">
        <f t="shared" si="5"/>
        <v>-0.48349999999999999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ROUND(SUM('Dietary-Cafeteria'!K72:L72),0)</f>
        <v>0</v>
      </c>
      <c r="E77" s="6">
        <f>ROUND(+'Dietary-Cafeteria'!F72,0)</f>
        <v>0</v>
      </c>
      <c r="F77" s="7" t="str">
        <f t="shared" si="3"/>
        <v/>
      </c>
      <c r="G77" s="6">
        <f>ROUND(SUM('Dietary-Cafeteria'!K174:L174),0)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ROUND(SUM('Dietary-Cafeteria'!K73:L73),0)</f>
        <v>31424</v>
      </c>
      <c r="E78" s="6">
        <f>ROUND(+'Dietary-Cafeteria'!F73,0)</f>
        <v>444855</v>
      </c>
      <c r="F78" s="7">
        <f t="shared" si="3"/>
        <v>7.0000000000000007E-2</v>
      </c>
      <c r="G78" s="6">
        <f>ROUND(SUM('Dietary-Cafeteria'!K175:L175),0)</f>
        <v>35233</v>
      </c>
      <c r="H78" s="6">
        <f>ROUND(+'Dietary-Cafeteria'!F175,0)</f>
        <v>525836</v>
      </c>
      <c r="I78" s="7">
        <f t="shared" si="4"/>
        <v>7.0000000000000007E-2</v>
      </c>
      <c r="J78" s="7"/>
      <c r="K78" s="11">
        <f t="shared" si="5"/>
        <v>0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ROUND(SUM('Dietary-Cafeteria'!K74:L74),0)</f>
        <v>125475</v>
      </c>
      <c r="E79" s="6">
        <f>ROUND(+'Dietary-Cafeteria'!F74,0)</f>
        <v>1277660</v>
      </c>
      <c r="F79" s="7">
        <f t="shared" si="3"/>
        <v>0.1</v>
      </c>
      <c r="G79" s="6">
        <f>ROUND(SUM('Dietary-Cafeteria'!K176:L176),0)</f>
        <v>96717</v>
      </c>
      <c r="H79" s="6">
        <f>ROUND(+'Dietary-Cafeteria'!F176,0)</f>
        <v>1137047</v>
      </c>
      <c r="I79" s="7">
        <f t="shared" si="4"/>
        <v>0.09</v>
      </c>
      <c r="J79" s="7"/>
      <c r="K79" s="11">
        <f t="shared" si="5"/>
        <v>-0.1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ROUND(SUM('Dietary-Cafeteria'!K75:L75),0)</f>
        <v>15148</v>
      </c>
      <c r="E80" s="6">
        <f>ROUND(+'Dietary-Cafeteria'!F75,0)</f>
        <v>146979</v>
      </c>
      <c r="F80" s="7">
        <f t="shared" si="3"/>
        <v>0.1</v>
      </c>
      <c r="G80" s="6">
        <f>ROUND(SUM('Dietary-Cafeteria'!K177:L177),0)</f>
        <v>10558</v>
      </c>
      <c r="H80" s="6">
        <f>ROUND(+'Dietary-Cafeteria'!F177,0)</f>
        <v>164548</v>
      </c>
      <c r="I80" s="7">
        <f t="shared" si="4"/>
        <v>0.06</v>
      </c>
      <c r="J80" s="7"/>
      <c r="K80" s="11">
        <f t="shared" si="5"/>
        <v>-0.4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ROUND(SUM('Dietary-Cafeteria'!K76:L76),0)</f>
        <v>1012</v>
      </c>
      <c r="E81" s="6">
        <f>ROUND(+'Dietary-Cafeteria'!F76,0)</f>
        <v>53675</v>
      </c>
      <c r="F81" s="7">
        <f t="shared" si="3"/>
        <v>0.02</v>
      </c>
      <c r="G81" s="6">
        <f>ROUND(SUM('Dietary-Cafeteria'!K178:L178),0)</f>
        <v>1554</v>
      </c>
      <c r="H81" s="6">
        <f>ROUND(+'Dietary-Cafeteria'!F178,0)</f>
        <v>52218</v>
      </c>
      <c r="I81" s="7">
        <f t="shared" si="4"/>
        <v>0.03</v>
      </c>
      <c r="J81" s="7"/>
      <c r="K81" s="11">
        <f t="shared" si="5"/>
        <v>0.5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ROUND(SUM('Dietary-Cafeteria'!K77:L77),0)</f>
        <v>0</v>
      </c>
      <c r="E82" s="6">
        <f>ROUND(+'Dietary-Cafeteria'!F77,0)</f>
        <v>36683</v>
      </c>
      <c r="F82" s="7" t="str">
        <f t="shared" si="3"/>
        <v/>
      </c>
      <c r="G82" s="6">
        <f>ROUND(SUM('Dietary-Cafeteria'!K179:L179),0)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ROUND(SUM('Dietary-Cafeteria'!K78:L78),0)</f>
        <v>15939</v>
      </c>
      <c r="E83" s="6">
        <f>ROUND(+'Dietary-Cafeteria'!F78,0)</f>
        <v>252002</v>
      </c>
      <c r="F83" s="7">
        <f t="shared" si="3"/>
        <v>0.06</v>
      </c>
      <c r="G83" s="6">
        <f>ROUND(SUM('Dietary-Cafeteria'!K180:L180),0)</f>
        <v>18408</v>
      </c>
      <c r="H83" s="6">
        <f>ROUND(+'Dietary-Cafeteria'!F180,0)</f>
        <v>216764</v>
      </c>
      <c r="I83" s="7">
        <f t="shared" si="4"/>
        <v>0.08</v>
      </c>
      <c r="J83" s="7"/>
      <c r="K83" s="11">
        <f t="shared" si="5"/>
        <v>0.33329999999999999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ROUND(SUM('Dietary-Cafeteria'!K79:L79),0)</f>
        <v>39741</v>
      </c>
      <c r="E84" s="6">
        <f>ROUND(+'Dietary-Cafeteria'!F79,0)</f>
        <v>66131</v>
      </c>
      <c r="F84" s="7">
        <f t="shared" si="3"/>
        <v>0.6</v>
      </c>
      <c r="G84" s="6">
        <f>ROUND(SUM('Dietary-Cafeteria'!K181:L181),0)</f>
        <v>16333</v>
      </c>
      <c r="H84" s="6">
        <f>ROUND(+'Dietary-Cafeteria'!F181,0)</f>
        <v>61103</v>
      </c>
      <c r="I84" s="7">
        <f t="shared" si="4"/>
        <v>0.27</v>
      </c>
      <c r="J84" s="7"/>
      <c r="K84" s="11">
        <f t="shared" si="5"/>
        <v>-0.55000000000000004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ROUND(SUM('Dietary-Cafeteria'!K80:L80),0)</f>
        <v>49871</v>
      </c>
      <c r="E85" s="6">
        <f>ROUND(+'Dietary-Cafeteria'!F80,0)</f>
        <v>109092</v>
      </c>
      <c r="F85" s="7">
        <f t="shared" si="3"/>
        <v>0.46</v>
      </c>
      <c r="G85" s="6">
        <f>ROUND(SUM('Dietary-Cafeteria'!K182:L182),0)</f>
        <v>8736</v>
      </c>
      <c r="H85" s="6">
        <f>ROUND(+'Dietary-Cafeteria'!F182,0)</f>
        <v>103812</v>
      </c>
      <c r="I85" s="7">
        <f t="shared" si="4"/>
        <v>0.08</v>
      </c>
      <c r="J85" s="7"/>
      <c r="K85" s="11">
        <f t="shared" si="5"/>
        <v>-0.82609999999999995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ROUND(SUM('Dietary-Cafeteria'!K81:L81),0)</f>
        <v>373</v>
      </c>
      <c r="E86" s="6">
        <f>ROUND(+'Dietary-Cafeteria'!F81,0)</f>
        <v>5791</v>
      </c>
      <c r="F86" s="7">
        <f t="shared" si="3"/>
        <v>0.06</v>
      </c>
      <c r="G86" s="6">
        <f>ROUND(SUM('Dietary-Cafeteria'!K183:L183),0)</f>
        <v>324</v>
      </c>
      <c r="H86" s="6">
        <f>ROUND(+'Dietary-Cafeteria'!F183,0)</f>
        <v>3850</v>
      </c>
      <c r="I86" s="7">
        <f t="shared" si="4"/>
        <v>0.08</v>
      </c>
      <c r="J86" s="7"/>
      <c r="K86" s="11">
        <f t="shared" si="5"/>
        <v>0.33329999999999999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ROUND(SUM('Dietary-Cafeteria'!K82:L82),0)</f>
        <v>209272</v>
      </c>
      <c r="E87" s="6">
        <f>ROUND(+'Dietary-Cafeteria'!F82,0)</f>
        <v>82384</v>
      </c>
      <c r="F87" s="7">
        <f t="shared" si="3"/>
        <v>2.54</v>
      </c>
      <c r="G87" s="6">
        <f>ROUND(SUM('Dietary-Cafeteria'!K184:L184),0)</f>
        <v>351818</v>
      </c>
      <c r="H87" s="6">
        <f>ROUND(+'Dietary-Cafeteria'!F184,0)</f>
        <v>91816</v>
      </c>
      <c r="I87" s="7">
        <f t="shared" si="4"/>
        <v>3.83</v>
      </c>
      <c r="J87" s="7"/>
      <c r="K87" s="11">
        <f t="shared" si="5"/>
        <v>0.50790000000000002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ROUND(SUM('Dietary-Cafeteria'!K83:L83),0)</f>
        <v>5022</v>
      </c>
      <c r="E88" s="6">
        <f>ROUND(+'Dietary-Cafeteria'!F83,0)</f>
        <v>14114</v>
      </c>
      <c r="F88" s="7">
        <f t="shared" si="3"/>
        <v>0.36</v>
      </c>
      <c r="G88" s="6">
        <f>ROUND(SUM('Dietary-Cafeteria'!K185:L185),0)</f>
        <v>8522</v>
      </c>
      <c r="H88" s="6">
        <f>ROUND(+'Dietary-Cafeteria'!F185,0)</f>
        <v>14481</v>
      </c>
      <c r="I88" s="7">
        <f t="shared" si="4"/>
        <v>0.59</v>
      </c>
      <c r="J88" s="7"/>
      <c r="K88" s="11">
        <f t="shared" si="5"/>
        <v>0.63890000000000002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ROUND(SUM('Dietary-Cafeteria'!K84:L84),0)</f>
        <v>1316</v>
      </c>
      <c r="E89" s="6">
        <f>ROUND(+'Dietary-Cafeteria'!F84,0)</f>
        <v>34627</v>
      </c>
      <c r="F89" s="7">
        <f t="shared" si="3"/>
        <v>0.04</v>
      </c>
      <c r="G89" s="6">
        <f>ROUND(SUM('Dietary-Cafeteria'!K186:L186),0)</f>
        <v>1480</v>
      </c>
      <c r="H89" s="6">
        <f>ROUND(+'Dietary-Cafeteria'!F186,0)</f>
        <v>35359</v>
      </c>
      <c r="I89" s="7">
        <f t="shared" si="4"/>
        <v>0.04</v>
      </c>
      <c r="J89" s="7"/>
      <c r="K89" s="11">
        <f t="shared" si="5"/>
        <v>0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ROUND(SUM('Dietary-Cafeteria'!K85:L85),0)</f>
        <v>0</v>
      </c>
      <c r="E90" s="6">
        <f>ROUND(+'Dietary-Cafeteria'!F85,0)</f>
        <v>0</v>
      </c>
      <c r="F90" s="7" t="str">
        <f t="shared" si="3"/>
        <v/>
      </c>
      <c r="G90" s="6">
        <f>ROUND(SUM('Dietary-Cafeteria'!K187:L187),0)</f>
        <v>771</v>
      </c>
      <c r="H90" s="6">
        <f>ROUND(+'Dietary-Cafeteria'!F187,0)</f>
        <v>18807</v>
      </c>
      <c r="I90" s="7">
        <f t="shared" si="4"/>
        <v>0.04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ROUND(SUM('Dietary-Cafeteria'!K86:L86),0)</f>
        <v>7488</v>
      </c>
      <c r="E91" s="6">
        <f>ROUND(+'Dietary-Cafeteria'!F86,0)</f>
        <v>139526</v>
      </c>
      <c r="F91" s="7">
        <f t="shared" si="3"/>
        <v>0.05</v>
      </c>
      <c r="G91" s="6">
        <f>ROUND(SUM('Dietary-Cafeteria'!K188:L188),0)</f>
        <v>7145</v>
      </c>
      <c r="H91" s="6">
        <f>ROUND(+'Dietary-Cafeteria'!F188,0)</f>
        <v>150434</v>
      </c>
      <c r="I91" s="7">
        <f t="shared" si="4"/>
        <v>0.05</v>
      </c>
      <c r="J91" s="7"/>
      <c r="K91" s="11">
        <f t="shared" si="5"/>
        <v>0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ROUND(SUM('Dietary-Cafeteria'!K87:L87),0)</f>
        <v>7647</v>
      </c>
      <c r="E92" s="6">
        <f>ROUND(+'Dietary-Cafeteria'!F87,0)</f>
        <v>20798</v>
      </c>
      <c r="F92" s="7">
        <f t="shared" si="3"/>
        <v>0.37</v>
      </c>
      <c r="G92" s="6">
        <f>ROUND(SUM('Dietary-Cafeteria'!K189:L189),0)</f>
        <v>8461</v>
      </c>
      <c r="H92" s="6">
        <f>ROUND(+'Dietary-Cafeteria'!F189,0)</f>
        <v>25418</v>
      </c>
      <c r="I92" s="7">
        <f t="shared" si="4"/>
        <v>0.33</v>
      </c>
      <c r="J92" s="7"/>
      <c r="K92" s="11">
        <f t="shared" si="5"/>
        <v>-0.1081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ROUND(SUM('Dietary-Cafeteria'!K88:L88),0)</f>
        <v>0</v>
      </c>
      <c r="E93" s="6">
        <f>ROUND(+'Dietary-Cafeteria'!F88,0)</f>
        <v>0</v>
      </c>
      <c r="F93" s="7" t="str">
        <f t="shared" si="3"/>
        <v/>
      </c>
      <c r="G93" s="6">
        <f>ROUND(SUM('Dietary-Cafeteria'!K190:L190),0)</f>
        <v>0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ROUND(SUM('Dietary-Cafeteria'!K89:L89),0)</f>
        <v>318177</v>
      </c>
      <c r="E94" s="6">
        <f>ROUND(+'Dietary-Cafeteria'!F89,0)</f>
        <v>520082</v>
      </c>
      <c r="F94" s="7">
        <f t="shared" si="3"/>
        <v>0.61</v>
      </c>
      <c r="G94" s="6">
        <f>ROUND(SUM('Dietary-Cafeteria'!K191:L191),0)</f>
        <v>334270</v>
      </c>
      <c r="H94" s="6">
        <f>ROUND(+'Dietary-Cafeteria'!F191,0)</f>
        <v>644142</v>
      </c>
      <c r="I94" s="7">
        <f t="shared" si="4"/>
        <v>0.52</v>
      </c>
      <c r="J94" s="7"/>
      <c r="K94" s="11">
        <f t="shared" si="5"/>
        <v>-0.14749999999999999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ROUND(SUM('Dietary-Cafeteria'!K90:L90),0)</f>
        <v>0</v>
      </c>
      <c r="E95" s="6">
        <f>ROUND(+'Dietary-Cafeteria'!F90,0)</f>
        <v>7398</v>
      </c>
      <c r="F95" s="7" t="str">
        <f t="shared" si="3"/>
        <v/>
      </c>
      <c r="G95" s="6">
        <f>ROUND(SUM('Dietary-Cafeteria'!K192:L192),0)</f>
        <v>0</v>
      </c>
      <c r="H95" s="6">
        <f>ROUND(+'Dietary-Cafeteria'!F192,0)</f>
        <v>3681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ROUND(SUM('Dietary-Cafeteria'!K91:L91),0)</f>
        <v>152403</v>
      </c>
      <c r="E96" s="6">
        <f>ROUND(+'Dietary-Cafeteria'!F91,0)</f>
        <v>1040</v>
      </c>
      <c r="F96" s="7">
        <f t="shared" si="3"/>
        <v>146.54</v>
      </c>
      <c r="G96" s="6">
        <f>ROUND(SUM('Dietary-Cafeteria'!K193:L193),0)</f>
        <v>207697</v>
      </c>
      <c r="H96" s="6">
        <f>ROUND(+'Dietary-Cafeteria'!F193,0)</f>
        <v>1300</v>
      </c>
      <c r="I96" s="7">
        <f t="shared" si="4"/>
        <v>159.77000000000001</v>
      </c>
      <c r="J96" s="7"/>
      <c r="K96" s="11">
        <f t="shared" si="5"/>
        <v>9.0300000000000005E-2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ROUND(SUM('Dietary-Cafeteria'!K92:L92),0)</f>
        <v>7133</v>
      </c>
      <c r="E97" s="6">
        <f>ROUND(+'Dietary-Cafeteria'!F92,0)</f>
        <v>12582</v>
      </c>
      <c r="F97" s="7">
        <f t="shared" si="3"/>
        <v>0.56999999999999995</v>
      </c>
      <c r="G97" s="6">
        <f>ROUND(SUM('Dietary-Cafeteria'!K194:L194),0)</f>
        <v>7142</v>
      </c>
      <c r="H97" s="6">
        <f>ROUND(+'Dietary-Cafeteria'!F194,0)</f>
        <v>6645</v>
      </c>
      <c r="I97" s="7">
        <f t="shared" si="4"/>
        <v>1.07</v>
      </c>
      <c r="J97" s="7"/>
      <c r="K97" s="11">
        <f t="shared" si="5"/>
        <v>0.87719999999999998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ROUND(SUM('Dietary-Cafeteria'!K93:L93),0)</f>
        <v>1696</v>
      </c>
      <c r="E98" s="6">
        <f>ROUND(+'Dietary-Cafeteria'!F93,0)</f>
        <v>63093</v>
      </c>
      <c r="F98" s="7">
        <f t="shared" si="3"/>
        <v>0.03</v>
      </c>
      <c r="G98" s="6">
        <f>ROUND(SUM('Dietary-Cafeteria'!K195:L195),0)</f>
        <v>0</v>
      </c>
      <c r="H98" s="6">
        <f>ROUND(+'Dietary-Cafeteria'!F195,0)</f>
        <v>2242</v>
      </c>
      <c r="I98" s="7" t="str">
        <f t="shared" si="4"/>
        <v/>
      </c>
      <c r="J98" s="7"/>
      <c r="K98" s="11" t="str">
        <f t="shared" si="5"/>
        <v/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ROUND(SUM('Dietary-Cafeteria'!K94:L94),0)</f>
        <v>746446</v>
      </c>
      <c r="E99" s="6">
        <f>ROUND(+'Dietary-Cafeteria'!F94,0)</f>
        <v>78758</v>
      </c>
      <c r="F99" s="7">
        <f t="shared" si="3"/>
        <v>9.48</v>
      </c>
      <c r="G99" s="6">
        <f>ROUND(SUM('Dietary-Cafeteria'!K196:L196),0)</f>
        <v>769147</v>
      </c>
      <c r="H99" s="6">
        <f>ROUND(+'Dietary-Cafeteria'!F196,0)</f>
        <v>79646</v>
      </c>
      <c r="I99" s="7">
        <f t="shared" si="4"/>
        <v>9.66</v>
      </c>
      <c r="J99" s="7"/>
      <c r="K99" s="11">
        <f t="shared" si="5"/>
        <v>1.9E-2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ROUND(SUM('Dietary-Cafeteria'!K95:L95),0)</f>
        <v>46710</v>
      </c>
      <c r="E100" s="6">
        <f>ROUND(+'Dietary-Cafeteria'!F95,0)</f>
        <v>129233</v>
      </c>
      <c r="F100" s="7">
        <f t="shared" si="3"/>
        <v>0.36</v>
      </c>
      <c r="G100" s="6">
        <f>ROUND(SUM('Dietary-Cafeteria'!K197:L197),0)</f>
        <v>50497</v>
      </c>
      <c r="H100" s="6">
        <f>ROUND(+'Dietary-Cafeteria'!F197,0)</f>
        <v>148352</v>
      </c>
      <c r="I100" s="7">
        <f t="shared" si="4"/>
        <v>0.34</v>
      </c>
      <c r="J100" s="7"/>
      <c r="K100" s="11">
        <f t="shared" si="5"/>
        <v>-5.5599999999999997E-2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ROUND(SUM('Dietary-Cafeteria'!K96:L96),0)</f>
        <v>257526</v>
      </c>
      <c r="E101" s="6">
        <f>ROUND(+'Dietary-Cafeteria'!F96,0)</f>
        <v>122274</v>
      </c>
      <c r="F101" s="7">
        <f t="shared" si="3"/>
        <v>2.11</v>
      </c>
      <c r="G101" s="6">
        <f>ROUND(SUM('Dietary-Cafeteria'!K198:L198),0)</f>
        <v>349447</v>
      </c>
      <c r="H101" s="6">
        <f>ROUND(+'Dietary-Cafeteria'!F198,0)</f>
        <v>131945</v>
      </c>
      <c r="I101" s="7">
        <f t="shared" si="4"/>
        <v>2.65</v>
      </c>
      <c r="J101" s="7"/>
      <c r="K101" s="11">
        <f t="shared" si="5"/>
        <v>0.25590000000000002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ROUND(SUM('Dietary-Cafeteria'!K97:L97),0)</f>
        <v>20687</v>
      </c>
      <c r="E102" s="6">
        <f>ROUND(+'Dietary-Cafeteria'!F97,0)</f>
        <v>37675</v>
      </c>
      <c r="F102" s="7">
        <f t="shared" si="3"/>
        <v>0.55000000000000004</v>
      </c>
      <c r="G102" s="6">
        <f>ROUND(SUM('Dietary-Cafeteria'!K199:L199),0)</f>
        <v>17560</v>
      </c>
      <c r="H102" s="6">
        <f>ROUND(+'Dietary-Cafeteria'!F199,0)</f>
        <v>213539</v>
      </c>
      <c r="I102" s="7">
        <f t="shared" si="4"/>
        <v>0.08</v>
      </c>
      <c r="J102" s="7"/>
      <c r="K102" s="11">
        <f t="shared" si="5"/>
        <v>-0.85450000000000004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ROUND(SUM('Dietary-Cafeteria'!K98:L98),0)</f>
        <v>0</v>
      </c>
      <c r="E103" s="6">
        <f>ROUND(+'Dietary-Cafeteria'!F98,0)</f>
        <v>1</v>
      </c>
      <c r="F103" s="7" t="str">
        <f t="shared" si="3"/>
        <v/>
      </c>
      <c r="G103" s="6">
        <f>ROUND(SUM('Dietary-Cafeteria'!K200:L200),0)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ROUND(SUM('Dietary-Cafeteria'!K99:L99),0)</f>
        <v>40520</v>
      </c>
      <c r="E104" s="6">
        <f>ROUND(+'Dietary-Cafeteria'!F99,0)</f>
        <v>99396</v>
      </c>
      <c r="F104" s="7">
        <f t="shared" si="3"/>
        <v>0.41</v>
      </c>
      <c r="G104" s="6">
        <f>ROUND(SUM('Dietary-Cafeteria'!K201:L201),0)</f>
        <v>36800</v>
      </c>
      <c r="H104" s="6">
        <f>ROUND(+'Dietary-Cafeteria'!F201,0)</f>
        <v>124590</v>
      </c>
      <c r="I104" s="7">
        <f t="shared" si="4"/>
        <v>0.3</v>
      </c>
      <c r="J104" s="7"/>
      <c r="K104" s="11">
        <f t="shared" si="5"/>
        <v>-0.26829999999999998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ROUND(SUM('Dietary-Cafeteria'!K100:L100),0)</f>
        <v>107172</v>
      </c>
      <c r="E105" s="6">
        <f>ROUND(+'Dietary-Cafeteria'!F100,0)</f>
        <v>28012</v>
      </c>
      <c r="F105" s="7">
        <f t="shared" si="3"/>
        <v>3.83</v>
      </c>
      <c r="G105" s="6">
        <f>ROUND(SUM('Dietary-Cafeteria'!K202:L202),0)</f>
        <v>122975</v>
      </c>
      <c r="H105" s="6">
        <f>ROUND(+'Dietary-Cafeteria'!F202,0)</f>
        <v>19102</v>
      </c>
      <c r="I105" s="7">
        <f t="shared" si="4"/>
        <v>6.44</v>
      </c>
      <c r="J105" s="7"/>
      <c r="K105" s="11">
        <f t="shared" si="5"/>
        <v>0.68149999999999999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ROUND(SUM('Dietary-Cafeteria'!K101:L101),0)</f>
        <v>0</v>
      </c>
      <c r="E106" s="6">
        <f>ROUND(+'Dietary-Cafeteria'!F101,0)</f>
        <v>44642</v>
      </c>
      <c r="F106" s="7" t="str">
        <f t="shared" si="3"/>
        <v/>
      </c>
      <c r="G106" s="6">
        <f>ROUND(SUM('Dietary-Cafeteria'!K203:L203),0)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ROUND(SUM('Dietary-Cafeteria'!K102:L102),0)</f>
        <v>0</v>
      </c>
      <c r="E107" s="6">
        <f>ROUND(+'Dietary-Cafeteria'!F102,0)</f>
        <v>2293</v>
      </c>
      <c r="F107" s="7" t="str">
        <f t="shared" si="3"/>
        <v/>
      </c>
      <c r="G107" s="6">
        <f>ROUND(SUM('Dietary-Cafeteria'!K204:L204),0)</f>
        <v>3908</v>
      </c>
      <c r="H107" s="6">
        <f>ROUND(+'Dietary-Cafeteria'!F204,0)</f>
        <v>42071</v>
      </c>
      <c r="I107" s="7">
        <f t="shared" si="4"/>
        <v>0.09</v>
      </c>
      <c r="J107" s="7"/>
      <c r="K107" s="11" t="str">
        <f t="shared" si="5"/>
        <v/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ROUND(SUM('Dietary-Cafeteria'!K103:L103),0)</f>
        <v>0</v>
      </c>
      <c r="E108" s="6">
        <f>ROUND(+'Dietary-Cafeteria'!F103,0)</f>
        <v>0</v>
      </c>
      <c r="F108" s="7" t="str">
        <f t="shared" si="3"/>
        <v/>
      </c>
      <c r="G108" s="6">
        <f>ROUND(SUM('Dietary-Cafeteria'!K205:L205),0)</f>
        <v>1551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1" sqref="A11:XFD108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388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ROUND(SUM('Dietary-Cafeteria'!M5:N5),0)</f>
        <v>23698</v>
      </c>
      <c r="E10" s="6">
        <f>ROUND(+'Dietary-Cafeteria'!F5,0)</f>
        <v>1465008</v>
      </c>
      <c r="F10" s="7">
        <f>IF(D10=0,"",IF(E10=0,"",ROUND(D10/E10,2)))</f>
        <v>0.02</v>
      </c>
      <c r="G10" s="6">
        <f>ROUND(SUM('Dietary-Cafeteria'!M107:N107),0)</f>
        <v>31833</v>
      </c>
      <c r="H10" s="6">
        <f>ROUND(+'Dietary-Cafeteria'!F107,0)</f>
        <v>1594163</v>
      </c>
      <c r="I10" s="7">
        <f>IF(G10=0,"",IF(H10=0,"",ROUND(G10/H10,2)))</f>
        <v>0.02</v>
      </c>
      <c r="J10" s="7"/>
      <c r="K10" s="11">
        <f>IF(D10=0,"",IF(E10=0,"",IF(G10=0,"",IF(H10=0,"",ROUND(I10/F10-1,4)))))</f>
        <v>0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ROUND(SUM('Dietary-Cafeteria'!M6:N6),0)</f>
        <v>31482</v>
      </c>
      <c r="E11" s="6">
        <f>ROUND(+'Dietary-Cafeteria'!F6,0)</f>
        <v>752829</v>
      </c>
      <c r="F11" s="7">
        <f t="shared" ref="F11:F74" si="0">IF(D11=0,"",IF(E11=0,"",ROUND(D11/E11,2)))</f>
        <v>0.04</v>
      </c>
      <c r="G11" s="6">
        <f>ROUND(SUM('Dietary-Cafeteria'!M108:N108),0)</f>
        <v>43635</v>
      </c>
      <c r="H11" s="6">
        <f>ROUND(+'Dietary-Cafeteria'!F108,0)</f>
        <v>264178</v>
      </c>
      <c r="I11" s="7">
        <f t="shared" ref="I11:I74" si="1">IF(G11=0,"",IF(H11=0,"",ROUND(G11/H11,2)))</f>
        <v>0.17</v>
      </c>
      <c r="J11" s="7"/>
      <c r="K11" s="11">
        <f t="shared" ref="K11:K74" si="2">IF(D11=0,"",IF(E11=0,"",IF(G11=0,"",IF(H11=0,"",ROUND(I11/F11-1,4)))))</f>
        <v>3.25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ROUND(SUM('Dietary-Cafeteria'!M7:N7),0)</f>
        <v>0</v>
      </c>
      <c r="E12" s="6">
        <f>ROUND(+'Dietary-Cafeteria'!F7,0)</f>
        <v>24872</v>
      </c>
      <c r="F12" s="7" t="str">
        <f t="shared" si="0"/>
        <v/>
      </c>
      <c r="G12" s="6">
        <f>ROUND(SUM('Dietary-Cafeteria'!M109:N109),0)</f>
        <v>0</v>
      </c>
      <c r="H12" s="6">
        <f>ROUND(+'Dietary-Cafeteria'!F109,0)</f>
        <v>28620</v>
      </c>
      <c r="I12" s="7" t="str">
        <f t="shared" si="1"/>
        <v/>
      </c>
      <c r="J12" s="7"/>
      <c r="K12" s="11" t="str">
        <f t="shared" si="2"/>
        <v/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ROUND(SUM('Dietary-Cafeteria'!M8:N8),0)</f>
        <v>167346</v>
      </c>
      <c r="E13" s="6">
        <f>ROUND(+'Dietary-Cafeteria'!F8,0)</f>
        <v>1286841</v>
      </c>
      <c r="F13" s="7">
        <f t="shared" si="0"/>
        <v>0.13</v>
      </c>
      <c r="G13" s="6">
        <f>ROUND(SUM('Dietary-Cafeteria'!M110:N110),0)</f>
        <v>207482</v>
      </c>
      <c r="H13" s="6">
        <f>ROUND(+'Dietary-Cafeteria'!F110,0)</f>
        <v>1347212</v>
      </c>
      <c r="I13" s="7">
        <f t="shared" si="1"/>
        <v>0.15</v>
      </c>
      <c r="J13" s="7"/>
      <c r="K13" s="11">
        <f t="shared" si="2"/>
        <v>0.15379999999999999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ROUND(SUM('Dietary-Cafeteria'!M9:N9),0)</f>
        <v>1415931</v>
      </c>
      <c r="E14" s="6">
        <f>ROUND(+'Dietary-Cafeteria'!F9,0)</f>
        <v>900151</v>
      </c>
      <c r="F14" s="7">
        <f t="shared" si="0"/>
        <v>1.57</v>
      </c>
      <c r="G14" s="6">
        <f>ROUND(SUM('Dietary-Cafeteria'!M111:N111),0)</f>
        <v>1395940</v>
      </c>
      <c r="H14" s="6">
        <f>ROUND(+'Dietary-Cafeteria'!F111,0)</f>
        <v>957407</v>
      </c>
      <c r="I14" s="7">
        <f t="shared" si="1"/>
        <v>1.46</v>
      </c>
      <c r="J14" s="7"/>
      <c r="K14" s="11">
        <f t="shared" si="2"/>
        <v>-7.0099999999999996E-2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ROUND(SUM('Dietary-Cafeteria'!M10:N10),0)</f>
        <v>0</v>
      </c>
      <c r="E15" s="6">
        <f>ROUND(+'Dietary-Cafeteria'!F10,0)</f>
        <v>37296</v>
      </c>
      <c r="F15" s="7" t="str">
        <f t="shared" si="0"/>
        <v/>
      </c>
      <c r="G15" s="6">
        <f>ROUND(SUM('Dietary-Cafeteria'!M112:N112),0)</f>
        <v>14710</v>
      </c>
      <c r="H15" s="6">
        <f>ROUND(+'Dietary-Cafeteria'!F112,0)</f>
        <v>33177</v>
      </c>
      <c r="I15" s="7">
        <f t="shared" si="1"/>
        <v>0.44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ROUND(SUM('Dietary-Cafeteria'!M11:N11),0)</f>
        <v>36350</v>
      </c>
      <c r="E16" s="6">
        <f>ROUND(+'Dietary-Cafeteria'!F11,0)</f>
        <v>112308</v>
      </c>
      <c r="F16" s="7">
        <f t="shared" si="0"/>
        <v>0.32</v>
      </c>
      <c r="G16" s="6">
        <f>ROUND(SUM('Dietary-Cafeteria'!M113:N113),0)</f>
        <v>37963</v>
      </c>
      <c r="H16" s="6">
        <f>ROUND(+'Dietary-Cafeteria'!F113,0)</f>
        <v>99867</v>
      </c>
      <c r="I16" s="7">
        <f t="shared" si="1"/>
        <v>0.38</v>
      </c>
      <c r="J16" s="7"/>
      <c r="K16" s="11">
        <f t="shared" si="2"/>
        <v>0.1875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ROUND(SUM('Dietary-Cafeteria'!M12:N12),0)</f>
        <v>72040</v>
      </c>
      <c r="E17" s="6">
        <f>ROUND(+'Dietary-Cafeteria'!F12,0)</f>
        <v>30366</v>
      </c>
      <c r="F17" s="7">
        <f t="shared" si="0"/>
        <v>2.37</v>
      </c>
      <c r="G17" s="6">
        <f>ROUND(SUM('Dietary-Cafeteria'!M114:N114),0)</f>
        <v>17433</v>
      </c>
      <c r="H17" s="6">
        <f>ROUND(+'Dietary-Cafeteria'!F114,0)</f>
        <v>26367</v>
      </c>
      <c r="I17" s="7">
        <f t="shared" si="1"/>
        <v>0.66</v>
      </c>
      <c r="J17" s="7"/>
      <c r="K17" s="11">
        <f t="shared" si="2"/>
        <v>-0.72150000000000003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ROUND(SUM('Dietary-Cafeteria'!M13:N13),0)</f>
        <v>23949</v>
      </c>
      <c r="E18" s="6">
        <f>ROUND(+'Dietary-Cafeteria'!F13,0)</f>
        <v>4110</v>
      </c>
      <c r="F18" s="7">
        <f t="shared" si="0"/>
        <v>5.83</v>
      </c>
      <c r="G18" s="6">
        <f>ROUND(SUM('Dietary-Cafeteria'!M115:N115),0)</f>
        <v>18856</v>
      </c>
      <c r="H18" s="6">
        <f>ROUND(+'Dietary-Cafeteria'!F115,0)</f>
        <v>5135</v>
      </c>
      <c r="I18" s="7">
        <f t="shared" si="1"/>
        <v>3.67</v>
      </c>
      <c r="J18" s="7"/>
      <c r="K18" s="11">
        <f t="shared" si="2"/>
        <v>-0.3705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ROUND(SUM('Dietary-Cafeteria'!M14:N14),0)</f>
        <v>143544</v>
      </c>
      <c r="E19" s="6">
        <f>ROUND(+'Dietary-Cafeteria'!F14,0)</f>
        <v>141092</v>
      </c>
      <c r="F19" s="7">
        <f t="shared" si="0"/>
        <v>1.02</v>
      </c>
      <c r="G19" s="6">
        <f>ROUND(SUM('Dietary-Cafeteria'!M116:N116),0)</f>
        <v>120169</v>
      </c>
      <c r="H19" s="6">
        <f>ROUND(+'Dietary-Cafeteria'!F116,0)</f>
        <v>120363</v>
      </c>
      <c r="I19" s="7">
        <f t="shared" si="1"/>
        <v>1</v>
      </c>
      <c r="J19" s="7"/>
      <c r="K19" s="11">
        <f t="shared" si="2"/>
        <v>-1.9599999999999999E-2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ROUND(SUM('Dietary-Cafeteria'!M15:N15),0)</f>
        <v>135669</v>
      </c>
      <c r="E20" s="6">
        <f>ROUND(+'Dietary-Cafeteria'!F15,0)</f>
        <v>1190543</v>
      </c>
      <c r="F20" s="7">
        <f t="shared" si="0"/>
        <v>0.11</v>
      </c>
      <c r="G20" s="6">
        <f>ROUND(SUM('Dietary-Cafeteria'!M117:N117),0)</f>
        <v>369242</v>
      </c>
      <c r="H20" s="6">
        <f>ROUND(+'Dietary-Cafeteria'!F117,0)</f>
        <v>1205034</v>
      </c>
      <c r="I20" s="7">
        <f t="shared" si="1"/>
        <v>0.31</v>
      </c>
      <c r="J20" s="7"/>
      <c r="K20" s="11">
        <f t="shared" si="2"/>
        <v>1.8182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ROUND(SUM('Dietary-Cafeteria'!M16:N16),0)</f>
        <v>260840</v>
      </c>
      <c r="E21" s="6">
        <f>ROUND(+'Dietary-Cafeteria'!F16,0)</f>
        <v>896208</v>
      </c>
      <c r="F21" s="7">
        <f t="shared" si="0"/>
        <v>0.28999999999999998</v>
      </c>
      <c r="G21" s="6">
        <f>ROUND(SUM('Dietary-Cafeteria'!M118:N118),0)</f>
        <v>383252</v>
      </c>
      <c r="H21" s="6">
        <f>ROUND(+'Dietary-Cafeteria'!F118,0)</f>
        <v>1181327</v>
      </c>
      <c r="I21" s="7">
        <f t="shared" si="1"/>
        <v>0.32</v>
      </c>
      <c r="J21" s="7"/>
      <c r="K21" s="11">
        <f t="shared" si="2"/>
        <v>0.10340000000000001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ROUND(SUM('Dietary-Cafeteria'!M17:N17),0)</f>
        <v>213030</v>
      </c>
      <c r="E22" s="6">
        <f>ROUND(+'Dietary-Cafeteria'!F17,0)</f>
        <v>33177</v>
      </c>
      <c r="F22" s="7">
        <f t="shared" si="0"/>
        <v>6.42</v>
      </c>
      <c r="G22" s="6">
        <f>ROUND(SUM('Dietary-Cafeteria'!M119:N119),0)</f>
        <v>167617</v>
      </c>
      <c r="H22" s="6">
        <f>ROUND(+'Dietary-Cafeteria'!F119,0)</f>
        <v>49946</v>
      </c>
      <c r="I22" s="7">
        <f t="shared" si="1"/>
        <v>3.36</v>
      </c>
      <c r="J22" s="7"/>
      <c r="K22" s="11">
        <f t="shared" si="2"/>
        <v>-0.47660000000000002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ROUND(SUM('Dietary-Cafeteria'!M18:N18),0)</f>
        <v>250453</v>
      </c>
      <c r="E23" s="6">
        <f>ROUND(+'Dietary-Cafeteria'!F18,0)</f>
        <v>124535</v>
      </c>
      <c r="F23" s="7">
        <f t="shared" si="0"/>
        <v>2.0099999999999998</v>
      </c>
      <c r="G23" s="6">
        <f>ROUND(SUM('Dietary-Cafeteria'!M120:N120),0)</f>
        <v>242559</v>
      </c>
      <c r="H23" s="6">
        <f>ROUND(+'Dietary-Cafeteria'!F120,0)</f>
        <v>129937</v>
      </c>
      <c r="I23" s="7">
        <f t="shared" si="1"/>
        <v>1.87</v>
      </c>
      <c r="J23" s="7"/>
      <c r="K23" s="11">
        <f t="shared" si="2"/>
        <v>-6.9699999999999998E-2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ROUND(SUM('Dietary-Cafeteria'!M19:N19),0)</f>
        <v>191809</v>
      </c>
      <c r="E24" s="6">
        <f>ROUND(+'Dietary-Cafeteria'!F19,0)</f>
        <v>50887</v>
      </c>
      <c r="F24" s="7">
        <f t="shared" si="0"/>
        <v>3.77</v>
      </c>
      <c r="G24" s="6">
        <f>ROUND(SUM('Dietary-Cafeteria'!M121:N121),0)</f>
        <v>269185</v>
      </c>
      <c r="H24" s="6">
        <f>ROUND(+'Dietary-Cafeteria'!F121,0)</f>
        <v>50448</v>
      </c>
      <c r="I24" s="7">
        <f t="shared" si="1"/>
        <v>5.34</v>
      </c>
      <c r="J24" s="7"/>
      <c r="K24" s="11">
        <f t="shared" si="2"/>
        <v>0.41639999999999999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ROUND(SUM('Dietary-Cafeteria'!M20:N20),0)</f>
        <v>87192</v>
      </c>
      <c r="E25" s="6">
        <f>ROUND(+'Dietary-Cafeteria'!F20,0)</f>
        <v>343202</v>
      </c>
      <c r="F25" s="7">
        <f t="shared" si="0"/>
        <v>0.25</v>
      </c>
      <c r="G25" s="6">
        <f>ROUND(SUM('Dietary-Cafeteria'!M122:N122),0)</f>
        <v>221147</v>
      </c>
      <c r="H25" s="6">
        <f>ROUND(+'Dietary-Cafeteria'!F122,0)</f>
        <v>354948</v>
      </c>
      <c r="I25" s="7">
        <f t="shared" si="1"/>
        <v>0.62</v>
      </c>
      <c r="J25" s="7"/>
      <c r="K25" s="11">
        <f t="shared" si="2"/>
        <v>1.48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ROUND(SUM('Dietary-Cafeteria'!M21:N21),0)</f>
        <v>0</v>
      </c>
      <c r="E26" s="6">
        <f>ROUND(+'Dietary-Cafeteria'!F21,0)</f>
        <v>0</v>
      </c>
      <c r="F26" s="7" t="str">
        <f t="shared" si="0"/>
        <v/>
      </c>
      <c r="G26" s="6">
        <f>ROUND(SUM('Dietary-Cafeteria'!M123:N123),0)</f>
        <v>98081</v>
      </c>
      <c r="H26" s="6">
        <f>ROUND(+'Dietary-Cafeteria'!F123,0)</f>
        <v>64926</v>
      </c>
      <c r="I26" s="7">
        <f t="shared" si="1"/>
        <v>1.51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ROUND(SUM('Dietary-Cafeteria'!M22:N22),0)</f>
        <v>41038</v>
      </c>
      <c r="E27" s="6">
        <f>ROUND(+'Dietary-Cafeteria'!F22,0)</f>
        <v>85195</v>
      </c>
      <c r="F27" s="7">
        <f t="shared" si="0"/>
        <v>0.48</v>
      </c>
      <c r="G27" s="6">
        <f>ROUND(SUM('Dietary-Cafeteria'!M124:N124),0)</f>
        <v>73219</v>
      </c>
      <c r="H27" s="6">
        <f>ROUND(+'Dietary-Cafeteria'!F124,0)</f>
        <v>82069</v>
      </c>
      <c r="I27" s="7">
        <f t="shared" si="1"/>
        <v>0.89</v>
      </c>
      <c r="J27" s="7"/>
      <c r="K27" s="11">
        <f t="shared" si="2"/>
        <v>0.85419999999999996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ROUND(SUM('Dietary-Cafeteria'!M23:N23),0)</f>
        <v>19295</v>
      </c>
      <c r="E28" s="6">
        <f>ROUND(+'Dietary-Cafeteria'!F23,0)</f>
        <v>12815</v>
      </c>
      <c r="F28" s="7">
        <f t="shared" si="0"/>
        <v>1.51</v>
      </c>
      <c r="G28" s="6">
        <f>ROUND(SUM('Dietary-Cafeteria'!M125:N125),0)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ROUND(SUM('Dietary-Cafeteria'!M24:N24),0)</f>
        <v>187432</v>
      </c>
      <c r="E29" s="6">
        <f>ROUND(+'Dietary-Cafeteria'!F24,0)</f>
        <v>35150</v>
      </c>
      <c r="F29" s="7">
        <f t="shared" si="0"/>
        <v>5.33</v>
      </c>
      <c r="G29" s="6">
        <f>ROUND(SUM('Dietary-Cafeteria'!M126:N126),0)</f>
        <v>158939</v>
      </c>
      <c r="H29" s="6">
        <f>ROUND(+'Dietary-Cafeteria'!F126,0)</f>
        <v>35779</v>
      </c>
      <c r="I29" s="7">
        <f t="shared" si="1"/>
        <v>4.4400000000000004</v>
      </c>
      <c r="J29" s="7"/>
      <c r="K29" s="11">
        <f t="shared" si="2"/>
        <v>-0.16700000000000001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ROUND(SUM('Dietary-Cafeteria'!M25:N25),0)</f>
        <v>20688</v>
      </c>
      <c r="E30" s="6">
        <f>ROUND(+'Dietary-Cafeteria'!F25,0)</f>
        <v>147152</v>
      </c>
      <c r="F30" s="7">
        <f t="shared" si="0"/>
        <v>0.14000000000000001</v>
      </c>
      <c r="G30" s="6">
        <f>ROUND(SUM('Dietary-Cafeteria'!M127:N127),0)</f>
        <v>20480</v>
      </c>
      <c r="H30" s="6">
        <f>ROUND(+'Dietary-Cafeteria'!F127,0)</f>
        <v>140237</v>
      </c>
      <c r="I30" s="7">
        <f t="shared" si="1"/>
        <v>0.15</v>
      </c>
      <c r="J30" s="7"/>
      <c r="K30" s="11">
        <f t="shared" si="2"/>
        <v>7.1400000000000005E-2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ROUND(SUM('Dietary-Cafeteria'!M26:N26),0)</f>
        <v>102770</v>
      </c>
      <c r="E31" s="6">
        <f>ROUND(+'Dietary-Cafeteria'!F26,0)</f>
        <v>3800</v>
      </c>
      <c r="F31" s="7">
        <f t="shared" si="0"/>
        <v>27.04</v>
      </c>
      <c r="G31" s="6">
        <f>ROUND(SUM('Dietary-Cafeteria'!M128:N128),0)</f>
        <v>20151</v>
      </c>
      <c r="H31" s="6">
        <f>ROUND(+'Dietary-Cafeteria'!F128,0)</f>
        <v>3006</v>
      </c>
      <c r="I31" s="7">
        <f t="shared" si="1"/>
        <v>6.7</v>
      </c>
      <c r="J31" s="7"/>
      <c r="K31" s="11">
        <f t="shared" si="2"/>
        <v>-0.75219999999999998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ROUND(SUM('Dietary-Cafeteria'!M27:N27),0)</f>
        <v>271051</v>
      </c>
      <c r="E32" s="6">
        <f>ROUND(+'Dietary-Cafeteria'!F27,0)</f>
        <v>450610</v>
      </c>
      <c r="F32" s="7">
        <f t="shared" si="0"/>
        <v>0.6</v>
      </c>
      <c r="G32" s="6">
        <f>ROUND(SUM('Dietary-Cafeteria'!M129:N129),0)</f>
        <v>169753</v>
      </c>
      <c r="H32" s="6">
        <f>ROUND(+'Dietary-Cafeteria'!F129,0)</f>
        <v>479368</v>
      </c>
      <c r="I32" s="7">
        <f t="shared" si="1"/>
        <v>0.35</v>
      </c>
      <c r="J32" s="7"/>
      <c r="K32" s="11">
        <f t="shared" si="2"/>
        <v>-0.41670000000000001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ROUND(SUM('Dietary-Cafeteria'!M28:N28),0)</f>
        <v>39419</v>
      </c>
      <c r="E33" s="6">
        <f>ROUND(+'Dietary-Cafeteria'!F28,0)</f>
        <v>50021</v>
      </c>
      <c r="F33" s="7">
        <f t="shared" si="0"/>
        <v>0.79</v>
      </c>
      <c r="G33" s="6">
        <f>ROUND(SUM('Dietary-Cafeteria'!M130:N130),0)</f>
        <v>57096</v>
      </c>
      <c r="H33" s="6">
        <f>ROUND(+'Dietary-Cafeteria'!F130,0)</f>
        <v>50839</v>
      </c>
      <c r="I33" s="7">
        <f t="shared" si="1"/>
        <v>1.1200000000000001</v>
      </c>
      <c r="J33" s="7"/>
      <c r="K33" s="11">
        <f t="shared" si="2"/>
        <v>0.41770000000000002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ROUND(SUM('Dietary-Cafeteria'!M29:N29),0)</f>
        <v>154243</v>
      </c>
      <c r="E34" s="6">
        <f>ROUND(+'Dietary-Cafeteria'!F29,0)</f>
        <v>96205</v>
      </c>
      <c r="F34" s="7">
        <f t="shared" si="0"/>
        <v>1.6</v>
      </c>
      <c r="G34" s="6">
        <f>ROUND(SUM('Dietary-Cafeteria'!M131:N131),0)</f>
        <v>131549</v>
      </c>
      <c r="H34" s="6">
        <f>ROUND(+'Dietary-Cafeteria'!F131,0)</f>
        <v>87009</v>
      </c>
      <c r="I34" s="7">
        <f t="shared" si="1"/>
        <v>1.51</v>
      </c>
      <c r="J34" s="7"/>
      <c r="K34" s="11">
        <f t="shared" si="2"/>
        <v>-5.6300000000000003E-2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ROUND(SUM('Dietary-Cafeteria'!M30:N30),0)</f>
        <v>546</v>
      </c>
      <c r="E35" s="6">
        <f>ROUND(+'Dietary-Cafeteria'!F30,0)</f>
        <v>5480</v>
      </c>
      <c r="F35" s="7">
        <f t="shared" si="0"/>
        <v>0.1</v>
      </c>
      <c r="G35" s="6">
        <f>ROUND(SUM('Dietary-Cafeteria'!M132:N132),0)</f>
        <v>43199</v>
      </c>
      <c r="H35" s="6">
        <f>ROUND(+'Dietary-Cafeteria'!F132,0)</f>
        <v>5620</v>
      </c>
      <c r="I35" s="7">
        <f t="shared" si="1"/>
        <v>7.69</v>
      </c>
      <c r="J35" s="7"/>
      <c r="K35" s="11">
        <f t="shared" si="2"/>
        <v>75.900000000000006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ROUND(SUM('Dietary-Cafeteria'!M31:N31),0)</f>
        <v>42304</v>
      </c>
      <c r="E36" s="6">
        <f>ROUND(+'Dietary-Cafeteria'!F31,0)</f>
        <v>25954</v>
      </c>
      <c r="F36" s="7">
        <f t="shared" si="0"/>
        <v>1.63</v>
      </c>
      <c r="G36" s="6">
        <f>ROUND(SUM('Dietary-Cafeteria'!M133:N133),0)</f>
        <v>42694</v>
      </c>
      <c r="H36" s="6">
        <f>ROUND(+'Dietary-Cafeteria'!F133,0)</f>
        <v>26951</v>
      </c>
      <c r="I36" s="7">
        <f t="shared" si="1"/>
        <v>1.58</v>
      </c>
      <c r="J36" s="7"/>
      <c r="K36" s="11">
        <f t="shared" si="2"/>
        <v>-3.0700000000000002E-2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ROUND(SUM('Dietary-Cafeteria'!M32:N32),0)</f>
        <v>477592</v>
      </c>
      <c r="E37" s="6">
        <f>ROUND(+'Dietary-Cafeteria'!F32,0)</f>
        <v>223462</v>
      </c>
      <c r="F37" s="7">
        <f t="shared" si="0"/>
        <v>2.14</v>
      </c>
      <c r="G37" s="6">
        <f>ROUND(SUM('Dietary-Cafeteria'!M134:N134),0)</f>
        <v>465197</v>
      </c>
      <c r="H37" s="6">
        <f>ROUND(+'Dietary-Cafeteria'!F134,0)</f>
        <v>233902</v>
      </c>
      <c r="I37" s="7">
        <f t="shared" si="1"/>
        <v>1.99</v>
      </c>
      <c r="J37" s="7"/>
      <c r="K37" s="11">
        <f t="shared" si="2"/>
        <v>-7.0099999999999996E-2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ROUND(SUM('Dietary-Cafeteria'!M33:N33),0)</f>
        <v>10361</v>
      </c>
      <c r="E38" s="6">
        <f>ROUND(+'Dietary-Cafeteria'!F33,0)</f>
        <v>7792</v>
      </c>
      <c r="F38" s="7">
        <f t="shared" si="0"/>
        <v>1.33</v>
      </c>
      <c r="G38" s="6">
        <f>ROUND(SUM('Dietary-Cafeteria'!M135:N135),0)</f>
        <v>10361</v>
      </c>
      <c r="H38" s="6">
        <f>ROUND(+'Dietary-Cafeteria'!F135,0)</f>
        <v>7792</v>
      </c>
      <c r="I38" s="7">
        <f t="shared" si="1"/>
        <v>1.33</v>
      </c>
      <c r="J38" s="7"/>
      <c r="K38" s="11">
        <f t="shared" si="2"/>
        <v>0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ROUND(SUM('Dietary-Cafeteria'!M34:N34),0)</f>
        <v>949179</v>
      </c>
      <c r="E39" s="6">
        <f>ROUND(+'Dietary-Cafeteria'!F34,0)</f>
        <v>1821573</v>
      </c>
      <c r="F39" s="7">
        <f t="shared" si="0"/>
        <v>0.52</v>
      </c>
      <c r="G39" s="6">
        <f>ROUND(SUM('Dietary-Cafeteria'!M136:N136),0)</f>
        <v>802983</v>
      </c>
      <c r="H39" s="6">
        <f>ROUND(+'Dietary-Cafeteria'!F136,0)</f>
        <v>1492566</v>
      </c>
      <c r="I39" s="7">
        <f t="shared" si="1"/>
        <v>0.54</v>
      </c>
      <c r="J39" s="7"/>
      <c r="K39" s="11">
        <f t="shared" si="2"/>
        <v>3.85E-2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ROUND(SUM('Dietary-Cafeteria'!M35:N35),0)</f>
        <v>137301</v>
      </c>
      <c r="E40" s="6">
        <f>ROUND(+'Dietary-Cafeteria'!F35,0)</f>
        <v>16006</v>
      </c>
      <c r="F40" s="7">
        <f t="shared" si="0"/>
        <v>8.58</v>
      </c>
      <c r="G40" s="6">
        <f>ROUND(SUM('Dietary-Cafeteria'!M137:N137),0)</f>
        <v>176311</v>
      </c>
      <c r="H40" s="6">
        <f>ROUND(+'Dietary-Cafeteria'!F137,0)</f>
        <v>14664</v>
      </c>
      <c r="I40" s="7">
        <f t="shared" si="1"/>
        <v>12.02</v>
      </c>
      <c r="J40" s="7"/>
      <c r="K40" s="11">
        <f t="shared" si="2"/>
        <v>0.40089999999999998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ROUND(SUM('Dietary-Cafeteria'!M36:N36),0)</f>
        <v>45413</v>
      </c>
      <c r="E41" s="6">
        <f>ROUND(+'Dietary-Cafeteria'!F36,0)</f>
        <v>20089</v>
      </c>
      <c r="F41" s="7">
        <f t="shared" si="0"/>
        <v>2.2599999999999998</v>
      </c>
      <c r="G41" s="6">
        <f>ROUND(SUM('Dietary-Cafeteria'!M138:N138),0)</f>
        <v>46581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ROUND(SUM('Dietary-Cafeteria'!M37:N37),0)</f>
        <v>185113</v>
      </c>
      <c r="E42" s="6">
        <f>ROUND(+'Dietary-Cafeteria'!F37,0)</f>
        <v>67584</v>
      </c>
      <c r="F42" s="7">
        <f t="shared" si="0"/>
        <v>2.74</v>
      </c>
      <c r="G42" s="6">
        <f>ROUND(SUM('Dietary-Cafeteria'!M139:N139),0)</f>
        <v>187804</v>
      </c>
      <c r="H42" s="6">
        <f>ROUND(+'Dietary-Cafeteria'!F139,0)</f>
        <v>64790</v>
      </c>
      <c r="I42" s="7">
        <f t="shared" si="1"/>
        <v>2.9</v>
      </c>
      <c r="J42" s="7"/>
      <c r="K42" s="11">
        <f t="shared" si="2"/>
        <v>5.8400000000000001E-2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ROUND(SUM('Dietary-Cafeteria'!M38:N38),0)</f>
        <v>0</v>
      </c>
      <c r="E43" s="6">
        <f>ROUND(+'Dietary-Cafeteria'!F38,0)</f>
        <v>0</v>
      </c>
      <c r="F43" s="7" t="str">
        <f t="shared" si="0"/>
        <v/>
      </c>
      <c r="G43" s="6">
        <f>ROUND(SUM('Dietary-Cafeteria'!M140:N140),0)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ROUND(SUM('Dietary-Cafeteria'!M39:N39),0)</f>
        <v>243471</v>
      </c>
      <c r="E44" s="6">
        <f>ROUND(+'Dietary-Cafeteria'!F39,0)</f>
        <v>136088</v>
      </c>
      <c r="F44" s="7">
        <f t="shared" si="0"/>
        <v>1.79</v>
      </c>
      <c r="G44" s="6">
        <f>ROUND(SUM('Dietary-Cafeteria'!M141:N141),0)</f>
        <v>240013</v>
      </c>
      <c r="H44" s="6">
        <f>ROUND(+'Dietary-Cafeteria'!F141,0)</f>
        <v>138974</v>
      </c>
      <c r="I44" s="7">
        <f t="shared" si="1"/>
        <v>1.73</v>
      </c>
      <c r="J44" s="7"/>
      <c r="K44" s="11">
        <f t="shared" si="2"/>
        <v>-3.3500000000000002E-2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ROUND(SUM('Dietary-Cafeteria'!M40:N40),0)</f>
        <v>41387</v>
      </c>
      <c r="E45" s="6">
        <f>ROUND(+'Dietary-Cafeteria'!F40,0)</f>
        <v>72880</v>
      </c>
      <c r="F45" s="7">
        <f t="shared" si="0"/>
        <v>0.56999999999999995</v>
      </c>
      <c r="G45" s="6">
        <f>ROUND(SUM('Dietary-Cafeteria'!M142:N142),0)</f>
        <v>3295</v>
      </c>
      <c r="H45" s="6">
        <f>ROUND(+'Dietary-Cafeteria'!F142,0)</f>
        <v>56043</v>
      </c>
      <c r="I45" s="7">
        <f t="shared" si="1"/>
        <v>0.06</v>
      </c>
      <c r="J45" s="7"/>
      <c r="K45" s="11">
        <f t="shared" si="2"/>
        <v>-0.89470000000000005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ROUND(SUM('Dietary-Cafeteria'!M41:N41),0)</f>
        <v>69195</v>
      </c>
      <c r="E46" s="6">
        <f>ROUND(+'Dietary-Cafeteria'!F41,0)</f>
        <v>150654</v>
      </c>
      <c r="F46" s="7">
        <f t="shared" si="0"/>
        <v>0.46</v>
      </c>
      <c r="G46" s="6">
        <f>ROUND(SUM('Dietary-Cafeteria'!M143:N143),0)</f>
        <v>68525</v>
      </c>
      <c r="H46" s="6">
        <f>ROUND(+'Dietary-Cafeteria'!F143,0)</f>
        <v>153093</v>
      </c>
      <c r="I46" s="7">
        <f t="shared" si="1"/>
        <v>0.45</v>
      </c>
      <c r="J46" s="7"/>
      <c r="K46" s="11">
        <f t="shared" si="2"/>
        <v>-2.1700000000000001E-2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ROUND(SUM('Dietary-Cafeteria'!M42:N42),0)</f>
        <v>4788</v>
      </c>
      <c r="E47" s="6">
        <f>ROUND(+'Dietary-Cafeteria'!F42,0)</f>
        <v>690</v>
      </c>
      <c r="F47" s="7">
        <f t="shared" si="0"/>
        <v>6.94</v>
      </c>
      <c r="G47" s="6">
        <f>ROUND(SUM('Dietary-Cafeteria'!M144:N144),0)</f>
        <v>6534</v>
      </c>
      <c r="H47" s="6">
        <f>ROUND(+'Dietary-Cafeteria'!F144,0)</f>
        <v>810</v>
      </c>
      <c r="I47" s="7">
        <f t="shared" si="1"/>
        <v>8.07</v>
      </c>
      <c r="J47" s="7"/>
      <c r="K47" s="11">
        <f t="shared" si="2"/>
        <v>0.1628</v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ROUND(SUM('Dietary-Cafeteria'!M43:N43),0)</f>
        <v>0</v>
      </c>
      <c r="E48" s="6">
        <f>ROUND(+'Dietary-Cafeteria'!F43,0)</f>
        <v>0</v>
      </c>
      <c r="F48" s="7" t="str">
        <f t="shared" si="0"/>
        <v/>
      </c>
      <c r="G48" s="6">
        <f>ROUND(SUM('Dietary-Cafeteria'!M145:N145),0)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ROUND(SUM('Dietary-Cafeteria'!M44:N44),0)</f>
        <v>199440</v>
      </c>
      <c r="E49" s="6">
        <f>ROUND(+'Dietary-Cafeteria'!F44,0)</f>
        <v>63841</v>
      </c>
      <c r="F49" s="7">
        <f t="shared" si="0"/>
        <v>3.12</v>
      </c>
      <c r="G49" s="6">
        <f>ROUND(SUM('Dietary-Cafeteria'!M146:N146),0)</f>
        <v>298614</v>
      </c>
      <c r="H49" s="6">
        <f>ROUND(+'Dietary-Cafeteria'!F146,0)</f>
        <v>79720</v>
      </c>
      <c r="I49" s="7">
        <f t="shared" si="1"/>
        <v>3.75</v>
      </c>
      <c r="J49" s="7"/>
      <c r="K49" s="11">
        <f t="shared" si="2"/>
        <v>0.2019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ROUND(SUM('Dietary-Cafeteria'!M45:N45),0)</f>
        <v>644150</v>
      </c>
      <c r="E50" s="6">
        <f>ROUND(+'Dietary-Cafeteria'!F45,0)</f>
        <v>1440568</v>
      </c>
      <c r="F50" s="7">
        <f t="shared" si="0"/>
        <v>0.45</v>
      </c>
      <c r="G50" s="6">
        <f>ROUND(SUM('Dietary-Cafeteria'!M147:N147),0)</f>
        <v>661786</v>
      </c>
      <c r="H50" s="6">
        <f>ROUND(+'Dietary-Cafeteria'!F147,0)</f>
        <v>1410574</v>
      </c>
      <c r="I50" s="7">
        <f t="shared" si="1"/>
        <v>0.47</v>
      </c>
      <c r="J50" s="7"/>
      <c r="K50" s="11">
        <f t="shared" si="2"/>
        <v>4.4400000000000002E-2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ROUND(SUM('Dietary-Cafeteria'!M46:N46),0)</f>
        <v>0</v>
      </c>
      <c r="E51" s="6">
        <f>ROUND(+'Dietary-Cafeteria'!F46,0)</f>
        <v>0</v>
      </c>
      <c r="F51" s="7" t="str">
        <f t="shared" si="0"/>
        <v/>
      </c>
      <c r="G51" s="6">
        <f>ROUND(SUM('Dietary-Cafeteria'!M148:N148),0)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ROUND(SUM('Dietary-Cafeteria'!M47:N47),0)</f>
        <v>218632</v>
      </c>
      <c r="E52" s="6">
        <f>ROUND(+'Dietary-Cafeteria'!F47,0)</f>
        <v>497341</v>
      </c>
      <c r="F52" s="7">
        <f t="shared" si="0"/>
        <v>0.44</v>
      </c>
      <c r="G52" s="6">
        <f>ROUND(SUM('Dietary-Cafeteria'!M149:N149),0)</f>
        <v>217373</v>
      </c>
      <c r="H52" s="6">
        <f>ROUND(+'Dietary-Cafeteria'!F149,0)</f>
        <v>568373</v>
      </c>
      <c r="I52" s="7">
        <f t="shared" si="1"/>
        <v>0.38</v>
      </c>
      <c r="J52" s="7"/>
      <c r="K52" s="11">
        <f t="shared" si="2"/>
        <v>-0.13639999999999999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ROUND(SUM('Dietary-Cafeteria'!M48:N48),0)</f>
        <v>499117</v>
      </c>
      <c r="E53" s="6">
        <f>ROUND(+'Dietary-Cafeteria'!F48,0)</f>
        <v>1367731</v>
      </c>
      <c r="F53" s="7">
        <f t="shared" si="0"/>
        <v>0.36</v>
      </c>
      <c r="G53" s="6">
        <f>ROUND(SUM('Dietary-Cafeteria'!M150:N150),0)</f>
        <v>509166</v>
      </c>
      <c r="H53" s="6">
        <f>ROUND(+'Dietary-Cafeteria'!F150,0)</f>
        <v>931361</v>
      </c>
      <c r="I53" s="7">
        <f t="shared" si="1"/>
        <v>0.55000000000000004</v>
      </c>
      <c r="J53" s="7"/>
      <c r="K53" s="11">
        <f t="shared" si="2"/>
        <v>0.52780000000000005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ROUND(SUM('Dietary-Cafeteria'!M49:N49),0)</f>
        <v>70148</v>
      </c>
      <c r="E54" s="6">
        <f>ROUND(+'Dietary-Cafeteria'!F49,0)</f>
        <v>346214</v>
      </c>
      <c r="F54" s="7">
        <f t="shared" si="0"/>
        <v>0.2</v>
      </c>
      <c r="G54" s="6">
        <f>ROUND(SUM('Dietary-Cafeteria'!M151:N151),0)</f>
        <v>82288</v>
      </c>
      <c r="H54" s="6">
        <f>ROUND(+'Dietary-Cafeteria'!F151,0)</f>
        <v>336153</v>
      </c>
      <c r="I54" s="7">
        <f t="shared" si="1"/>
        <v>0.24</v>
      </c>
      <c r="J54" s="7"/>
      <c r="K54" s="11">
        <f t="shared" si="2"/>
        <v>0.2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ROUND(SUM('Dietary-Cafeteria'!M50:N50),0)</f>
        <v>72659</v>
      </c>
      <c r="E55" s="6">
        <f>ROUND(+'Dietary-Cafeteria'!F50,0)</f>
        <v>172914</v>
      </c>
      <c r="F55" s="7">
        <f t="shared" si="0"/>
        <v>0.42</v>
      </c>
      <c r="G55" s="6">
        <f>ROUND(SUM('Dietary-Cafeteria'!M152:N152),0)</f>
        <v>62414</v>
      </c>
      <c r="H55" s="6">
        <f>ROUND(+'Dietary-Cafeteria'!F152,0)</f>
        <v>174966</v>
      </c>
      <c r="I55" s="7">
        <f t="shared" si="1"/>
        <v>0.36</v>
      </c>
      <c r="J55" s="7"/>
      <c r="K55" s="11">
        <f t="shared" si="2"/>
        <v>-0.1429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ROUND(SUM('Dietary-Cafeteria'!M51:N51),0)</f>
        <v>60615</v>
      </c>
      <c r="E56" s="6">
        <f>ROUND(+'Dietary-Cafeteria'!F51,0)</f>
        <v>5082</v>
      </c>
      <c r="F56" s="7">
        <f t="shared" si="0"/>
        <v>11.93</v>
      </c>
      <c r="G56" s="6">
        <f>ROUND(SUM('Dietary-Cafeteria'!M153:N153),0)</f>
        <v>82168</v>
      </c>
      <c r="H56" s="6">
        <f>ROUND(+'Dietary-Cafeteria'!F153,0)</f>
        <v>15248</v>
      </c>
      <c r="I56" s="7">
        <f t="shared" si="1"/>
        <v>5.39</v>
      </c>
      <c r="J56" s="7"/>
      <c r="K56" s="11">
        <f t="shared" si="2"/>
        <v>-0.54820000000000002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ROUND(SUM('Dietary-Cafeteria'!M52:N52),0)</f>
        <v>315</v>
      </c>
      <c r="E57" s="6">
        <f>ROUND(+'Dietary-Cafeteria'!F52,0)</f>
        <v>85255</v>
      </c>
      <c r="F57" s="7">
        <f t="shared" si="0"/>
        <v>0</v>
      </c>
      <c r="G57" s="6">
        <f>ROUND(SUM('Dietary-Cafeteria'!M154:N154),0)</f>
        <v>5767</v>
      </c>
      <c r="H57" s="6">
        <f>ROUND(+'Dietary-Cafeteria'!F154,0)</f>
        <v>95704</v>
      </c>
      <c r="I57" s="7">
        <f t="shared" si="1"/>
        <v>0.06</v>
      </c>
      <c r="J57" s="7"/>
      <c r="K57" s="11" t="e">
        <f t="shared" si="2"/>
        <v>#DIV/0!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ROUND(SUM('Dietary-Cafeteria'!M53:N53),0)</f>
        <v>167887</v>
      </c>
      <c r="E58" s="6">
        <f>ROUND(+'Dietary-Cafeteria'!F53,0)</f>
        <v>601360</v>
      </c>
      <c r="F58" s="7">
        <f t="shared" si="0"/>
        <v>0.28000000000000003</v>
      </c>
      <c r="G58" s="6">
        <f>ROUND(SUM('Dietary-Cafeteria'!M155:N155),0)</f>
        <v>167269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ROUND(SUM('Dietary-Cafeteria'!M54:N54),0)</f>
        <v>110789</v>
      </c>
      <c r="E59" s="6">
        <f>ROUND(+'Dietary-Cafeteria'!F54,0)</f>
        <v>15751</v>
      </c>
      <c r="F59" s="7">
        <f t="shared" si="0"/>
        <v>7.03</v>
      </c>
      <c r="G59" s="6">
        <f>ROUND(SUM('Dietary-Cafeteria'!M156:N156),0)</f>
        <v>103670</v>
      </c>
      <c r="H59" s="6">
        <f>ROUND(+'Dietary-Cafeteria'!F156,0)</f>
        <v>14550</v>
      </c>
      <c r="I59" s="7">
        <f t="shared" si="1"/>
        <v>7.13</v>
      </c>
      <c r="J59" s="7"/>
      <c r="K59" s="11">
        <f t="shared" si="2"/>
        <v>1.4200000000000001E-2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ROUND(SUM('Dietary-Cafeteria'!M55:N55),0)</f>
        <v>0</v>
      </c>
      <c r="E60" s="6">
        <f>ROUND(+'Dietary-Cafeteria'!F55,0)</f>
        <v>0</v>
      </c>
      <c r="F60" s="7" t="str">
        <f t="shared" si="0"/>
        <v/>
      </c>
      <c r="G60" s="6">
        <f>ROUND(SUM('Dietary-Cafeteria'!M157:N157),0)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ROUND(SUM('Dietary-Cafeteria'!M56:N56),0)</f>
        <v>515135</v>
      </c>
      <c r="E61" s="6">
        <f>ROUND(+'Dietary-Cafeteria'!F56,0)</f>
        <v>1165193</v>
      </c>
      <c r="F61" s="7">
        <f t="shared" si="0"/>
        <v>0.44</v>
      </c>
      <c r="G61" s="6">
        <f>ROUND(SUM('Dietary-Cafeteria'!M158:N158),0)</f>
        <v>582770</v>
      </c>
      <c r="H61" s="6">
        <f>ROUND(+'Dietary-Cafeteria'!F158,0)</f>
        <v>1259138</v>
      </c>
      <c r="I61" s="7">
        <f t="shared" si="1"/>
        <v>0.46</v>
      </c>
      <c r="J61" s="7"/>
      <c r="K61" s="11">
        <f t="shared" si="2"/>
        <v>4.5499999999999999E-2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ROUND(SUM('Dietary-Cafeteria'!M57:N57),0)</f>
        <v>191980</v>
      </c>
      <c r="E62" s="6">
        <f>ROUND(+'Dietary-Cafeteria'!F57,0)</f>
        <v>210116</v>
      </c>
      <c r="F62" s="7">
        <f t="shared" si="0"/>
        <v>0.91</v>
      </c>
      <c r="G62" s="6">
        <f>ROUND(SUM('Dietary-Cafeteria'!M159:N159),0)</f>
        <v>251654</v>
      </c>
      <c r="H62" s="6">
        <f>ROUND(+'Dietary-Cafeteria'!F159,0)</f>
        <v>193226</v>
      </c>
      <c r="I62" s="7">
        <f t="shared" si="1"/>
        <v>1.3</v>
      </c>
      <c r="J62" s="7"/>
      <c r="K62" s="11">
        <f t="shared" si="2"/>
        <v>0.42859999999999998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ROUND(SUM('Dietary-Cafeteria'!M58:N58),0)</f>
        <v>9792</v>
      </c>
      <c r="E63" s="6">
        <f>ROUND(+'Dietary-Cafeteria'!F58,0)</f>
        <v>12057</v>
      </c>
      <c r="F63" s="7">
        <f t="shared" si="0"/>
        <v>0.81</v>
      </c>
      <c r="G63" s="6">
        <f>ROUND(SUM('Dietary-Cafeteria'!M160:N160),0)</f>
        <v>11145</v>
      </c>
      <c r="H63" s="6">
        <f>ROUND(+'Dietary-Cafeteria'!F160,0)</f>
        <v>10825</v>
      </c>
      <c r="I63" s="7">
        <f t="shared" si="1"/>
        <v>1.03</v>
      </c>
      <c r="J63" s="7"/>
      <c r="K63" s="11">
        <f t="shared" si="2"/>
        <v>0.27160000000000001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ROUND(SUM('Dietary-Cafeteria'!M59:N59),0)</f>
        <v>184736</v>
      </c>
      <c r="E64" s="6">
        <f>ROUND(+'Dietary-Cafeteria'!F59,0)</f>
        <v>37552</v>
      </c>
      <c r="F64" s="7">
        <f t="shared" si="0"/>
        <v>4.92</v>
      </c>
      <c r="G64" s="6">
        <f>ROUND(SUM('Dietary-Cafeteria'!M161:N161),0)</f>
        <v>177153</v>
      </c>
      <c r="H64" s="6">
        <f>ROUND(+'Dietary-Cafeteria'!F161,0)</f>
        <v>39953</v>
      </c>
      <c r="I64" s="7">
        <f t="shared" si="1"/>
        <v>4.43</v>
      </c>
      <c r="J64" s="7"/>
      <c r="K64" s="11">
        <f t="shared" si="2"/>
        <v>-9.9599999999999994E-2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ROUND(SUM('Dietary-Cafeteria'!M60:N60),0)</f>
        <v>19735</v>
      </c>
      <c r="E65" s="6">
        <f>ROUND(+'Dietary-Cafeteria'!F60,0)</f>
        <v>71631</v>
      </c>
      <c r="F65" s="7">
        <f t="shared" si="0"/>
        <v>0.28000000000000003</v>
      </c>
      <c r="G65" s="6">
        <f>ROUND(SUM('Dietary-Cafeteria'!M162:N162),0)</f>
        <v>63218</v>
      </c>
      <c r="H65" s="6">
        <f>ROUND(+'Dietary-Cafeteria'!F162,0)</f>
        <v>20418</v>
      </c>
      <c r="I65" s="7">
        <f t="shared" si="1"/>
        <v>3.1</v>
      </c>
      <c r="J65" s="7"/>
      <c r="K65" s="11">
        <f t="shared" si="2"/>
        <v>10.071400000000001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ROUND(SUM('Dietary-Cafeteria'!M61:N61),0)</f>
        <v>158482</v>
      </c>
      <c r="E66" s="6">
        <f>ROUND(+'Dietary-Cafeteria'!F61,0)</f>
        <v>31665</v>
      </c>
      <c r="F66" s="7">
        <f t="shared" si="0"/>
        <v>5</v>
      </c>
      <c r="G66" s="6">
        <f>ROUND(SUM('Dietary-Cafeteria'!M163:N163),0)</f>
        <v>215388</v>
      </c>
      <c r="H66" s="6">
        <f>ROUND(+'Dietary-Cafeteria'!F163,0)</f>
        <v>30078</v>
      </c>
      <c r="I66" s="7">
        <f t="shared" si="1"/>
        <v>7.16</v>
      </c>
      <c r="J66" s="7"/>
      <c r="K66" s="11">
        <f t="shared" si="2"/>
        <v>0.432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ROUND(SUM('Dietary-Cafeteria'!M62:N62),0)</f>
        <v>43971</v>
      </c>
      <c r="E67" s="6">
        <f>ROUND(+'Dietary-Cafeteria'!F62,0)</f>
        <v>14191</v>
      </c>
      <c r="F67" s="7">
        <f t="shared" si="0"/>
        <v>3.1</v>
      </c>
      <c r="G67" s="6">
        <f>ROUND(SUM('Dietary-Cafeteria'!M164:N164),0)</f>
        <v>55908</v>
      </c>
      <c r="H67" s="6">
        <f>ROUND(+'Dietary-Cafeteria'!F164,0)</f>
        <v>18175</v>
      </c>
      <c r="I67" s="7">
        <f t="shared" si="1"/>
        <v>3.08</v>
      </c>
      <c r="J67" s="7"/>
      <c r="K67" s="11">
        <f t="shared" si="2"/>
        <v>-6.4999999999999997E-3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ROUND(SUM('Dietary-Cafeteria'!M63:N63),0)</f>
        <v>209294</v>
      </c>
      <c r="E68" s="6">
        <f>ROUND(+'Dietary-Cafeteria'!F63,0)</f>
        <v>977928</v>
      </c>
      <c r="F68" s="7">
        <f t="shared" si="0"/>
        <v>0.21</v>
      </c>
      <c r="G68" s="6">
        <f>ROUND(SUM('Dietary-Cafeteria'!M165:N165),0)</f>
        <v>279367</v>
      </c>
      <c r="H68" s="6">
        <f>ROUND(+'Dietary-Cafeteria'!F165,0)</f>
        <v>966933</v>
      </c>
      <c r="I68" s="7">
        <f t="shared" si="1"/>
        <v>0.28999999999999998</v>
      </c>
      <c r="J68" s="7"/>
      <c r="K68" s="11">
        <f t="shared" si="2"/>
        <v>0.38100000000000001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ROUND(SUM('Dietary-Cafeteria'!M64:N64),0)</f>
        <v>0</v>
      </c>
      <c r="E69" s="6">
        <f>ROUND(+'Dietary-Cafeteria'!F64,0)</f>
        <v>0</v>
      </c>
      <c r="F69" s="7" t="str">
        <f t="shared" si="0"/>
        <v/>
      </c>
      <c r="G69" s="6">
        <f>ROUND(SUM('Dietary-Cafeteria'!M166:N166),0)</f>
        <v>143073</v>
      </c>
      <c r="H69" s="6">
        <f>ROUND(+'Dietary-Cafeteria'!F166,0)</f>
        <v>82036</v>
      </c>
      <c r="I69" s="7">
        <f t="shared" si="1"/>
        <v>1.74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ROUND(SUM('Dietary-Cafeteria'!M65:N65),0)</f>
        <v>32987</v>
      </c>
      <c r="E70" s="6">
        <f>ROUND(+'Dietary-Cafeteria'!F65,0)</f>
        <v>62164</v>
      </c>
      <c r="F70" s="7">
        <f t="shared" si="0"/>
        <v>0.53</v>
      </c>
      <c r="G70" s="6">
        <f>ROUND(SUM('Dietary-Cafeteria'!M167:N167),0)</f>
        <v>40494</v>
      </c>
      <c r="H70" s="6">
        <f>ROUND(+'Dietary-Cafeteria'!F167,0)</f>
        <v>62448</v>
      </c>
      <c r="I70" s="7">
        <f t="shared" si="1"/>
        <v>0.65</v>
      </c>
      <c r="J70" s="7"/>
      <c r="K70" s="11">
        <f t="shared" si="2"/>
        <v>0.22639999999999999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ROUND(SUM('Dietary-Cafeteria'!M66:N66),0)</f>
        <v>55276</v>
      </c>
      <c r="E71" s="6">
        <f>ROUND(+'Dietary-Cafeteria'!F66,0)</f>
        <v>3807</v>
      </c>
      <c r="F71" s="7">
        <f t="shared" si="0"/>
        <v>14.52</v>
      </c>
      <c r="G71" s="6">
        <f>ROUND(SUM('Dietary-Cafeteria'!M168:N168),0)</f>
        <v>56103</v>
      </c>
      <c r="H71" s="6">
        <f>ROUND(+'Dietary-Cafeteria'!F168,0)</f>
        <v>4625</v>
      </c>
      <c r="I71" s="7">
        <f t="shared" si="1"/>
        <v>12.13</v>
      </c>
      <c r="J71" s="7"/>
      <c r="K71" s="11">
        <f t="shared" si="2"/>
        <v>-0.1646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ROUND(SUM('Dietary-Cafeteria'!M67:N67),0)</f>
        <v>377393</v>
      </c>
      <c r="E72" s="6">
        <f>ROUND(+'Dietary-Cafeteria'!F67,0)</f>
        <v>229804</v>
      </c>
      <c r="F72" s="7">
        <f t="shared" si="0"/>
        <v>1.64</v>
      </c>
      <c r="G72" s="6">
        <f>ROUND(SUM('Dietary-Cafeteria'!M169:N169),0)</f>
        <v>294144</v>
      </c>
      <c r="H72" s="6">
        <f>ROUND(+'Dietary-Cafeteria'!F169,0)</f>
        <v>736509</v>
      </c>
      <c r="I72" s="7">
        <f t="shared" si="1"/>
        <v>0.4</v>
      </c>
      <c r="J72" s="7"/>
      <c r="K72" s="11">
        <f t="shared" si="2"/>
        <v>-0.75609999999999999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ROUND(SUM('Dietary-Cafeteria'!M68:N68),0)</f>
        <v>146838</v>
      </c>
      <c r="E73" s="6">
        <f>ROUND(+'Dietary-Cafeteria'!F68,0)</f>
        <v>865355</v>
      </c>
      <c r="F73" s="7">
        <f t="shared" si="0"/>
        <v>0.17</v>
      </c>
      <c r="G73" s="6">
        <f>ROUND(SUM('Dietary-Cafeteria'!M170:N170),0)</f>
        <v>146126</v>
      </c>
      <c r="H73" s="6">
        <f>ROUND(+'Dietary-Cafeteria'!F170,0)</f>
        <v>958310</v>
      </c>
      <c r="I73" s="7">
        <f t="shared" si="1"/>
        <v>0.15</v>
      </c>
      <c r="J73" s="7"/>
      <c r="K73" s="11">
        <f t="shared" si="2"/>
        <v>-0.1176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ROUND(SUM('Dietary-Cafeteria'!M69:N69),0)</f>
        <v>529269</v>
      </c>
      <c r="E74" s="6">
        <f>ROUND(+'Dietary-Cafeteria'!F69,0)</f>
        <v>792319</v>
      </c>
      <c r="F74" s="7">
        <f t="shared" si="0"/>
        <v>0.67</v>
      </c>
      <c r="G74" s="6">
        <f>ROUND(SUM('Dietary-Cafeteria'!M171:N171),0)</f>
        <v>678056</v>
      </c>
      <c r="H74" s="6">
        <f>ROUND(+'Dietary-Cafeteria'!F171,0)</f>
        <v>687177</v>
      </c>
      <c r="I74" s="7">
        <f t="shared" si="1"/>
        <v>0.99</v>
      </c>
      <c r="J74" s="7"/>
      <c r="K74" s="11">
        <f t="shared" si="2"/>
        <v>0.47760000000000002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ROUND(SUM('Dietary-Cafeteria'!M70:N70),0)</f>
        <v>88474</v>
      </c>
      <c r="E75" s="6">
        <f>ROUND(+'Dietary-Cafeteria'!F70,0)</f>
        <v>583771</v>
      </c>
      <c r="F75" s="7">
        <f t="shared" ref="F75:F108" si="3">IF(D75=0,"",IF(E75=0,"",ROUND(D75/E75,2)))</f>
        <v>0.15</v>
      </c>
      <c r="G75" s="6">
        <f>ROUND(SUM('Dietary-Cafeteria'!M172:N172),0)</f>
        <v>361948</v>
      </c>
      <c r="H75" s="6">
        <f>ROUND(+'Dietary-Cafeteria'!F172,0)</f>
        <v>651407</v>
      </c>
      <c r="I75" s="7">
        <f t="shared" ref="I75:I108" si="4">IF(G75=0,"",IF(H75=0,"",ROUND(G75/H75,2)))</f>
        <v>0.56000000000000005</v>
      </c>
      <c r="J75" s="7"/>
      <c r="K75" s="11">
        <f t="shared" ref="K75:K108" si="5">IF(D75=0,"",IF(E75=0,"",IF(G75=0,"",IF(H75=0,"",ROUND(I75/F75-1,4)))))</f>
        <v>2.7332999999999998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ROUND(SUM('Dietary-Cafeteria'!M71:N71),0)</f>
        <v>15191</v>
      </c>
      <c r="E76" s="6">
        <f>ROUND(+'Dietary-Cafeteria'!F71,0)</f>
        <v>18929</v>
      </c>
      <c r="F76" s="7">
        <f t="shared" si="3"/>
        <v>0.8</v>
      </c>
      <c r="G76" s="6">
        <f>ROUND(SUM('Dietary-Cafeteria'!M173:N173),0)</f>
        <v>11602</v>
      </c>
      <c r="H76" s="6">
        <f>ROUND(+'Dietary-Cafeteria'!F173,0)</f>
        <v>16966</v>
      </c>
      <c r="I76" s="7">
        <f t="shared" si="4"/>
        <v>0.68</v>
      </c>
      <c r="J76" s="7"/>
      <c r="K76" s="11">
        <f t="shared" si="5"/>
        <v>-0.15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ROUND(SUM('Dietary-Cafeteria'!M72:N72),0)</f>
        <v>0</v>
      </c>
      <c r="E77" s="6">
        <f>ROUND(+'Dietary-Cafeteria'!F72,0)</f>
        <v>0</v>
      </c>
      <c r="F77" s="7" t="str">
        <f t="shared" si="3"/>
        <v/>
      </c>
      <c r="G77" s="6">
        <f>ROUND(SUM('Dietary-Cafeteria'!M174:N174),0)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ROUND(SUM('Dietary-Cafeteria'!M73:N73),0)</f>
        <v>177831</v>
      </c>
      <c r="E78" s="6">
        <f>ROUND(+'Dietary-Cafeteria'!F73,0)</f>
        <v>444855</v>
      </c>
      <c r="F78" s="7">
        <f t="shared" si="3"/>
        <v>0.4</v>
      </c>
      <c r="G78" s="6">
        <f>ROUND(SUM('Dietary-Cafeteria'!M175:N175),0)</f>
        <v>177606</v>
      </c>
      <c r="H78" s="6">
        <f>ROUND(+'Dietary-Cafeteria'!F175,0)</f>
        <v>525836</v>
      </c>
      <c r="I78" s="7">
        <f t="shared" si="4"/>
        <v>0.34</v>
      </c>
      <c r="J78" s="7"/>
      <c r="K78" s="11">
        <f t="shared" si="5"/>
        <v>-0.15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ROUND(SUM('Dietary-Cafeteria'!M74:N74),0)</f>
        <v>1063234</v>
      </c>
      <c r="E79" s="6">
        <f>ROUND(+'Dietary-Cafeteria'!F74,0)</f>
        <v>1277660</v>
      </c>
      <c r="F79" s="7">
        <f t="shared" si="3"/>
        <v>0.83</v>
      </c>
      <c r="G79" s="6">
        <f>ROUND(SUM('Dietary-Cafeteria'!M176:N176),0)</f>
        <v>739888</v>
      </c>
      <c r="H79" s="6">
        <f>ROUND(+'Dietary-Cafeteria'!F176,0)</f>
        <v>1137047</v>
      </c>
      <c r="I79" s="7">
        <f t="shared" si="4"/>
        <v>0.65</v>
      </c>
      <c r="J79" s="7"/>
      <c r="K79" s="11">
        <f t="shared" si="5"/>
        <v>-0.21690000000000001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ROUND(SUM('Dietary-Cafeteria'!M75:N75),0)</f>
        <v>109488</v>
      </c>
      <c r="E80" s="6">
        <f>ROUND(+'Dietary-Cafeteria'!F75,0)</f>
        <v>146979</v>
      </c>
      <c r="F80" s="7">
        <f t="shared" si="3"/>
        <v>0.74</v>
      </c>
      <c r="G80" s="6">
        <f>ROUND(SUM('Dietary-Cafeteria'!M177:N177),0)</f>
        <v>113323</v>
      </c>
      <c r="H80" s="6">
        <f>ROUND(+'Dietary-Cafeteria'!F177,0)</f>
        <v>164548</v>
      </c>
      <c r="I80" s="7">
        <f t="shared" si="4"/>
        <v>0.69</v>
      </c>
      <c r="J80" s="7"/>
      <c r="K80" s="11">
        <f t="shared" si="5"/>
        <v>-6.7599999999999993E-2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ROUND(SUM('Dietary-Cafeteria'!M76:N76),0)</f>
        <v>57623</v>
      </c>
      <c r="E81" s="6">
        <f>ROUND(+'Dietary-Cafeteria'!F76,0)</f>
        <v>53675</v>
      </c>
      <c r="F81" s="7">
        <f t="shared" si="3"/>
        <v>1.07</v>
      </c>
      <c r="G81" s="6">
        <f>ROUND(SUM('Dietary-Cafeteria'!M178:N178),0)</f>
        <v>60762</v>
      </c>
      <c r="H81" s="6">
        <f>ROUND(+'Dietary-Cafeteria'!F178,0)</f>
        <v>52218</v>
      </c>
      <c r="I81" s="7">
        <f t="shared" si="4"/>
        <v>1.1599999999999999</v>
      </c>
      <c r="J81" s="7"/>
      <c r="K81" s="11">
        <f t="shared" si="5"/>
        <v>8.4099999999999994E-2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ROUND(SUM('Dietary-Cafeteria'!M77:N77),0)</f>
        <v>0</v>
      </c>
      <c r="E82" s="6">
        <f>ROUND(+'Dietary-Cafeteria'!F77,0)</f>
        <v>36683</v>
      </c>
      <c r="F82" s="7" t="str">
        <f t="shared" si="3"/>
        <v/>
      </c>
      <c r="G82" s="6">
        <f>ROUND(SUM('Dietary-Cafeteria'!M179:N179),0)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ROUND(SUM('Dietary-Cafeteria'!M78:N78),0)</f>
        <v>65428</v>
      </c>
      <c r="E83" s="6">
        <f>ROUND(+'Dietary-Cafeteria'!F78,0)</f>
        <v>252002</v>
      </c>
      <c r="F83" s="7">
        <f t="shared" si="3"/>
        <v>0.26</v>
      </c>
      <c r="G83" s="6">
        <f>ROUND(SUM('Dietary-Cafeteria'!M180:N180),0)</f>
        <v>67201</v>
      </c>
      <c r="H83" s="6">
        <f>ROUND(+'Dietary-Cafeteria'!F180,0)</f>
        <v>216764</v>
      </c>
      <c r="I83" s="7">
        <f t="shared" si="4"/>
        <v>0.31</v>
      </c>
      <c r="J83" s="7"/>
      <c r="K83" s="11">
        <f t="shared" si="5"/>
        <v>0.1923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ROUND(SUM('Dietary-Cafeteria'!M79:N79),0)</f>
        <v>92185</v>
      </c>
      <c r="E84" s="6">
        <f>ROUND(+'Dietary-Cafeteria'!F79,0)</f>
        <v>66131</v>
      </c>
      <c r="F84" s="7">
        <f t="shared" si="3"/>
        <v>1.39</v>
      </c>
      <c r="G84" s="6">
        <f>ROUND(SUM('Dietary-Cafeteria'!M181:N181),0)</f>
        <v>81251</v>
      </c>
      <c r="H84" s="6">
        <f>ROUND(+'Dietary-Cafeteria'!F181,0)</f>
        <v>61103</v>
      </c>
      <c r="I84" s="7">
        <f t="shared" si="4"/>
        <v>1.33</v>
      </c>
      <c r="J84" s="7"/>
      <c r="K84" s="11">
        <f t="shared" si="5"/>
        <v>-4.3200000000000002E-2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ROUND(SUM('Dietary-Cafeteria'!M80:N80),0)</f>
        <v>783</v>
      </c>
      <c r="E85" s="6">
        <f>ROUND(+'Dietary-Cafeteria'!F80,0)</f>
        <v>109092</v>
      </c>
      <c r="F85" s="7">
        <f t="shared" si="3"/>
        <v>0.01</v>
      </c>
      <c r="G85" s="6">
        <f>ROUND(SUM('Dietary-Cafeteria'!M182:N182),0)</f>
        <v>64182</v>
      </c>
      <c r="H85" s="6">
        <f>ROUND(+'Dietary-Cafeteria'!F182,0)</f>
        <v>103812</v>
      </c>
      <c r="I85" s="7">
        <f t="shared" si="4"/>
        <v>0.62</v>
      </c>
      <c r="J85" s="7"/>
      <c r="K85" s="11">
        <f t="shared" si="5"/>
        <v>61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ROUND(SUM('Dietary-Cafeteria'!M81:N81),0)</f>
        <v>38671</v>
      </c>
      <c r="E86" s="6">
        <f>ROUND(+'Dietary-Cafeteria'!F81,0)</f>
        <v>5791</v>
      </c>
      <c r="F86" s="7">
        <f t="shared" si="3"/>
        <v>6.68</v>
      </c>
      <c r="G86" s="6">
        <f>ROUND(SUM('Dietary-Cafeteria'!M183:N183),0)</f>
        <v>552</v>
      </c>
      <c r="H86" s="6">
        <f>ROUND(+'Dietary-Cafeteria'!F183,0)</f>
        <v>3850</v>
      </c>
      <c r="I86" s="7">
        <f t="shared" si="4"/>
        <v>0.14000000000000001</v>
      </c>
      <c r="J86" s="7"/>
      <c r="K86" s="11">
        <f t="shared" si="5"/>
        <v>-0.97899999999999998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ROUND(SUM('Dietary-Cafeteria'!M82:N82),0)</f>
        <v>111226</v>
      </c>
      <c r="E87" s="6">
        <f>ROUND(+'Dietary-Cafeteria'!F82,0)</f>
        <v>82384</v>
      </c>
      <c r="F87" s="7">
        <f t="shared" si="3"/>
        <v>1.35</v>
      </c>
      <c r="G87" s="6">
        <f>ROUND(SUM('Dietary-Cafeteria'!M184:N184),0)</f>
        <v>2449</v>
      </c>
      <c r="H87" s="6">
        <f>ROUND(+'Dietary-Cafeteria'!F184,0)</f>
        <v>91816</v>
      </c>
      <c r="I87" s="7">
        <f t="shared" si="4"/>
        <v>0.03</v>
      </c>
      <c r="J87" s="7"/>
      <c r="K87" s="11">
        <f t="shared" si="5"/>
        <v>-0.9778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ROUND(SUM('Dietary-Cafeteria'!M83:N83),0)</f>
        <v>74616</v>
      </c>
      <c r="E88" s="6">
        <f>ROUND(+'Dietary-Cafeteria'!F83,0)</f>
        <v>14114</v>
      </c>
      <c r="F88" s="7">
        <f t="shared" si="3"/>
        <v>5.29</v>
      </c>
      <c r="G88" s="6">
        <f>ROUND(SUM('Dietary-Cafeteria'!M185:N185),0)</f>
        <v>74686</v>
      </c>
      <c r="H88" s="6">
        <f>ROUND(+'Dietary-Cafeteria'!F185,0)</f>
        <v>14481</v>
      </c>
      <c r="I88" s="7">
        <f t="shared" si="4"/>
        <v>5.16</v>
      </c>
      <c r="J88" s="7"/>
      <c r="K88" s="11">
        <f t="shared" si="5"/>
        <v>-2.46E-2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ROUND(SUM('Dietary-Cafeteria'!M84:N84),0)</f>
        <v>22248</v>
      </c>
      <c r="E89" s="6">
        <f>ROUND(+'Dietary-Cafeteria'!F84,0)</f>
        <v>34627</v>
      </c>
      <c r="F89" s="7">
        <f t="shared" si="3"/>
        <v>0.64</v>
      </c>
      <c r="G89" s="6">
        <f>ROUND(SUM('Dietary-Cafeteria'!M186:N186),0)</f>
        <v>16598</v>
      </c>
      <c r="H89" s="6">
        <f>ROUND(+'Dietary-Cafeteria'!F186,0)</f>
        <v>35359</v>
      </c>
      <c r="I89" s="7">
        <f t="shared" si="4"/>
        <v>0.47</v>
      </c>
      <c r="J89" s="7"/>
      <c r="K89" s="11">
        <f t="shared" si="5"/>
        <v>-0.2656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ROUND(SUM('Dietary-Cafeteria'!M85:N85),0)</f>
        <v>22596</v>
      </c>
      <c r="E90" s="6">
        <f>ROUND(+'Dietary-Cafeteria'!F85,0)</f>
        <v>0</v>
      </c>
      <c r="F90" s="7" t="str">
        <f t="shared" si="3"/>
        <v/>
      </c>
      <c r="G90" s="6">
        <f>ROUND(SUM('Dietary-Cafeteria'!M187:N187),0)</f>
        <v>22611</v>
      </c>
      <c r="H90" s="6">
        <f>ROUND(+'Dietary-Cafeteria'!F187,0)</f>
        <v>18807</v>
      </c>
      <c r="I90" s="7">
        <f t="shared" si="4"/>
        <v>1.2</v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ROUND(SUM('Dietary-Cafeteria'!M86:N86),0)</f>
        <v>152842</v>
      </c>
      <c r="E91" s="6">
        <f>ROUND(+'Dietary-Cafeteria'!F86,0)</f>
        <v>139526</v>
      </c>
      <c r="F91" s="7">
        <f t="shared" si="3"/>
        <v>1.1000000000000001</v>
      </c>
      <c r="G91" s="6">
        <f>ROUND(SUM('Dietary-Cafeteria'!M188:N188),0)</f>
        <v>151329</v>
      </c>
      <c r="H91" s="6">
        <f>ROUND(+'Dietary-Cafeteria'!F188,0)</f>
        <v>150434</v>
      </c>
      <c r="I91" s="7">
        <f t="shared" si="4"/>
        <v>1.01</v>
      </c>
      <c r="J91" s="7"/>
      <c r="K91" s="11">
        <f t="shared" si="5"/>
        <v>-8.1799999999999998E-2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ROUND(SUM('Dietary-Cafeteria'!M87:N87),0)</f>
        <v>15054</v>
      </c>
      <c r="E92" s="6">
        <f>ROUND(+'Dietary-Cafeteria'!F87,0)</f>
        <v>20798</v>
      </c>
      <c r="F92" s="7">
        <f t="shared" si="3"/>
        <v>0.72</v>
      </c>
      <c r="G92" s="6">
        <f>ROUND(SUM('Dietary-Cafeteria'!M189:N189),0)</f>
        <v>10888</v>
      </c>
      <c r="H92" s="6">
        <f>ROUND(+'Dietary-Cafeteria'!F189,0)</f>
        <v>25418</v>
      </c>
      <c r="I92" s="7">
        <f t="shared" si="4"/>
        <v>0.43</v>
      </c>
      <c r="J92" s="7"/>
      <c r="K92" s="11">
        <f t="shared" si="5"/>
        <v>-0.40279999999999999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ROUND(SUM('Dietary-Cafeteria'!M88:N88),0)</f>
        <v>23358</v>
      </c>
      <c r="E93" s="6">
        <f>ROUND(+'Dietary-Cafeteria'!F88,0)</f>
        <v>0</v>
      </c>
      <c r="F93" s="7" t="str">
        <f t="shared" si="3"/>
        <v/>
      </c>
      <c r="G93" s="6">
        <f>ROUND(SUM('Dietary-Cafeteria'!M190:N190),0)</f>
        <v>28449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ROUND(SUM('Dietary-Cafeteria'!M89:N89),0)</f>
        <v>81058</v>
      </c>
      <c r="E94" s="6">
        <f>ROUND(+'Dietary-Cafeteria'!F89,0)</f>
        <v>520082</v>
      </c>
      <c r="F94" s="7">
        <f t="shared" si="3"/>
        <v>0.16</v>
      </c>
      <c r="G94" s="6">
        <f>ROUND(SUM('Dietary-Cafeteria'!M191:N191),0)</f>
        <v>77842</v>
      </c>
      <c r="H94" s="6">
        <f>ROUND(+'Dietary-Cafeteria'!F191,0)</f>
        <v>644142</v>
      </c>
      <c r="I94" s="7">
        <f t="shared" si="4"/>
        <v>0.12</v>
      </c>
      <c r="J94" s="7"/>
      <c r="K94" s="11">
        <f t="shared" si="5"/>
        <v>-0.25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ROUND(SUM('Dietary-Cafeteria'!M90:N90),0)</f>
        <v>0</v>
      </c>
      <c r="E95" s="6">
        <f>ROUND(+'Dietary-Cafeteria'!F90,0)</f>
        <v>7398</v>
      </c>
      <c r="F95" s="7" t="str">
        <f t="shared" si="3"/>
        <v/>
      </c>
      <c r="G95" s="6">
        <f>ROUND(SUM('Dietary-Cafeteria'!M192:N192),0)</f>
        <v>0</v>
      </c>
      <c r="H95" s="6">
        <f>ROUND(+'Dietary-Cafeteria'!F192,0)</f>
        <v>3681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ROUND(SUM('Dietary-Cafeteria'!M91:N91),0)</f>
        <v>176246</v>
      </c>
      <c r="E96" s="6">
        <f>ROUND(+'Dietary-Cafeteria'!F91,0)</f>
        <v>1040</v>
      </c>
      <c r="F96" s="7">
        <f t="shared" si="3"/>
        <v>169.47</v>
      </c>
      <c r="G96" s="6">
        <f>ROUND(SUM('Dietary-Cafeteria'!M193:N193),0)</f>
        <v>440941</v>
      </c>
      <c r="H96" s="6">
        <f>ROUND(+'Dietary-Cafeteria'!F193,0)</f>
        <v>1300</v>
      </c>
      <c r="I96" s="7">
        <f t="shared" si="4"/>
        <v>339.19</v>
      </c>
      <c r="J96" s="7"/>
      <c r="K96" s="11">
        <f t="shared" si="5"/>
        <v>1.0015000000000001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ROUND(SUM('Dietary-Cafeteria'!M92:N92),0)</f>
        <v>7935</v>
      </c>
      <c r="E97" s="6">
        <f>ROUND(+'Dietary-Cafeteria'!F92,0)</f>
        <v>12582</v>
      </c>
      <c r="F97" s="7">
        <f t="shared" si="3"/>
        <v>0.63</v>
      </c>
      <c r="G97" s="6">
        <f>ROUND(SUM('Dietary-Cafeteria'!M194:N194),0)</f>
        <v>0</v>
      </c>
      <c r="H97" s="6">
        <f>ROUND(+'Dietary-Cafeteria'!F194,0)</f>
        <v>6645</v>
      </c>
      <c r="I97" s="7" t="str">
        <f t="shared" si="4"/>
        <v/>
      </c>
      <c r="J97" s="7"/>
      <c r="K97" s="11" t="str">
        <f t="shared" si="5"/>
        <v/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ROUND(SUM('Dietary-Cafeteria'!M93:N93),0)</f>
        <v>88466</v>
      </c>
      <c r="E98" s="6">
        <f>ROUND(+'Dietary-Cafeteria'!F93,0)</f>
        <v>63093</v>
      </c>
      <c r="F98" s="7">
        <f t="shared" si="3"/>
        <v>1.4</v>
      </c>
      <c r="G98" s="6">
        <f>ROUND(SUM('Dietary-Cafeteria'!M195:N195),0)</f>
        <v>0</v>
      </c>
      <c r="H98" s="6">
        <f>ROUND(+'Dietary-Cafeteria'!F195,0)</f>
        <v>2242</v>
      </c>
      <c r="I98" s="7" t="str">
        <f t="shared" si="4"/>
        <v/>
      </c>
      <c r="J98" s="7"/>
      <c r="K98" s="11" t="str">
        <f t="shared" si="5"/>
        <v/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ROUND(SUM('Dietary-Cafeteria'!M94:N94),0)</f>
        <v>214381</v>
      </c>
      <c r="E99" s="6">
        <f>ROUND(+'Dietary-Cafeteria'!F94,0)</f>
        <v>78758</v>
      </c>
      <c r="F99" s="7">
        <f t="shared" si="3"/>
        <v>2.72</v>
      </c>
      <c r="G99" s="6">
        <f>ROUND(SUM('Dietary-Cafeteria'!M196:N196),0)</f>
        <v>170158</v>
      </c>
      <c r="H99" s="6">
        <f>ROUND(+'Dietary-Cafeteria'!F196,0)</f>
        <v>79646</v>
      </c>
      <c r="I99" s="7">
        <f t="shared" si="4"/>
        <v>2.14</v>
      </c>
      <c r="J99" s="7"/>
      <c r="K99" s="11">
        <f t="shared" si="5"/>
        <v>-0.2132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ROUND(SUM('Dietary-Cafeteria'!M95:N95),0)</f>
        <v>395868</v>
      </c>
      <c r="E100" s="6">
        <f>ROUND(+'Dietary-Cafeteria'!F95,0)</f>
        <v>129233</v>
      </c>
      <c r="F100" s="7">
        <f t="shared" si="3"/>
        <v>3.06</v>
      </c>
      <c r="G100" s="6">
        <f>ROUND(SUM('Dietary-Cafeteria'!M197:N197),0)</f>
        <v>87007</v>
      </c>
      <c r="H100" s="6">
        <f>ROUND(+'Dietary-Cafeteria'!F197,0)</f>
        <v>148352</v>
      </c>
      <c r="I100" s="7">
        <f t="shared" si="4"/>
        <v>0.59</v>
      </c>
      <c r="J100" s="7"/>
      <c r="K100" s="11">
        <f t="shared" si="5"/>
        <v>-0.80720000000000003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ROUND(SUM('Dietary-Cafeteria'!M96:N96),0)</f>
        <v>389433</v>
      </c>
      <c r="E101" s="6">
        <f>ROUND(+'Dietary-Cafeteria'!F96,0)</f>
        <v>122274</v>
      </c>
      <c r="F101" s="7">
        <f t="shared" si="3"/>
        <v>3.18</v>
      </c>
      <c r="G101" s="6">
        <f>ROUND(SUM('Dietary-Cafeteria'!M198:N198),0)</f>
        <v>297363</v>
      </c>
      <c r="H101" s="6">
        <f>ROUND(+'Dietary-Cafeteria'!F198,0)</f>
        <v>131945</v>
      </c>
      <c r="I101" s="7">
        <f t="shared" si="4"/>
        <v>2.25</v>
      </c>
      <c r="J101" s="7"/>
      <c r="K101" s="11">
        <f t="shared" si="5"/>
        <v>-0.29249999999999998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ROUND(SUM('Dietary-Cafeteria'!M97:N97),0)</f>
        <v>9810</v>
      </c>
      <c r="E102" s="6">
        <f>ROUND(+'Dietary-Cafeteria'!F97,0)</f>
        <v>37675</v>
      </c>
      <c r="F102" s="7">
        <f t="shared" si="3"/>
        <v>0.26</v>
      </c>
      <c r="G102" s="6">
        <f>ROUND(SUM('Dietary-Cafeteria'!M199:N199),0)</f>
        <v>98070</v>
      </c>
      <c r="H102" s="6">
        <f>ROUND(+'Dietary-Cafeteria'!F199,0)</f>
        <v>213539</v>
      </c>
      <c r="I102" s="7">
        <f t="shared" si="4"/>
        <v>0.46</v>
      </c>
      <c r="J102" s="7"/>
      <c r="K102" s="11">
        <f t="shared" si="5"/>
        <v>0.76919999999999999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ROUND(SUM('Dietary-Cafeteria'!M98:N98),0)</f>
        <v>0</v>
      </c>
      <c r="E103" s="6">
        <f>ROUND(+'Dietary-Cafeteria'!F98,0)</f>
        <v>1</v>
      </c>
      <c r="F103" s="7" t="str">
        <f t="shared" si="3"/>
        <v/>
      </c>
      <c r="G103" s="6">
        <f>ROUND(SUM('Dietary-Cafeteria'!M200:N200),0)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ROUND(SUM('Dietary-Cafeteria'!M99:N99),0)</f>
        <v>32754</v>
      </c>
      <c r="E104" s="6">
        <f>ROUND(+'Dietary-Cafeteria'!F99,0)</f>
        <v>99396</v>
      </c>
      <c r="F104" s="7">
        <f t="shared" si="3"/>
        <v>0.33</v>
      </c>
      <c r="G104" s="6">
        <f>ROUND(SUM('Dietary-Cafeteria'!M201:N201),0)</f>
        <v>60395</v>
      </c>
      <c r="H104" s="6">
        <f>ROUND(+'Dietary-Cafeteria'!F201,0)</f>
        <v>124590</v>
      </c>
      <c r="I104" s="7">
        <f t="shared" si="4"/>
        <v>0.48</v>
      </c>
      <c r="J104" s="7"/>
      <c r="K104" s="11">
        <f t="shared" si="5"/>
        <v>0.45450000000000002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ROUND(SUM('Dietary-Cafeteria'!M100:N100),0)</f>
        <v>10245</v>
      </c>
      <c r="E105" s="6">
        <f>ROUND(+'Dietary-Cafeteria'!F100,0)</f>
        <v>28012</v>
      </c>
      <c r="F105" s="7">
        <f t="shared" si="3"/>
        <v>0.37</v>
      </c>
      <c r="G105" s="6">
        <f>ROUND(SUM('Dietary-Cafeteria'!M202:N202),0)</f>
        <v>2438</v>
      </c>
      <c r="H105" s="6">
        <f>ROUND(+'Dietary-Cafeteria'!F202,0)</f>
        <v>19102</v>
      </c>
      <c r="I105" s="7">
        <f t="shared" si="4"/>
        <v>0.13</v>
      </c>
      <c r="J105" s="7"/>
      <c r="K105" s="11">
        <f t="shared" si="5"/>
        <v>-0.64859999999999995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ROUND(SUM('Dietary-Cafeteria'!M101:N101),0)</f>
        <v>0</v>
      </c>
      <c r="E106" s="6">
        <f>ROUND(+'Dietary-Cafeteria'!F101,0)</f>
        <v>44642</v>
      </c>
      <c r="F106" s="7" t="str">
        <f t="shared" si="3"/>
        <v/>
      </c>
      <c r="G106" s="6">
        <f>ROUND(SUM('Dietary-Cafeteria'!M203:N203),0)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ROUND(SUM('Dietary-Cafeteria'!M102:N102),0)</f>
        <v>1333</v>
      </c>
      <c r="E107" s="6">
        <f>ROUND(+'Dietary-Cafeteria'!F102,0)</f>
        <v>2293</v>
      </c>
      <c r="F107" s="7">
        <f t="shared" si="3"/>
        <v>0.57999999999999996</v>
      </c>
      <c r="G107" s="6">
        <f>ROUND(SUM('Dietary-Cafeteria'!M204:N204),0)</f>
        <v>19290</v>
      </c>
      <c r="H107" s="6">
        <f>ROUND(+'Dietary-Cafeteria'!F204,0)</f>
        <v>42071</v>
      </c>
      <c r="I107" s="7">
        <f t="shared" si="4"/>
        <v>0.46</v>
      </c>
      <c r="J107" s="7"/>
      <c r="K107" s="11">
        <f t="shared" si="5"/>
        <v>-0.2069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ROUND(SUM('Dietary-Cafeteria'!M103:N103),0)</f>
        <v>0</v>
      </c>
      <c r="E108" s="6">
        <f>ROUND(+'Dietary-Cafeteria'!F103,0)</f>
        <v>0</v>
      </c>
      <c r="F108" s="7" t="str">
        <f t="shared" si="3"/>
        <v/>
      </c>
      <c r="G108" s="6">
        <f>ROUND(SUM('Dietary-Cafeteria'!M205:N205),0)</f>
        <v>0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22" sqref="F22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ROUND(+'Dietary-Cafeteria'!O5,0)</f>
        <v>40253</v>
      </c>
      <c r="E10" s="6">
        <f>ROUND(+'Dietary-Cafeteria'!F5,0)</f>
        <v>1465008</v>
      </c>
      <c r="F10" s="7">
        <f>IF(D10=0,"",IF(E10=0,"",ROUND(D10/E10,2)))</f>
        <v>0.03</v>
      </c>
      <c r="G10" s="6">
        <f>ROUND(+'Dietary-Cafeteria'!O107,0)</f>
        <v>80396</v>
      </c>
      <c r="H10" s="6">
        <f>ROUND(+'Dietary-Cafeteria'!F107,0)</f>
        <v>1594163</v>
      </c>
      <c r="I10" s="7">
        <f>IF(G10=0,"",IF(H10=0,"",ROUND(G10/H10,2)))</f>
        <v>0.05</v>
      </c>
      <c r="J10" s="7"/>
      <c r="K10" s="11">
        <f>IF(D10=0,"",IF(E10=0,"",IF(G10=0,"",IF(H10=0,"",ROUND(I10/F10-1,4)))))</f>
        <v>0.66669999999999996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ROUND(+'Dietary-Cafeteria'!O6,0)</f>
        <v>22077</v>
      </c>
      <c r="E11" s="6">
        <f>ROUND(+'Dietary-Cafeteria'!F6,0)</f>
        <v>752829</v>
      </c>
      <c r="F11" s="7">
        <f t="shared" ref="F11:F74" si="0">IF(D11=0,"",IF(E11=0,"",ROUND(D11/E11,2)))</f>
        <v>0.03</v>
      </c>
      <c r="G11" s="6">
        <f>ROUND(+'Dietary-Cafeteria'!O108,0)</f>
        <v>51981</v>
      </c>
      <c r="H11" s="6">
        <f>ROUND(+'Dietary-Cafeteria'!F108,0)</f>
        <v>264178</v>
      </c>
      <c r="I11" s="7">
        <f t="shared" ref="I11:I74" si="1">IF(G11=0,"",IF(H11=0,"",ROUND(G11/H11,2)))</f>
        <v>0.2</v>
      </c>
      <c r="J11" s="7"/>
      <c r="K11" s="11">
        <f t="shared" ref="K11:K74" si="2">IF(D11=0,"",IF(E11=0,"",IF(G11=0,"",IF(H11=0,"",ROUND(I11/F11-1,4)))))</f>
        <v>5.6666999999999996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ROUND(+'Dietary-Cafeteria'!O7,0)</f>
        <v>8056</v>
      </c>
      <c r="E12" s="6">
        <f>ROUND(+'Dietary-Cafeteria'!F7,0)</f>
        <v>24872</v>
      </c>
      <c r="F12" s="7">
        <f t="shared" si="0"/>
        <v>0.32</v>
      </c>
      <c r="G12" s="6">
        <f>ROUND(+'Dietary-Cafeteria'!O109,0)</f>
        <v>5639</v>
      </c>
      <c r="H12" s="6">
        <f>ROUND(+'Dietary-Cafeteria'!F109,0)</f>
        <v>28620</v>
      </c>
      <c r="I12" s="7">
        <f t="shared" si="1"/>
        <v>0.2</v>
      </c>
      <c r="J12" s="7"/>
      <c r="K12" s="11">
        <f t="shared" si="2"/>
        <v>-0.375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ROUND(+'Dietary-Cafeteria'!O8,0)</f>
        <v>1225845</v>
      </c>
      <c r="E13" s="6">
        <f>ROUND(+'Dietary-Cafeteria'!F8,0)</f>
        <v>1286841</v>
      </c>
      <c r="F13" s="7">
        <f t="shared" si="0"/>
        <v>0.95</v>
      </c>
      <c r="G13" s="6">
        <f>ROUND(+'Dietary-Cafeteria'!O110,0)</f>
        <v>1308609</v>
      </c>
      <c r="H13" s="6">
        <f>ROUND(+'Dietary-Cafeteria'!F110,0)</f>
        <v>1347212</v>
      </c>
      <c r="I13" s="7">
        <f t="shared" si="1"/>
        <v>0.97</v>
      </c>
      <c r="J13" s="7"/>
      <c r="K13" s="11">
        <f t="shared" si="2"/>
        <v>2.1100000000000001E-2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ROUND(+'Dietary-Cafeteria'!O9,0)</f>
        <v>100100</v>
      </c>
      <c r="E14" s="6">
        <f>ROUND(+'Dietary-Cafeteria'!F9,0)</f>
        <v>900151</v>
      </c>
      <c r="F14" s="7">
        <f t="shared" si="0"/>
        <v>0.11</v>
      </c>
      <c r="G14" s="6">
        <f>ROUND(+'Dietary-Cafeteria'!O111,0)</f>
        <v>104449</v>
      </c>
      <c r="H14" s="6">
        <f>ROUND(+'Dietary-Cafeteria'!F111,0)</f>
        <v>957407</v>
      </c>
      <c r="I14" s="7">
        <f t="shared" si="1"/>
        <v>0.11</v>
      </c>
      <c r="J14" s="7"/>
      <c r="K14" s="11">
        <f t="shared" si="2"/>
        <v>0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ROUND(+'Dietary-Cafeteria'!O10,0)</f>
        <v>0</v>
      </c>
      <c r="E15" s="6">
        <f>ROUND(+'Dietary-Cafeteria'!F10,0)</f>
        <v>37296</v>
      </c>
      <c r="F15" s="7" t="str">
        <f t="shared" si="0"/>
        <v/>
      </c>
      <c r="G15" s="6">
        <f>ROUND(+'Dietary-Cafeteria'!O112,0)</f>
        <v>-24734</v>
      </c>
      <c r="H15" s="6">
        <f>ROUND(+'Dietary-Cafeteria'!F112,0)</f>
        <v>33177</v>
      </c>
      <c r="I15" s="7">
        <f t="shared" si="1"/>
        <v>-0.75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ROUND(+'Dietary-Cafeteria'!O11,0)</f>
        <v>1046</v>
      </c>
      <c r="E16" s="6">
        <f>ROUND(+'Dietary-Cafeteria'!F11,0)</f>
        <v>112308</v>
      </c>
      <c r="F16" s="7">
        <f t="shared" si="0"/>
        <v>0.01</v>
      </c>
      <c r="G16" s="6">
        <f>ROUND(+'Dietary-Cafeteria'!O113,0)</f>
        <v>1161</v>
      </c>
      <c r="H16" s="6">
        <f>ROUND(+'Dietary-Cafeteria'!F113,0)</f>
        <v>99867</v>
      </c>
      <c r="I16" s="7">
        <f t="shared" si="1"/>
        <v>0.01</v>
      </c>
      <c r="J16" s="7"/>
      <c r="K16" s="11">
        <f t="shared" si="2"/>
        <v>0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ROUND(+'Dietary-Cafeteria'!O12,0)</f>
        <v>147672</v>
      </c>
      <c r="E17" s="6">
        <f>ROUND(+'Dietary-Cafeteria'!F12,0)</f>
        <v>30366</v>
      </c>
      <c r="F17" s="7">
        <f t="shared" si="0"/>
        <v>4.8600000000000003</v>
      </c>
      <c r="G17" s="6">
        <f>ROUND(+'Dietary-Cafeteria'!O114,0)</f>
        <v>300541</v>
      </c>
      <c r="H17" s="6">
        <f>ROUND(+'Dietary-Cafeteria'!F114,0)</f>
        <v>26367</v>
      </c>
      <c r="I17" s="7">
        <f t="shared" si="1"/>
        <v>11.4</v>
      </c>
      <c r="J17" s="7"/>
      <c r="K17" s="11">
        <f t="shared" si="2"/>
        <v>1.3456999999999999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ROUND(+'Dietary-Cafeteria'!O13,0)</f>
        <v>1089</v>
      </c>
      <c r="E18" s="6">
        <f>ROUND(+'Dietary-Cafeteria'!F13,0)</f>
        <v>4110</v>
      </c>
      <c r="F18" s="7">
        <f t="shared" si="0"/>
        <v>0.26</v>
      </c>
      <c r="G18" s="6">
        <f>ROUND(+'Dietary-Cafeteria'!O115,0)</f>
        <v>2599</v>
      </c>
      <c r="H18" s="6">
        <f>ROUND(+'Dietary-Cafeteria'!F115,0)</f>
        <v>5135</v>
      </c>
      <c r="I18" s="7">
        <f t="shared" si="1"/>
        <v>0.51</v>
      </c>
      <c r="J18" s="7"/>
      <c r="K18" s="11">
        <f t="shared" si="2"/>
        <v>0.96150000000000002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ROUND(+'Dietary-Cafeteria'!O14,0)</f>
        <v>35537</v>
      </c>
      <c r="E19" s="6">
        <f>ROUND(+'Dietary-Cafeteria'!F14,0)</f>
        <v>141092</v>
      </c>
      <c r="F19" s="7">
        <f t="shared" si="0"/>
        <v>0.25</v>
      </c>
      <c r="G19" s="6">
        <f>ROUND(+'Dietary-Cafeteria'!O116,0)</f>
        <v>51490</v>
      </c>
      <c r="H19" s="6">
        <f>ROUND(+'Dietary-Cafeteria'!F116,0)</f>
        <v>120363</v>
      </c>
      <c r="I19" s="7">
        <f t="shared" si="1"/>
        <v>0.43</v>
      </c>
      <c r="J19" s="7"/>
      <c r="K19" s="11">
        <f t="shared" si="2"/>
        <v>0.72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ROUND(+'Dietary-Cafeteria'!O15,0)</f>
        <v>-332662</v>
      </c>
      <c r="E20" s="6">
        <f>ROUND(+'Dietary-Cafeteria'!F15,0)</f>
        <v>1190543</v>
      </c>
      <c r="F20" s="7">
        <f t="shared" si="0"/>
        <v>-0.28000000000000003</v>
      </c>
      <c r="G20" s="6">
        <f>ROUND(+'Dietary-Cafeteria'!O117,0)</f>
        <v>-409390</v>
      </c>
      <c r="H20" s="6">
        <f>ROUND(+'Dietary-Cafeteria'!F117,0)</f>
        <v>1205034</v>
      </c>
      <c r="I20" s="7">
        <f t="shared" si="1"/>
        <v>-0.34</v>
      </c>
      <c r="J20" s="7"/>
      <c r="K20" s="11">
        <f t="shared" si="2"/>
        <v>0.21429999999999999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ROUND(+'Dietary-Cafeteria'!O16,0)</f>
        <v>206806</v>
      </c>
      <c r="E21" s="6">
        <f>ROUND(+'Dietary-Cafeteria'!F16,0)</f>
        <v>896208</v>
      </c>
      <c r="F21" s="7">
        <f t="shared" si="0"/>
        <v>0.23</v>
      </c>
      <c r="G21" s="6">
        <f>ROUND(+'Dietary-Cafeteria'!O118,0)</f>
        <v>267849</v>
      </c>
      <c r="H21" s="6">
        <f>ROUND(+'Dietary-Cafeteria'!F118,0)</f>
        <v>1181327</v>
      </c>
      <c r="I21" s="7">
        <f t="shared" si="1"/>
        <v>0.23</v>
      </c>
      <c r="J21" s="7"/>
      <c r="K21" s="11">
        <f t="shared" si="2"/>
        <v>0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ROUND(+'Dietary-Cafeteria'!O17,0)</f>
        <v>14703</v>
      </c>
      <c r="E22" s="6">
        <f>ROUND(+'Dietary-Cafeteria'!F17,0)</f>
        <v>33177</v>
      </c>
      <c r="F22" s="7">
        <f t="shared" si="0"/>
        <v>0.44</v>
      </c>
      <c r="G22" s="6">
        <f>ROUND(+'Dietary-Cafeteria'!O119,0)</f>
        <v>22506</v>
      </c>
      <c r="H22" s="6">
        <f>ROUND(+'Dietary-Cafeteria'!F119,0)</f>
        <v>49946</v>
      </c>
      <c r="I22" s="7">
        <f t="shared" si="1"/>
        <v>0.45</v>
      </c>
      <c r="J22" s="7"/>
      <c r="K22" s="11">
        <f t="shared" si="2"/>
        <v>2.2700000000000001E-2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ROUND(+'Dietary-Cafeteria'!O18,0)</f>
        <v>15468</v>
      </c>
      <c r="E23" s="6">
        <f>ROUND(+'Dietary-Cafeteria'!F18,0)</f>
        <v>124535</v>
      </c>
      <c r="F23" s="7">
        <f t="shared" si="0"/>
        <v>0.12</v>
      </c>
      <c r="G23" s="6">
        <f>ROUND(+'Dietary-Cafeteria'!O120,0)</f>
        <v>20821</v>
      </c>
      <c r="H23" s="6">
        <f>ROUND(+'Dietary-Cafeteria'!F120,0)</f>
        <v>129937</v>
      </c>
      <c r="I23" s="7">
        <f t="shared" si="1"/>
        <v>0.16</v>
      </c>
      <c r="J23" s="7"/>
      <c r="K23" s="11">
        <f t="shared" si="2"/>
        <v>0.33329999999999999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ROUND(+'Dietary-Cafeteria'!O19,0)</f>
        <v>29570</v>
      </c>
      <c r="E24" s="6">
        <f>ROUND(+'Dietary-Cafeteria'!F19,0)</f>
        <v>50887</v>
      </c>
      <c r="F24" s="7">
        <f t="shared" si="0"/>
        <v>0.57999999999999996</v>
      </c>
      <c r="G24" s="6">
        <f>ROUND(+'Dietary-Cafeteria'!O121,0)</f>
        <v>37078</v>
      </c>
      <c r="H24" s="6">
        <f>ROUND(+'Dietary-Cafeteria'!F121,0)</f>
        <v>50448</v>
      </c>
      <c r="I24" s="7">
        <f t="shared" si="1"/>
        <v>0.73</v>
      </c>
      <c r="J24" s="7"/>
      <c r="K24" s="11">
        <f t="shared" si="2"/>
        <v>0.2586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ROUND(+'Dietary-Cafeteria'!O20,0)</f>
        <v>1133</v>
      </c>
      <c r="E25" s="6">
        <f>ROUND(+'Dietary-Cafeteria'!F20,0)</f>
        <v>343202</v>
      </c>
      <c r="F25" s="7">
        <f t="shared" si="0"/>
        <v>0</v>
      </c>
      <c r="G25" s="6">
        <f>ROUND(+'Dietary-Cafeteria'!O122,0)</f>
        <v>10939</v>
      </c>
      <c r="H25" s="6">
        <f>ROUND(+'Dietary-Cafeteria'!F122,0)</f>
        <v>354948</v>
      </c>
      <c r="I25" s="7">
        <f t="shared" si="1"/>
        <v>0.03</v>
      </c>
      <c r="J25" s="7"/>
      <c r="K25" s="11" t="e">
        <f t="shared" si="2"/>
        <v>#DIV/0!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ROUND(+'Dietary-Cafeteria'!O21,0)</f>
        <v>0</v>
      </c>
      <c r="E26" s="6">
        <f>ROUND(+'Dietary-Cafeteria'!F21,0)</f>
        <v>0</v>
      </c>
      <c r="F26" s="7" t="str">
        <f t="shared" si="0"/>
        <v/>
      </c>
      <c r="G26" s="6">
        <f>ROUND(+'Dietary-Cafeteria'!O123,0)</f>
        <v>-90480</v>
      </c>
      <c r="H26" s="6">
        <f>ROUND(+'Dietary-Cafeteria'!F123,0)</f>
        <v>64926</v>
      </c>
      <c r="I26" s="7">
        <f t="shared" si="1"/>
        <v>-1.39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ROUND(+'Dietary-Cafeteria'!O22,0)</f>
        <v>9</v>
      </c>
      <c r="E27" s="6">
        <f>ROUND(+'Dietary-Cafeteria'!F22,0)</f>
        <v>85195</v>
      </c>
      <c r="F27" s="7">
        <f t="shared" si="0"/>
        <v>0</v>
      </c>
      <c r="G27" s="6">
        <f>ROUND(+'Dietary-Cafeteria'!O124,0)</f>
        <v>645</v>
      </c>
      <c r="H27" s="6">
        <f>ROUND(+'Dietary-Cafeteria'!F124,0)</f>
        <v>82069</v>
      </c>
      <c r="I27" s="7">
        <f t="shared" si="1"/>
        <v>0.01</v>
      </c>
      <c r="J27" s="7"/>
      <c r="K27" s="11" t="e">
        <f t="shared" si="2"/>
        <v>#DIV/0!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ROUND(+'Dietary-Cafeteria'!O23,0)</f>
        <v>149</v>
      </c>
      <c r="E28" s="6">
        <f>ROUND(+'Dietary-Cafeteria'!F23,0)</f>
        <v>12815</v>
      </c>
      <c r="F28" s="7">
        <f t="shared" si="0"/>
        <v>0.01</v>
      </c>
      <c r="G28" s="6">
        <f>ROUND(+'Dietary-Cafeteria'!O125,0)</f>
        <v>0</v>
      </c>
      <c r="H28" s="6">
        <f>ROUND(+'Dietary-Cafeteria'!F125,0)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ROUND(+'Dietary-Cafeteria'!O24,0)</f>
        <v>99</v>
      </c>
      <c r="E29" s="6">
        <f>ROUND(+'Dietary-Cafeteria'!F24,0)</f>
        <v>35150</v>
      </c>
      <c r="F29" s="7">
        <f t="shared" si="0"/>
        <v>0</v>
      </c>
      <c r="G29" s="6">
        <f>ROUND(+'Dietary-Cafeteria'!O126,0)</f>
        <v>400</v>
      </c>
      <c r="H29" s="6">
        <f>ROUND(+'Dietary-Cafeteria'!F126,0)</f>
        <v>35779</v>
      </c>
      <c r="I29" s="7">
        <f t="shared" si="1"/>
        <v>0.01</v>
      </c>
      <c r="J29" s="7"/>
      <c r="K29" s="11" t="e">
        <f t="shared" si="2"/>
        <v>#DIV/0!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ROUND(+'Dietary-Cafeteria'!O25,0)</f>
        <v>571</v>
      </c>
      <c r="E30" s="6">
        <f>ROUND(+'Dietary-Cafeteria'!F25,0)</f>
        <v>147152</v>
      </c>
      <c r="F30" s="7">
        <f t="shared" si="0"/>
        <v>0</v>
      </c>
      <c r="G30" s="6">
        <f>ROUND(+'Dietary-Cafeteria'!O127,0)</f>
        <v>1016</v>
      </c>
      <c r="H30" s="6">
        <f>ROUND(+'Dietary-Cafeteria'!F127,0)</f>
        <v>140237</v>
      </c>
      <c r="I30" s="7">
        <f t="shared" si="1"/>
        <v>0.01</v>
      </c>
      <c r="J30" s="7"/>
      <c r="K30" s="11" t="e">
        <f t="shared" si="2"/>
        <v>#DIV/0!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ROUND(+'Dietary-Cafeteria'!O26,0)</f>
        <v>1288</v>
      </c>
      <c r="E31" s="6">
        <f>ROUND(+'Dietary-Cafeteria'!F26,0)</f>
        <v>3800</v>
      </c>
      <c r="F31" s="7">
        <f t="shared" si="0"/>
        <v>0.34</v>
      </c>
      <c r="G31" s="6">
        <f>ROUND(+'Dietary-Cafeteria'!O128,0)</f>
        <v>3478</v>
      </c>
      <c r="H31" s="6">
        <f>ROUND(+'Dietary-Cafeteria'!F128,0)</f>
        <v>3006</v>
      </c>
      <c r="I31" s="7">
        <f t="shared" si="1"/>
        <v>1.1599999999999999</v>
      </c>
      <c r="J31" s="7"/>
      <c r="K31" s="11">
        <f t="shared" si="2"/>
        <v>2.4117999999999999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ROUND(+'Dietary-Cafeteria'!O27,0)</f>
        <v>65325</v>
      </c>
      <c r="E32" s="6">
        <f>ROUND(+'Dietary-Cafeteria'!F27,0)</f>
        <v>450610</v>
      </c>
      <c r="F32" s="7">
        <f t="shared" si="0"/>
        <v>0.14000000000000001</v>
      </c>
      <c r="G32" s="6">
        <f>ROUND(+'Dietary-Cafeteria'!O129,0)</f>
        <v>90876</v>
      </c>
      <c r="H32" s="6">
        <f>ROUND(+'Dietary-Cafeteria'!F129,0)</f>
        <v>479368</v>
      </c>
      <c r="I32" s="7">
        <f t="shared" si="1"/>
        <v>0.19</v>
      </c>
      <c r="J32" s="7"/>
      <c r="K32" s="11">
        <f t="shared" si="2"/>
        <v>0.35709999999999997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ROUND(+'Dietary-Cafeteria'!O28,0)</f>
        <v>3410</v>
      </c>
      <c r="E33" s="6">
        <f>ROUND(+'Dietary-Cafeteria'!F28,0)</f>
        <v>50021</v>
      </c>
      <c r="F33" s="7">
        <f t="shared" si="0"/>
        <v>7.0000000000000007E-2</v>
      </c>
      <c r="G33" s="6">
        <f>ROUND(+'Dietary-Cafeteria'!O130,0)</f>
        <v>3959</v>
      </c>
      <c r="H33" s="6">
        <f>ROUND(+'Dietary-Cafeteria'!F130,0)</f>
        <v>50839</v>
      </c>
      <c r="I33" s="7">
        <f t="shared" si="1"/>
        <v>0.08</v>
      </c>
      <c r="J33" s="7"/>
      <c r="K33" s="11">
        <f t="shared" si="2"/>
        <v>0.1429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ROUND(+'Dietary-Cafeteria'!O29,0)</f>
        <v>510</v>
      </c>
      <c r="E34" s="6">
        <f>ROUND(+'Dietary-Cafeteria'!F29,0)</f>
        <v>96205</v>
      </c>
      <c r="F34" s="7">
        <f t="shared" si="0"/>
        <v>0.01</v>
      </c>
      <c r="G34" s="6">
        <f>ROUND(+'Dietary-Cafeteria'!O131,0)</f>
        <v>533</v>
      </c>
      <c r="H34" s="6">
        <f>ROUND(+'Dietary-Cafeteria'!F131,0)</f>
        <v>87009</v>
      </c>
      <c r="I34" s="7">
        <f t="shared" si="1"/>
        <v>0.01</v>
      </c>
      <c r="J34" s="7"/>
      <c r="K34" s="11">
        <f t="shared" si="2"/>
        <v>0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ROUND(+'Dietary-Cafeteria'!O30,0)</f>
        <v>1373</v>
      </c>
      <c r="E35" s="6">
        <f>ROUND(+'Dietary-Cafeteria'!F30,0)</f>
        <v>5480</v>
      </c>
      <c r="F35" s="7">
        <f t="shared" si="0"/>
        <v>0.25</v>
      </c>
      <c r="G35" s="6">
        <f>ROUND(+'Dietary-Cafeteria'!O132,0)</f>
        <v>901</v>
      </c>
      <c r="H35" s="6">
        <f>ROUND(+'Dietary-Cafeteria'!F132,0)</f>
        <v>5620</v>
      </c>
      <c r="I35" s="7">
        <f t="shared" si="1"/>
        <v>0.16</v>
      </c>
      <c r="J35" s="7"/>
      <c r="K35" s="11">
        <f t="shared" si="2"/>
        <v>-0.36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ROUND(+'Dietary-Cafeteria'!O31,0)</f>
        <v>610</v>
      </c>
      <c r="E36" s="6">
        <f>ROUND(+'Dietary-Cafeteria'!F31,0)</f>
        <v>25954</v>
      </c>
      <c r="F36" s="7">
        <f t="shared" si="0"/>
        <v>0.02</v>
      </c>
      <c r="G36" s="6">
        <f>ROUND(+'Dietary-Cafeteria'!O133,0)</f>
        <v>1628</v>
      </c>
      <c r="H36" s="6">
        <f>ROUND(+'Dietary-Cafeteria'!F133,0)</f>
        <v>26951</v>
      </c>
      <c r="I36" s="7">
        <f t="shared" si="1"/>
        <v>0.06</v>
      </c>
      <c r="J36" s="7"/>
      <c r="K36" s="11">
        <f t="shared" si="2"/>
        <v>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ROUND(+'Dietary-Cafeteria'!O32,0)</f>
        <v>8767</v>
      </c>
      <c r="E37" s="6">
        <f>ROUND(+'Dietary-Cafeteria'!F32,0)</f>
        <v>223462</v>
      </c>
      <c r="F37" s="7">
        <f t="shared" si="0"/>
        <v>0.04</v>
      </c>
      <c r="G37" s="6">
        <f>ROUND(+'Dietary-Cafeteria'!O134,0)</f>
        <v>20870</v>
      </c>
      <c r="H37" s="6">
        <f>ROUND(+'Dietary-Cafeteria'!F134,0)</f>
        <v>233902</v>
      </c>
      <c r="I37" s="7">
        <f t="shared" si="1"/>
        <v>0.09</v>
      </c>
      <c r="J37" s="7"/>
      <c r="K37" s="11">
        <f t="shared" si="2"/>
        <v>1.25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ROUND(+'Dietary-Cafeteria'!O33,0)</f>
        <v>707</v>
      </c>
      <c r="E38" s="6">
        <f>ROUND(+'Dietary-Cafeteria'!F33,0)</f>
        <v>7792</v>
      </c>
      <c r="F38" s="7">
        <f t="shared" si="0"/>
        <v>0.09</v>
      </c>
      <c r="G38" s="6">
        <f>ROUND(+'Dietary-Cafeteria'!O135,0)</f>
        <v>206</v>
      </c>
      <c r="H38" s="6">
        <f>ROUND(+'Dietary-Cafeteria'!F135,0)</f>
        <v>7792</v>
      </c>
      <c r="I38" s="7">
        <f t="shared" si="1"/>
        <v>0.03</v>
      </c>
      <c r="J38" s="7"/>
      <c r="K38" s="11">
        <f t="shared" si="2"/>
        <v>-0.66669999999999996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ROUND(+'Dietary-Cafeteria'!O34,0)</f>
        <v>8699</v>
      </c>
      <c r="E39" s="6">
        <f>ROUND(+'Dietary-Cafeteria'!F34,0)</f>
        <v>1821573</v>
      </c>
      <c r="F39" s="7">
        <f t="shared" si="0"/>
        <v>0</v>
      </c>
      <c r="G39" s="6">
        <f>ROUND(+'Dietary-Cafeteria'!O136,0)</f>
        <v>10295</v>
      </c>
      <c r="H39" s="6">
        <f>ROUND(+'Dietary-Cafeteria'!F136,0)</f>
        <v>1492566</v>
      </c>
      <c r="I39" s="7">
        <f t="shared" si="1"/>
        <v>0.01</v>
      </c>
      <c r="J39" s="7"/>
      <c r="K39" s="11" t="e">
        <f t="shared" si="2"/>
        <v>#DIV/0!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ROUND(+'Dietary-Cafeteria'!O35,0)</f>
        <v>3446</v>
      </c>
      <c r="E40" s="6">
        <f>ROUND(+'Dietary-Cafeteria'!F35,0)</f>
        <v>16006</v>
      </c>
      <c r="F40" s="7">
        <f t="shared" si="0"/>
        <v>0.22</v>
      </c>
      <c r="G40" s="6">
        <f>ROUND(+'Dietary-Cafeteria'!O137,0)</f>
        <v>4031</v>
      </c>
      <c r="H40" s="6">
        <f>ROUND(+'Dietary-Cafeteria'!F137,0)</f>
        <v>14664</v>
      </c>
      <c r="I40" s="7">
        <f t="shared" si="1"/>
        <v>0.27</v>
      </c>
      <c r="J40" s="7"/>
      <c r="K40" s="11">
        <f t="shared" si="2"/>
        <v>0.2273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ROUND(+'Dietary-Cafeteria'!O36,0)</f>
        <v>222</v>
      </c>
      <c r="E41" s="6">
        <f>ROUND(+'Dietary-Cafeteria'!F36,0)</f>
        <v>20089</v>
      </c>
      <c r="F41" s="7">
        <f t="shared" si="0"/>
        <v>0.01</v>
      </c>
      <c r="G41" s="6">
        <f>ROUND(+'Dietary-Cafeteria'!O138,0)</f>
        <v>253</v>
      </c>
      <c r="H41" s="6">
        <f>ROUND(+'Dietary-Cafeteria'!F138,0)</f>
        <v>0</v>
      </c>
      <c r="I41" s="7" t="str">
        <f t="shared" si="1"/>
        <v/>
      </c>
      <c r="J41" s="7"/>
      <c r="K41" s="11" t="str">
        <f t="shared" si="2"/>
        <v/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ROUND(+'Dietary-Cafeteria'!O37,0)</f>
        <v>13647</v>
      </c>
      <c r="E42" s="6">
        <f>ROUND(+'Dietary-Cafeteria'!F37,0)</f>
        <v>67584</v>
      </c>
      <c r="F42" s="7">
        <f t="shared" si="0"/>
        <v>0.2</v>
      </c>
      <c r="G42" s="6">
        <f>ROUND(+'Dietary-Cafeteria'!O139,0)</f>
        <v>14562</v>
      </c>
      <c r="H42" s="6">
        <f>ROUND(+'Dietary-Cafeteria'!F139,0)</f>
        <v>64790</v>
      </c>
      <c r="I42" s="7">
        <f t="shared" si="1"/>
        <v>0.22</v>
      </c>
      <c r="J42" s="7"/>
      <c r="K42" s="11">
        <f t="shared" si="2"/>
        <v>0.1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ROUND(+'Dietary-Cafeteria'!O38,0)</f>
        <v>0</v>
      </c>
      <c r="E43" s="6">
        <f>ROUND(+'Dietary-Cafeteria'!F38,0)</f>
        <v>0</v>
      </c>
      <c r="F43" s="7" t="str">
        <f t="shared" si="0"/>
        <v/>
      </c>
      <c r="G43" s="6">
        <f>ROUND(+'Dietary-Cafeteria'!O140,0)</f>
        <v>0</v>
      </c>
      <c r="H43" s="6">
        <f>ROUND(+'Dietary-Cafeteria'!F140,0)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ROUND(+'Dietary-Cafeteria'!O39,0)</f>
        <v>974</v>
      </c>
      <c r="E44" s="6">
        <f>ROUND(+'Dietary-Cafeteria'!F39,0)</f>
        <v>136088</v>
      </c>
      <c r="F44" s="7">
        <f t="shared" si="0"/>
        <v>0.01</v>
      </c>
      <c r="G44" s="6">
        <f>ROUND(+'Dietary-Cafeteria'!O141,0)</f>
        <v>715</v>
      </c>
      <c r="H44" s="6">
        <f>ROUND(+'Dietary-Cafeteria'!F141,0)</f>
        <v>138974</v>
      </c>
      <c r="I44" s="7">
        <f t="shared" si="1"/>
        <v>0.01</v>
      </c>
      <c r="J44" s="7"/>
      <c r="K44" s="11">
        <f t="shared" si="2"/>
        <v>0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ROUND(+'Dietary-Cafeteria'!O40,0)</f>
        <v>2992</v>
      </c>
      <c r="E45" s="6">
        <f>ROUND(+'Dietary-Cafeteria'!F40,0)</f>
        <v>72880</v>
      </c>
      <c r="F45" s="7">
        <f t="shared" si="0"/>
        <v>0.04</v>
      </c>
      <c r="G45" s="6">
        <f>ROUND(+'Dietary-Cafeteria'!O142,0)</f>
        <v>622</v>
      </c>
      <c r="H45" s="6">
        <f>ROUND(+'Dietary-Cafeteria'!F142,0)</f>
        <v>56043</v>
      </c>
      <c r="I45" s="7">
        <f t="shared" si="1"/>
        <v>0.01</v>
      </c>
      <c r="J45" s="7"/>
      <c r="K45" s="11">
        <f t="shared" si="2"/>
        <v>-0.75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ROUND(+'Dietary-Cafeteria'!O41,0)</f>
        <v>5741</v>
      </c>
      <c r="E46" s="6">
        <f>ROUND(+'Dietary-Cafeteria'!F41,0)</f>
        <v>150654</v>
      </c>
      <c r="F46" s="7">
        <f t="shared" si="0"/>
        <v>0.04</v>
      </c>
      <c r="G46" s="6">
        <f>ROUND(+'Dietary-Cafeteria'!O143,0)</f>
        <v>10746</v>
      </c>
      <c r="H46" s="6">
        <f>ROUND(+'Dietary-Cafeteria'!F143,0)</f>
        <v>153093</v>
      </c>
      <c r="I46" s="7">
        <f t="shared" si="1"/>
        <v>7.0000000000000007E-2</v>
      </c>
      <c r="J46" s="7"/>
      <c r="K46" s="11">
        <f t="shared" si="2"/>
        <v>0.75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ROUND(+'Dietary-Cafeteria'!O42,0)</f>
        <v>0</v>
      </c>
      <c r="E47" s="6">
        <f>ROUND(+'Dietary-Cafeteria'!F42,0)</f>
        <v>690</v>
      </c>
      <c r="F47" s="7" t="str">
        <f t="shared" si="0"/>
        <v/>
      </c>
      <c r="G47" s="6">
        <f>ROUND(+'Dietary-Cafeteria'!O144,0)</f>
        <v>70</v>
      </c>
      <c r="H47" s="6">
        <f>ROUND(+'Dietary-Cafeteria'!F144,0)</f>
        <v>810</v>
      </c>
      <c r="I47" s="7">
        <f t="shared" si="1"/>
        <v>0.09</v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ROUND(+'Dietary-Cafeteria'!O43,0)</f>
        <v>0</v>
      </c>
      <c r="E48" s="6">
        <f>ROUND(+'Dietary-Cafeteria'!F43,0)</f>
        <v>0</v>
      </c>
      <c r="F48" s="7" t="str">
        <f t="shared" si="0"/>
        <v/>
      </c>
      <c r="G48" s="6">
        <f>ROUND(+'Dietary-Cafeteria'!O145,0)</f>
        <v>0</v>
      </c>
      <c r="H48" s="6">
        <f>ROUND(+'Dietary-Cafeteria'!F145,0)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ROUND(+'Dietary-Cafeteria'!O44,0)</f>
        <v>2840</v>
      </c>
      <c r="E49" s="6">
        <f>ROUND(+'Dietary-Cafeteria'!F44,0)</f>
        <v>63841</v>
      </c>
      <c r="F49" s="7">
        <f t="shared" si="0"/>
        <v>0.04</v>
      </c>
      <c r="G49" s="6">
        <f>ROUND(+'Dietary-Cafeteria'!O146,0)</f>
        <v>8037</v>
      </c>
      <c r="H49" s="6">
        <f>ROUND(+'Dietary-Cafeteria'!F146,0)</f>
        <v>79720</v>
      </c>
      <c r="I49" s="7">
        <f t="shared" si="1"/>
        <v>0.1</v>
      </c>
      <c r="J49" s="7"/>
      <c r="K49" s="11">
        <f t="shared" si="2"/>
        <v>1.5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ROUND(+'Dietary-Cafeteria'!O45,0)</f>
        <v>-1554</v>
      </c>
      <c r="E50" s="6">
        <f>ROUND(+'Dietary-Cafeteria'!F45,0)</f>
        <v>1440568</v>
      </c>
      <c r="F50" s="7">
        <f t="shared" si="0"/>
        <v>0</v>
      </c>
      <c r="G50" s="6">
        <f>ROUND(+'Dietary-Cafeteria'!O147,0)</f>
        <v>-267</v>
      </c>
      <c r="H50" s="6">
        <f>ROUND(+'Dietary-Cafeteria'!F147,0)</f>
        <v>1410574</v>
      </c>
      <c r="I50" s="7">
        <f t="shared" si="1"/>
        <v>0</v>
      </c>
      <c r="J50" s="7"/>
      <c r="K50" s="11" t="e">
        <f t="shared" si="2"/>
        <v>#DIV/0!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ROUND(+'Dietary-Cafeteria'!O46,0)</f>
        <v>0</v>
      </c>
      <c r="E51" s="6">
        <f>ROUND(+'Dietary-Cafeteria'!F46,0)</f>
        <v>0</v>
      </c>
      <c r="F51" s="7" t="str">
        <f t="shared" si="0"/>
        <v/>
      </c>
      <c r="G51" s="6">
        <f>ROUND(+'Dietary-Cafeteria'!O148,0)</f>
        <v>0</v>
      </c>
      <c r="H51" s="6">
        <f>ROUND(+'Dietary-Cafeteria'!F148,0)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ROUND(+'Dietary-Cafeteria'!O47,0)</f>
        <v>116006</v>
      </c>
      <c r="E52" s="6">
        <f>ROUND(+'Dietary-Cafeteria'!F47,0)</f>
        <v>497341</v>
      </c>
      <c r="F52" s="7">
        <f t="shared" si="0"/>
        <v>0.23</v>
      </c>
      <c r="G52" s="6">
        <f>ROUND(+'Dietary-Cafeteria'!O149,0)</f>
        <v>146842</v>
      </c>
      <c r="H52" s="6">
        <f>ROUND(+'Dietary-Cafeteria'!F149,0)</f>
        <v>568373</v>
      </c>
      <c r="I52" s="7">
        <f t="shared" si="1"/>
        <v>0.26</v>
      </c>
      <c r="J52" s="7"/>
      <c r="K52" s="11">
        <f t="shared" si="2"/>
        <v>0.13039999999999999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ROUND(+'Dietary-Cafeteria'!O48,0)</f>
        <v>5811</v>
      </c>
      <c r="E53" s="6">
        <f>ROUND(+'Dietary-Cafeteria'!F48,0)</f>
        <v>1367731</v>
      </c>
      <c r="F53" s="7">
        <f t="shared" si="0"/>
        <v>0</v>
      </c>
      <c r="G53" s="6">
        <f>ROUND(+'Dietary-Cafeteria'!O150,0)</f>
        <v>5857</v>
      </c>
      <c r="H53" s="6">
        <f>ROUND(+'Dietary-Cafeteria'!F150,0)</f>
        <v>931361</v>
      </c>
      <c r="I53" s="7">
        <f t="shared" si="1"/>
        <v>0.01</v>
      </c>
      <c r="J53" s="7"/>
      <c r="K53" s="11" t="e">
        <f t="shared" si="2"/>
        <v>#DIV/0!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ROUND(+'Dietary-Cafeteria'!O49,0)</f>
        <v>32597</v>
      </c>
      <c r="E54" s="6">
        <f>ROUND(+'Dietary-Cafeteria'!F49,0)</f>
        <v>346214</v>
      </c>
      <c r="F54" s="7">
        <f t="shared" si="0"/>
        <v>0.09</v>
      </c>
      <c r="G54" s="6">
        <f>ROUND(+'Dietary-Cafeteria'!O151,0)</f>
        <v>39122</v>
      </c>
      <c r="H54" s="6">
        <f>ROUND(+'Dietary-Cafeteria'!F151,0)</f>
        <v>336153</v>
      </c>
      <c r="I54" s="7">
        <f t="shared" si="1"/>
        <v>0.12</v>
      </c>
      <c r="J54" s="7"/>
      <c r="K54" s="11">
        <f t="shared" si="2"/>
        <v>0.33329999999999999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ROUND(+'Dietary-Cafeteria'!O50,0)</f>
        <v>6821</v>
      </c>
      <c r="E55" s="6">
        <f>ROUND(+'Dietary-Cafeteria'!F50,0)</f>
        <v>172914</v>
      </c>
      <c r="F55" s="7">
        <f t="shared" si="0"/>
        <v>0.04</v>
      </c>
      <c r="G55" s="6">
        <f>ROUND(+'Dietary-Cafeteria'!O152,0)</f>
        <v>6440</v>
      </c>
      <c r="H55" s="6">
        <f>ROUND(+'Dietary-Cafeteria'!F152,0)</f>
        <v>174966</v>
      </c>
      <c r="I55" s="7">
        <f t="shared" si="1"/>
        <v>0.04</v>
      </c>
      <c r="J55" s="7"/>
      <c r="K55" s="11">
        <f t="shared" si="2"/>
        <v>0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ROUND(+'Dietary-Cafeteria'!O51,0)</f>
        <v>1116</v>
      </c>
      <c r="E56" s="6">
        <f>ROUND(+'Dietary-Cafeteria'!F51,0)</f>
        <v>5082</v>
      </c>
      <c r="F56" s="7">
        <f t="shared" si="0"/>
        <v>0.22</v>
      </c>
      <c r="G56" s="6">
        <f>ROUND(+'Dietary-Cafeteria'!O153,0)</f>
        <v>-80618</v>
      </c>
      <c r="H56" s="6">
        <f>ROUND(+'Dietary-Cafeteria'!F153,0)</f>
        <v>15248</v>
      </c>
      <c r="I56" s="7">
        <f t="shared" si="1"/>
        <v>-5.29</v>
      </c>
      <c r="J56" s="7"/>
      <c r="K56" s="11">
        <f t="shared" si="2"/>
        <v>-25.045500000000001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ROUND(+'Dietary-Cafeteria'!O52,0)</f>
        <v>-271637</v>
      </c>
      <c r="E57" s="6">
        <f>ROUND(+'Dietary-Cafeteria'!F52,0)</f>
        <v>85255</v>
      </c>
      <c r="F57" s="7">
        <f t="shared" si="0"/>
        <v>-3.19</v>
      </c>
      <c r="G57" s="6">
        <f>ROUND(+'Dietary-Cafeteria'!O154,0)</f>
        <v>-268174</v>
      </c>
      <c r="H57" s="6">
        <f>ROUND(+'Dietary-Cafeteria'!F154,0)</f>
        <v>95704</v>
      </c>
      <c r="I57" s="7">
        <f t="shared" si="1"/>
        <v>-2.8</v>
      </c>
      <c r="J57" s="7"/>
      <c r="K57" s="11">
        <f t="shared" si="2"/>
        <v>-0.12230000000000001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ROUND(+'Dietary-Cafeteria'!O53,0)</f>
        <v>13230</v>
      </c>
      <c r="E58" s="6">
        <f>ROUND(+'Dietary-Cafeteria'!F53,0)</f>
        <v>601360</v>
      </c>
      <c r="F58" s="7">
        <f t="shared" si="0"/>
        <v>0.02</v>
      </c>
      <c r="G58" s="6">
        <f>ROUND(+'Dietary-Cafeteria'!O155,0)</f>
        <v>14147</v>
      </c>
      <c r="H58" s="6">
        <f>ROUND(+'Dietary-Cafeteria'!F155,0)</f>
        <v>0</v>
      </c>
      <c r="I58" s="7" t="str">
        <f t="shared" si="1"/>
        <v/>
      </c>
      <c r="J58" s="7"/>
      <c r="K58" s="11" t="str">
        <f t="shared" si="2"/>
        <v/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ROUND(+'Dietary-Cafeteria'!O54,0)</f>
        <v>4558</v>
      </c>
      <c r="E59" s="6">
        <f>ROUND(+'Dietary-Cafeteria'!F54,0)</f>
        <v>15751</v>
      </c>
      <c r="F59" s="7">
        <f t="shared" si="0"/>
        <v>0.28999999999999998</v>
      </c>
      <c r="G59" s="6">
        <f>ROUND(+'Dietary-Cafeteria'!O156,0)</f>
        <v>4541</v>
      </c>
      <c r="H59" s="6">
        <f>ROUND(+'Dietary-Cafeteria'!F156,0)</f>
        <v>14550</v>
      </c>
      <c r="I59" s="7">
        <f t="shared" si="1"/>
        <v>0.31</v>
      </c>
      <c r="J59" s="7"/>
      <c r="K59" s="11">
        <f t="shared" si="2"/>
        <v>6.9000000000000006E-2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ROUND(+'Dietary-Cafeteria'!O55,0)</f>
        <v>0</v>
      </c>
      <c r="E60" s="6">
        <f>ROUND(+'Dietary-Cafeteria'!F55,0)</f>
        <v>0</v>
      </c>
      <c r="F60" s="7" t="str">
        <f t="shared" si="0"/>
        <v/>
      </c>
      <c r="G60" s="6">
        <f>ROUND(+'Dietary-Cafeteria'!O157,0)</f>
        <v>0</v>
      </c>
      <c r="H60" s="6">
        <f>ROUND(+'Dietary-Cafeteria'!F157,0)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ROUND(+'Dietary-Cafeteria'!O56,0)</f>
        <v>-667963</v>
      </c>
      <c r="E61" s="6">
        <f>ROUND(+'Dietary-Cafeteria'!F56,0)</f>
        <v>1165193</v>
      </c>
      <c r="F61" s="7">
        <f t="shared" si="0"/>
        <v>-0.56999999999999995</v>
      </c>
      <c r="G61" s="6">
        <f>ROUND(+'Dietary-Cafeteria'!O158,0)</f>
        <v>12811</v>
      </c>
      <c r="H61" s="6">
        <f>ROUND(+'Dietary-Cafeteria'!F158,0)</f>
        <v>1259138</v>
      </c>
      <c r="I61" s="7">
        <f t="shared" si="1"/>
        <v>0.01</v>
      </c>
      <c r="J61" s="7"/>
      <c r="K61" s="11">
        <f t="shared" si="2"/>
        <v>-1.0175000000000001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ROUND(+'Dietary-Cafeteria'!O57,0)</f>
        <v>175865</v>
      </c>
      <c r="E62" s="6">
        <f>ROUND(+'Dietary-Cafeteria'!F57,0)</f>
        <v>210116</v>
      </c>
      <c r="F62" s="7">
        <f t="shared" si="0"/>
        <v>0.84</v>
      </c>
      <c r="G62" s="6">
        <f>ROUND(+'Dietary-Cafeteria'!O159,0)</f>
        <v>2135</v>
      </c>
      <c r="H62" s="6">
        <f>ROUND(+'Dietary-Cafeteria'!F159,0)</f>
        <v>193226</v>
      </c>
      <c r="I62" s="7">
        <f t="shared" si="1"/>
        <v>0.01</v>
      </c>
      <c r="J62" s="7"/>
      <c r="K62" s="11">
        <f t="shared" si="2"/>
        <v>-0.98809999999999998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ROUND(+'Dietary-Cafeteria'!O58,0)</f>
        <v>239</v>
      </c>
      <c r="E63" s="6">
        <f>ROUND(+'Dietary-Cafeteria'!F58,0)</f>
        <v>12057</v>
      </c>
      <c r="F63" s="7">
        <f t="shared" si="0"/>
        <v>0.02</v>
      </c>
      <c r="G63" s="6">
        <f>ROUND(+'Dietary-Cafeteria'!O160,0)</f>
        <v>883</v>
      </c>
      <c r="H63" s="6">
        <f>ROUND(+'Dietary-Cafeteria'!F160,0)</f>
        <v>10825</v>
      </c>
      <c r="I63" s="7">
        <f t="shared" si="1"/>
        <v>0.08</v>
      </c>
      <c r="J63" s="7"/>
      <c r="K63" s="11">
        <f t="shared" si="2"/>
        <v>3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ROUND(+'Dietary-Cafeteria'!O59,0)</f>
        <v>3173</v>
      </c>
      <c r="E64" s="6">
        <f>ROUND(+'Dietary-Cafeteria'!F59,0)</f>
        <v>37552</v>
      </c>
      <c r="F64" s="7">
        <f t="shared" si="0"/>
        <v>0.08</v>
      </c>
      <c r="G64" s="6">
        <f>ROUND(+'Dietary-Cafeteria'!O161,0)</f>
        <v>2599</v>
      </c>
      <c r="H64" s="6">
        <f>ROUND(+'Dietary-Cafeteria'!F161,0)</f>
        <v>39953</v>
      </c>
      <c r="I64" s="7">
        <f t="shared" si="1"/>
        <v>7.0000000000000007E-2</v>
      </c>
      <c r="J64" s="7"/>
      <c r="K64" s="11">
        <f t="shared" si="2"/>
        <v>-0.125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ROUND(+'Dietary-Cafeteria'!O60,0)</f>
        <v>2673</v>
      </c>
      <c r="E65" s="6">
        <f>ROUND(+'Dietary-Cafeteria'!F60,0)</f>
        <v>71631</v>
      </c>
      <c r="F65" s="7">
        <f t="shared" si="0"/>
        <v>0.04</v>
      </c>
      <c r="G65" s="6">
        <f>ROUND(+'Dietary-Cafeteria'!O162,0)</f>
        <v>0</v>
      </c>
      <c r="H65" s="6">
        <f>ROUND(+'Dietary-Cafeteria'!F162,0)</f>
        <v>20418</v>
      </c>
      <c r="I65" s="7" t="str">
        <f t="shared" si="1"/>
        <v/>
      </c>
      <c r="J65" s="7"/>
      <c r="K65" s="11" t="str">
        <f t="shared" si="2"/>
        <v/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ROUND(+'Dietary-Cafeteria'!O61,0)</f>
        <v>294</v>
      </c>
      <c r="E66" s="6">
        <f>ROUND(+'Dietary-Cafeteria'!F61,0)</f>
        <v>31665</v>
      </c>
      <c r="F66" s="7">
        <f t="shared" si="0"/>
        <v>0.01</v>
      </c>
      <c r="G66" s="6">
        <f>ROUND(+'Dietary-Cafeteria'!O163,0)</f>
        <v>287</v>
      </c>
      <c r="H66" s="6">
        <f>ROUND(+'Dietary-Cafeteria'!F163,0)</f>
        <v>30078</v>
      </c>
      <c r="I66" s="7">
        <f t="shared" si="1"/>
        <v>0.01</v>
      </c>
      <c r="J66" s="7"/>
      <c r="K66" s="11">
        <f t="shared" si="2"/>
        <v>0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ROUND(+'Dietary-Cafeteria'!O62,0)</f>
        <v>-27198</v>
      </c>
      <c r="E67" s="6">
        <f>ROUND(+'Dietary-Cafeteria'!F62,0)</f>
        <v>14191</v>
      </c>
      <c r="F67" s="7">
        <f t="shared" si="0"/>
        <v>-1.92</v>
      </c>
      <c r="G67" s="6">
        <f>ROUND(+'Dietary-Cafeteria'!O164,0)</f>
        <v>771</v>
      </c>
      <c r="H67" s="6">
        <f>ROUND(+'Dietary-Cafeteria'!F164,0)</f>
        <v>18175</v>
      </c>
      <c r="I67" s="7">
        <f t="shared" si="1"/>
        <v>0.04</v>
      </c>
      <c r="J67" s="7"/>
      <c r="K67" s="11">
        <f t="shared" si="2"/>
        <v>-1.0207999999999999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ROUND(+'Dietary-Cafeteria'!O63,0)</f>
        <v>21275</v>
      </c>
      <c r="E68" s="6">
        <f>ROUND(+'Dietary-Cafeteria'!F63,0)</f>
        <v>977928</v>
      </c>
      <c r="F68" s="7">
        <f t="shared" si="0"/>
        <v>0.02</v>
      </c>
      <c r="G68" s="6">
        <f>ROUND(+'Dietary-Cafeteria'!O165,0)</f>
        <v>22609</v>
      </c>
      <c r="H68" s="6">
        <f>ROUND(+'Dietary-Cafeteria'!F165,0)</f>
        <v>966933</v>
      </c>
      <c r="I68" s="7">
        <f t="shared" si="1"/>
        <v>0.02</v>
      </c>
      <c r="J68" s="7"/>
      <c r="K68" s="11">
        <f t="shared" si="2"/>
        <v>0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ROUND(+'Dietary-Cafeteria'!O64,0)</f>
        <v>0</v>
      </c>
      <c r="E69" s="6">
        <f>ROUND(+'Dietary-Cafeteria'!F64,0)</f>
        <v>0</v>
      </c>
      <c r="F69" s="7" t="str">
        <f t="shared" si="0"/>
        <v/>
      </c>
      <c r="G69" s="6">
        <f>ROUND(+'Dietary-Cafeteria'!O166,0)</f>
        <v>167</v>
      </c>
      <c r="H69" s="6">
        <f>ROUND(+'Dietary-Cafeteria'!F166,0)</f>
        <v>82036</v>
      </c>
      <c r="I69" s="7">
        <f t="shared" si="1"/>
        <v>0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ROUND(+'Dietary-Cafeteria'!O65,0)</f>
        <v>8035</v>
      </c>
      <c r="E70" s="6">
        <f>ROUND(+'Dietary-Cafeteria'!F65,0)</f>
        <v>62164</v>
      </c>
      <c r="F70" s="7">
        <f t="shared" si="0"/>
        <v>0.13</v>
      </c>
      <c r="G70" s="6">
        <f>ROUND(+'Dietary-Cafeteria'!O167,0)</f>
        <v>2492</v>
      </c>
      <c r="H70" s="6">
        <f>ROUND(+'Dietary-Cafeteria'!F167,0)</f>
        <v>62448</v>
      </c>
      <c r="I70" s="7">
        <f t="shared" si="1"/>
        <v>0.04</v>
      </c>
      <c r="J70" s="7"/>
      <c r="K70" s="11">
        <f t="shared" si="2"/>
        <v>-0.69230000000000003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ROUND(+'Dietary-Cafeteria'!O66,0)</f>
        <v>510</v>
      </c>
      <c r="E71" s="6">
        <f>ROUND(+'Dietary-Cafeteria'!F66,0)</f>
        <v>3807</v>
      </c>
      <c r="F71" s="7">
        <f t="shared" si="0"/>
        <v>0.13</v>
      </c>
      <c r="G71" s="6">
        <f>ROUND(+'Dietary-Cafeteria'!O168,0)</f>
        <v>1657</v>
      </c>
      <c r="H71" s="6">
        <f>ROUND(+'Dietary-Cafeteria'!F168,0)</f>
        <v>4625</v>
      </c>
      <c r="I71" s="7">
        <f t="shared" si="1"/>
        <v>0.36</v>
      </c>
      <c r="J71" s="7"/>
      <c r="K71" s="11">
        <f t="shared" si="2"/>
        <v>1.7692000000000001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ROUND(+'Dietary-Cafeteria'!O67,0)</f>
        <v>-289012</v>
      </c>
      <c r="E72" s="6">
        <f>ROUND(+'Dietary-Cafeteria'!F67,0)</f>
        <v>229804</v>
      </c>
      <c r="F72" s="7">
        <f t="shared" si="0"/>
        <v>-1.26</v>
      </c>
      <c r="G72" s="6">
        <f>ROUND(+'Dietary-Cafeteria'!O169,0)</f>
        <v>-321421</v>
      </c>
      <c r="H72" s="6">
        <f>ROUND(+'Dietary-Cafeteria'!F169,0)</f>
        <v>736509</v>
      </c>
      <c r="I72" s="7">
        <f t="shared" si="1"/>
        <v>-0.44</v>
      </c>
      <c r="J72" s="7"/>
      <c r="K72" s="11">
        <f t="shared" si="2"/>
        <v>-0.65080000000000005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ROUND(+'Dietary-Cafeteria'!O68,0)</f>
        <v>23224</v>
      </c>
      <c r="E73" s="6">
        <f>ROUND(+'Dietary-Cafeteria'!F68,0)</f>
        <v>865355</v>
      </c>
      <c r="F73" s="7">
        <f t="shared" si="0"/>
        <v>0.03</v>
      </c>
      <c r="G73" s="6">
        <f>ROUND(+'Dietary-Cafeteria'!O170,0)</f>
        <v>79032</v>
      </c>
      <c r="H73" s="6">
        <f>ROUND(+'Dietary-Cafeteria'!F170,0)</f>
        <v>958310</v>
      </c>
      <c r="I73" s="7">
        <f t="shared" si="1"/>
        <v>0.08</v>
      </c>
      <c r="J73" s="7"/>
      <c r="K73" s="11">
        <f t="shared" si="2"/>
        <v>1.6667000000000001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ROUND(+'Dietary-Cafeteria'!O69,0)</f>
        <v>22307</v>
      </c>
      <c r="E74" s="6">
        <f>ROUND(+'Dietary-Cafeteria'!F69,0)</f>
        <v>792319</v>
      </c>
      <c r="F74" s="7">
        <f t="shared" si="0"/>
        <v>0.03</v>
      </c>
      <c r="G74" s="6">
        <f>ROUND(+'Dietary-Cafeteria'!O171,0)</f>
        <v>66422</v>
      </c>
      <c r="H74" s="6">
        <f>ROUND(+'Dietary-Cafeteria'!F171,0)</f>
        <v>687177</v>
      </c>
      <c r="I74" s="7">
        <f t="shared" si="1"/>
        <v>0.1</v>
      </c>
      <c r="J74" s="7"/>
      <c r="K74" s="11">
        <f t="shared" si="2"/>
        <v>2.3332999999999999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ROUND(+'Dietary-Cafeteria'!O70,0)</f>
        <v>120</v>
      </c>
      <c r="E75" s="6">
        <f>ROUND(+'Dietary-Cafeteria'!F70,0)</f>
        <v>583771</v>
      </c>
      <c r="F75" s="7">
        <f t="shared" ref="F75:F108" si="3">IF(D75=0,"",IF(E75=0,"",ROUND(D75/E75,2)))</f>
        <v>0</v>
      </c>
      <c r="G75" s="6">
        <f>ROUND(+'Dietary-Cafeteria'!O172,0)</f>
        <v>110</v>
      </c>
      <c r="H75" s="6">
        <f>ROUND(+'Dietary-Cafeteria'!F172,0)</f>
        <v>651407</v>
      </c>
      <c r="I75" s="7">
        <f t="shared" ref="I75:I108" si="4">IF(G75=0,"",IF(H75=0,"",ROUND(G75/H75,2)))</f>
        <v>0</v>
      </c>
      <c r="J75" s="7"/>
      <c r="K75" s="11" t="e">
        <f t="shared" ref="K75:K108" si="5">IF(D75=0,"",IF(E75=0,"",IF(G75=0,"",IF(H75=0,"",ROUND(I75/F75-1,4)))))</f>
        <v>#DIV/0!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ROUND(+'Dietary-Cafeteria'!O71,0)</f>
        <v>4095</v>
      </c>
      <c r="E76" s="6">
        <f>ROUND(+'Dietary-Cafeteria'!F71,0)</f>
        <v>18929</v>
      </c>
      <c r="F76" s="7">
        <f t="shared" si="3"/>
        <v>0.22</v>
      </c>
      <c r="G76" s="6">
        <f>ROUND(+'Dietary-Cafeteria'!O173,0)</f>
        <v>2038</v>
      </c>
      <c r="H76" s="6">
        <f>ROUND(+'Dietary-Cafeteria'!F173,0)</f>
        <v>16966</v>
      </c>
      <c r="I76" s="7">
        <f t="shared" si="4"/>
        <v>0.12</v>
      </c>
      <c r="J76" s="7"/>
      <c r="K76" s="11">
        <f t="shared" si="5"/>
        <v>-0.45450000000000002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ROUND(+'Dietary-Cafeteria'!O72,0)</f>
        <v>0</v>
      </c>
      <c r="E77" s="6">
        <f>ROUND(+'Dietary-Cafeteria'!F72,0)</f>
        <v>0</v>
      </c>
      <c r="F77" s="7" t="str">
        <f t="shared" si="3"/>
        <v/>
      </c>
      <c r="G77" s="6">
        <f>ROUND(+'Dietary-Cafeteria'!O174,0)</f>
        <v>0</v>
      </c>
      <c r="H77" s="6">
        <f>ROUND(+'Dietary-Cafeteria'!F174,0)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ROUND(+'Dietary-Cafeteria'!O73,0)</f>
        <v>19793</v>
      </c>
      <c r="E78" s="6">
        <f>ROUND(+'Dietary-Cafeteria'!F73,0)</f>
        <v>444855</v>
      </c>
      <c r="F78" s="7">
        <f t="shared" si="3"/>
        <v>0.04</v>
      </c>
      <c r="G78" s="6">
        <f>ROUND(+'Dietary-Cafeteria'!O175,0)</f>
        <v>24476</v>
      </c>
      <c r="H78" s="6">
        <f>ROUND(+'Dietary-Cafeteria'!F175,0)</f>
        <v>525836</v>
      </c>
      <c r="I78" s="7">
        <f t="shared" si="4"/>
        <v>0.05</v>
      </c>
      <c r="J78" s="7"/>
      <c r="K78" s="11">
        <f t="shared" si="5"/>
        <v>0.25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ROUND(+'Dietary-Cafeteria'!O74,0)</f>
        <v>52254</v>
      </c>
      <c r="E79" s="6">
        <f>ROUND(+'Dietary-Cafeteria'!F74,0)</f>
        <v>1277660</v>
      </c>
      <c r="F79" s="7">
        <f t="shared" si="3"/>
        <v>0.04</v>
      </c>
      <c r="G79" s="6">
        <f>ROUND(+'Dietary-Cafeteria'!O176,0)</f>
        <v>199688</v>
      </c>
      <c r="H79" s="6">
        <f>ROUND(+'Dietary-Cafeteria'!F176,0)</f>
        <v>1137047</v>
      </c>
      <c r="I79" s="7">
        <f t="shared" si="4"/>
        <v>0.18</v>
      </c>
      <c r="J79" s="7"/>
      <c r="K79" s="11">
        <f t="shared" si="5"/>
        <v>3.5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ROUND(+'Dietary-Cafeteria'!O75,0)</f>
        <v>5367</v>
      </c>
      <c r="E80" s="6">
        <f>ROUND(+'Dietary-Cafeteria'!F75,0)</f>
        <v>146979</v>
      </c>
      <c r="F80" s="7">
        <f t="shared" si="3"/>
        <v>0.04</v>
      </c>
      <c r="G80" s="6">
        <f>ROUND(+'Dietary-Cafeteria'!O177,0)</f>
        <v>3822</v>
      </c>
      <c r="H80" s="6">
        <f>ROUND(+'Dietary-Cafeteria'!F177,0)</f>
        <v>164548</v>
      </c>
      <c r="I80" s="7">
        <f t="shared" si="4"/>
        <v>0.02</v>
      </c>
      <c r="J80" s="7"/>
      <c r="K80" s="11">
        <f t="shared" si="5"/>
        <v>-0.5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ROUND(+'Dietary-Cafeteria'!O76,0)</f>
        <v>16403</v>
      </c>
      <c r="E81" s="6">
        <f>ROUND(+'Dietary-Cafeteria'!F76,0)</f>
        <v>53675</v>
      </c>
      <c r="F81" s="7">
        <f t="shared" si="3"/>
        <v>0.31</v>
      </c>
      <c r="G81" s="6">
        <f>ROUND(+'Dietary-Cafeteria'!O178,0)</f>
        <v>14474</v>
      </c>
      <c r="H81" s="6">
        <f>ROUND(+'Dietary-Cafeteria'!F178,0)</f>
        <v>52218</v>
      </c>
      <c r="I81" s="7">
        <f t="shared" si="4"/>
        <v>0.28000000000000003</v>
      </c>
      <c r="J81" s="7"/>
      <c r="K81" s="11">
        <f t="shared" si="5"/>
        <v>-9.6799999999999997E-2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ROUND(+'Dietary-Cafeteria'!O77,0)</f>
        <v>0</v>
      </c>
      <c r="E82" s="6">
        <f>ROUND(+'Dietary-Cafeteria'!F77,0)</f>
        <v>36683</v>
      </c>
      <c r="F82" s="7" t="str">
        <f t="shared" si="3"/>
        <v/>
      </c>
      <c r="G82" s="6">
        <f>ROUND(+'Dietary-Cafeteria'!O179,0)</f>
        <v>0</v>
      </c>
      <c r="H82" s="6">
        <f>ROUND(+'Dietary-Cafeteria'!F179,0)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ROUND(+'Dietary-Cafeteria'!O78,0)</f>
        <v>1870</v>
      </c>
      <c r="E83" s="6">
        <f>ROUND(+'Dietary-Cafeteria'!F78,0)</f>
        <v>252002</v>
      </c>
      <c r="F83" s="7">
        <f t="shared" si="3"/>
        <v>0.01</v>
      </c>
      <c r="G83" s="6">
        <f>ROUND(+'Dietary-Cafeteria'!O180,0)</f>
        <v>2311</v>
      </c>
      <c r="H83" s="6">
        <f>ROUND(+'Dietary-Cafeteria'!F180,0)</f>
        <v>216764</v>
      </c>
      <c r="I83" s="7">
        <f t="shared" si="4"/>
        <v>0.01</v>
      </c>
      <c r="J83" s="7"/>
      <c r="K83" s="11">
        <f t="shared" si="5"/>
        <v>0</v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ROUND(+'Dietary-Cafeteria'!O79,0)</f>
        <v>8434</v>
      </c>
      <c r="E84" s="6">
        <f>ROUND(+'Dietary-Cafeteria'!F79,0)</f>
        <v>66131</v>
      </c>
      <c r="F84" s="7">
        <f t="shared" si="3"/>
        <v>0.13</v>
      </c>
      <c r="G84" s="6">
        <f>ROUND(+'Dietary-Cafeteria'!O181,0)</f>
        <v>7387</v>
      </c>
      <c r="H84" s="6">
        <f>ROUND(+'Dietary-Cafeteria'!F181,0)</f>
        <v>61103</v>
      </c>
      <c r="I84" s="7">
        <f t="shared" si="4"/>
        <v>0.12</v>
      </c>
      <c r="J84" s="7"/>
      <c r="K84" s="11">
        <f t="shared" si="5"/>
        <v>-7.6899999999999996E-2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ROUND(+'Dietary-Cafeteria'!O80,0)</f>
        <v>8778</v>
      </c>
      <c r="E85" s="6">
        <f>ROUND(+'Dietary-Cafeteria'!F80,0)</f>
        <v>109092</v>
      </c>
      <c r="F85" s="7">
        <f t="shared" si="3"/>
        <v>0.08</v>
      </c>
      <c r="G85" s="6">
        <f>ROUND(+'Dietary-Cafeteria'!O182,0)</f>
        <v>-2531</v>
      </c>
      <c r="H85" s="6">
        <f>ROUND(+'Dietary-Cafeteria'!F182,0)</f>
        <v>103812</v>
      </c>
      <c r="I85" s="7">
        <f t="shared" si="4"/>
        <v>-0.02</v>
      </c>
      <c r="J85" s="7"/>
      <c r="K85" s="11">
        <f t="shared" si="5"/>
        <v>-1.25</v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ROUND(+'Dietary-Cafeteria'!O81,0)</f>
        <v>0</v>
      </c>
      <c r="E86" s="6">
        <f>ROUND(+'Dietary-Cafeteria'!F81,0)</f>
        <v>5791</v>
      </c>
      <c r="F86" s="7" t="str">
        <f t="shared" si="3"/>
        <v/>
      </c>
      <c r="G86" s="6">
        <f>ROUND(+'Dietary-Cafeteria'!O183,0)</f>
        <v>0</v>
      </c>
      <c r="H86" s="6">
        <f>ROUND(+'Dietary-Cafeteria'!F183,0)</f>
        <v>3850</v>
      </c>
      <c r="I86" s="7" t="str">
        <f t="shared" si="4"/>
        <v/>
      </c>
      <c r="J86" s="7"/>
      <c r="K86" s="11" t="str">
        <f t="shared" si="5"/>
        <v/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ROUND(+'Dietary-Cafeteria'!O82,0)</f>
        <v>2414</v>
      </c>
      <c r="E87" s="6">
        <f>ROUND(+'Dietary-Cafeteria'!F82,0)</f>
        <v>82384</v>
      </c>
      <c r="F87" s="7">
        <f t="shared" si="3"/>
        <v>0.03</v>
      </c>
      <c r="G87" s="6">
        <f>ROUND(+'Dietary-Cafeteria'!O184,0)</f>
        <v>1207</v>
      </c>
      <c r="H87" s="6">
        <f>ROUND(+'Dietary-Cafeteria'!F184,0)</f>
        <v>91816</v>
      </c>
      <c r="I87" s="7">
        <f t="shared" si="4"/>
        <v>0.01</v>
      </c>
      <c r="J87" s="7"/>
      <c r="K87" s="11">
        <f t="shared" si="5"/>
        <v>-0.66669999999999996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ROUND(+'Dietary-Cafeteria'!O83,0)</f>
        <v>8475</v>
      </c>
      <c r="E88" s="6">
        <f>ROUND(+'Dietary-Cafeteria'!F83,0)</f>
        <v>14114</v>
      </c>
      <c r="F88" s="7">
        <f t="shared" si="3"/>
        <v>0.6</v>
      </c>
      <c r="G88" s="6">
        <f>ROUND(+'Dietary-Cafeteria'!O185,0)</f>
        <v>12786</v>
      </c>
      <c r="H88" s="6">
        <f>ROUND(+'Dietary-Cafeteria'!F185,0)</f>
        <v>14481</v>
      </c>
      <c r="I88" s="7">
        <f t="shared" si="4"/>
        <v>0.88</v>
      </c>
      <c r="J88" s="7"/>
      <c r="K88" s="11">
        <f t="shared" si="5"/>
        <v>0.4667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ROUND(+'Dietary-Cafeteria'!O84,0)</f>
        <v>581</v>
      </c>
      <c r="E89" s="6">
        <f>ROUND(+'Dietary-Cafeteria'!F84,0)</f>
        <v>34627</v>
      </c>
      <c r="F89" s="7">
        <f t="shared" si="3"/>
        <v>0.02</v>
      </c>
      <c r="G89" s="6">
        <f>ROUND(+'Dietary-Cafeteria'!O186,0)</f>
        <v>6073</v>
      </c>
      <c r="H89" s="6">
        <f>ROUND(+'Dietary-Cafeteria'!F186,0)</f>
        <v>35359</v>
      </c>
      <c r="I89" s="7">
        <f t="shared" si="4"/>
        <v>0.17</v>
      </c>
      <c r="J89" s="7"/>
      <c r="K89" s="11">
        <f t="shared" si="5"/>
        <v>7.5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ROUND(+'Dietary-Cafeteria'!O85,0)</f>
        <v>740</v>
      </c>
      <c r="E90" s="6">
        <f>ROUND(+'Dietary-Cafeteria'!F85,0)</f>
        <v>0</v>
      </c>
      <c r="F90" s="7" t="str">
        <f t="shared" si="3"/>
        <v/>
      </c>
      <c r="G90" s="6">
        <f>ROUND(+'Dietary-Cafeteria'!O187,0)</f>
        <v>0</v>
      </c>
      <c r="H90" s="6">
        <f>ROUND(+'Dietary-Cafeteria'!F187,0)</f>
        <v>18807</v>
      </c>
      <c r="I90" s="7" t="str">
        <f t="shared" si="4"/>
        <v/>
      </c>
      <c r="J90" s="7"/>
      <c r="K90" s="11" t="str">
        <f t="shared" si="5"/>
        <v/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ROUND(+'Dietary-Cafeteria'!O86,0)</f>
        <v>10443</v>
      </c>
      <c r="E91" s="6">
        <f>ROUND(+'Dietary-Cafeteria'!F86,0)</f>
        <v>139526</v>
      </c>
      <c r="F91" s="7">
        <f t="shared" si="3"/>
        <v>7.0000000000000007E-2</v>
      </c>
      <c r="G91" s="6">
        <f>ROUND(+'Dietary-Cafeteria'!O188,0)</f>
        <v>13370</v>
      </c>
      <c r="H91" s="6">
        <f>ROUND(+'Dietary-Cafeteria'!F188,0)</f>
        <v>150434</v>
      </c>
      <c r="I91" s="7">
        <f t="shared" si="4"/>
        <v>0.09</v>
      </c>
      <c r="J91" s="7"/>
      <c r="K91" s="11">
        <f t="shared" si="5"/>
        <v>0.28570000000000001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ROUND(+'Dietary-Cafeteria'!O87,0)</f>
        <v>6770</v>
      </c>
      <c r="E92" s="6">
        <f>ROUND(+'Dietary-Cafeteria'!F87,0)</f>
        <v>20798</v>
      </c>
      <c r="F92" s="7">
        <f t="shared" si="3"/>
        <v>0.33</v>
      </c>
      <c r="G92" s="6">
        <f>ROUND(+'Dietary-Cafeteria'!O189,0)</f>
        <v>4735</v>
      </c>
      <c r="H92" s="6">
        <f>ROUND(+'Dietary-Cafeteria'!F189,0)</f>
        <v>25418</v>
      </c>
      <c r="I92" s="7">
        <f t="shared" si="4"/>
        <v>0.19</v>
      </c>
      <c r="J92" s="7"/>
      <c r="K92" s="11">
        <f t="shared" si="5"/>
        <v>-0.42420000000000002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ROUND(+'Dietary-Cafeteria'!O88,0)</f>
        <v>3446</v>
      </c>
      <c r="E93" s="6">
        <f>ROUND(+'Dietary-Cafeteria'!F88,0)</f>
        <v>0</v>
      </c>
      <c r="F93" s="7" t="str">
        <f t="shared" si="3"/>
        <v/>
      </c>
      <c r="G93" s="6">
        <f>ROUND(+'Dietary-Cafeteria'!O190,0)</f>
        <v>4704</v>
      </c>
      <c r="H93" s="6">
        <f>ROUND(+'Dietary-Cafeteria'!F190,0)</f>
        <v>0</v>
      </c>
      <c r="I93" s="7" t="str">
        <f t="shared" si="4"/>
        <v/>
      </c>
      <c r="J93" s="7"/>
      <c r="K93" s="11" t="str">
        <f t="shared" si="5"/>
        <v/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ROUND(+'Dietary-Cafeteria'!O89,0)</f>
        <v>34654</v>
      </c>
      <c r="E94" s="6">
        <f>ROUND(+'Dietary-Cafeteria'!F89,0)</f>
        <v>520082</v>
      </c>
      <c r="F94" s="7">
        <f t="shared" si="3"/>
        <v>7.0000000000000007E-2</v>
      </c>
      <c r="G94" s="6">
        <f>ROUND(+'Dietary-Cafeteria'!O191,0)</f>
        <v>24579</v>
      </c>
      <c r="H94" s="6">
        <f>ROUND(+'Dietary-Cafeteria'!F191,0)</f>
        <v>644142</v>
      </c>
      <c r="I94" s="7">
        <f t="shared" si="4"/>
        <v>0.04</v>
      </c>
      <c r="J94" s="7"/>
      <c r="K94" s="11">
        <f t="shared" si="5"/>
        <v>-0.42859999999999998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ROUND(+'Dietary-Cafeteria'!O90,0)</f>
        <v>0</v>
      </c>
      <c r="E95" s="6">
        <f>ROUND(+'Dietary-Cafeteria'!F90,0)</f>
        <v>7398</v>
      </c>
      <c r="F95" s="7" t="str">
        <f t="shared" si="3"/>
        <v/>
      </c>
      <c r="G95" s="6">
        <f>ROUND(+'Dietary-Cafeteria'!O192,0)</f>
        <v>0</v>
      </c>
      <c r="H95" s="6">
        <f>ROUND(+'Dietary-Cafeteria'!F192,0)</f>
        <v>3681</v>
      </c>
      <c r="I95" s="7" t="str">
        <f t="shared" si="4"/>
        <v/>
      </c>
      <c r="J95" s="7"/>
      <c r="K95" s="11" t="str">
        <f t="shared" si="5"/>
        <v/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ROUND(+'Dietary-Cafeteria'!O91,0)</f>
        <v>31284</v>
      </c>
      <c r="E96" s="6">
        <f>ROUND(+'Dietary-Cafeteria'!F91,0)</f>
        <v>1040</v>
      </c>
      <c r="F96" s="7">
        <f t="shared" si="3"/>
        <v>30.08</v>
      </c>
      <c r="G96" s="6">
        <f>ROUND(+'Dietary-Cafeteria'!O193,0)</f>
        <v>40877</v>
      </c>
      <c r="H96" s="6">
        <f>ROUND(+'Dietary-Cafeteria'!F193,0)</f>
        <v>1300</v>
      </c>
      <c r="I96" s="7">
        <f t="shared" si="4"/>
        <v>31.44</v>
      </c>
      <c r="J96" s="7"/>
      <c r="K96" s="11">
        <f t="shared" si="5"/>
        <v>4.5199999999999997E-2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ROUND(+'Dietary-Cafeteria'!O92,0)</f>
        <v>403</v>
      </c>
      <c r="E97" s="6">
        <f>ROUND(+'Dietary-Cafeteria'!F92,0)</f>
        <v>12582</v>
      </c>
      <c r="F97" s="7">
        <f t="shared" si="3"/>
        <v>0.03</v>
      </c>
      <c r="G97" s="6">
        <f>ROUND(+'Dietary-Cafeteria'!O194,0)</f>
        <v>866</v>
      </c>
      <c r="H97" s="6">
        <f>ROUND(+'Dietary-Cafeteria'!F194,0)</f>
        <v>6645</v>
      </c>
      <c r="I97" s="7">
        <f t="shared" si="4"/>
        <v>0.13</v>
      </c>
      <c r="J97" s="7"/>
      <c r="K97" s="11">
        <f t="shared" si="5"/>
        <v>3.3332999999999999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ROUND(+'Dietary-Cafeteria'!O93,0)</f>
        <v>5399</v>
      </c>
      <c r="E98" s="6">
        <f>ROUND(+'Dietary-Cafeteria'!F93,0)</f>
        <v>63093</v>
      </c>
      <c r="F98" s="7">
        <f t="shared" si="3"/>
        <v>0.09</v>
      </c>
      <c r="G98" s="6">
        <f>ROUND(+'Dietary-Cafeteria'!O195,0)</f>
        <v>2862</v>
      </c>
      <c r="H98" s="6">
        <f>ROUND(+'Dietary-Cafeteria'!F195,0)</f>
        <v>2242</v>
      </c>
      <c r="I98" s="7">
        <f t="shared" si="4"/>
        <v>1.28</v>
      </c>
      <c r="J98" s="7"/>
      <c r="K98" s="11">
        <f t="shared" si="5"/>
        <v>13.222200000000001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ROUND(+'Dietary-Cafeteria'!O94,0)</f>
        <v>387</v>
      </c>
      <c r="E99" s="6">
        <f>ROUND(+'Dietary-Cafeteria'!F94,0)</f>
        <v>78758</v>
      </c>
      <c r="F99" s="7">
        <f t="shared" si="3"/>
        <v>0</v>
      </c>
      <c r="G99" s="6">
        <f>ROUND(+'Dietary-Cafeteria'!O196,0)</f>
        <v>852</v>
      </c>
      <c r="H99" s="6">
        <f>ROUND(+'Dietary-Cafeteria'!F196,0)</f>
        <v>79646</v>
      </c>
      <c r="I99" s="7">
        <f t="shared" si="4"/>
        <v>0.01</v>
      </c>
      <c r="J99" s="7"/>
      <c r="K99" s="11" t="e">
        <f t="shared" si="5"/>
        <v>#DIV/0!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ROUND(+'Dietary-Cafeteria'!O95,0)</f>
        <v>-126386</v>
      </c>
      <c r="E100" s="6">
        <f>ROUND(+'Dietary-Cafeteria'!F95,0)</f>
        <v>129233</v>
      </c>
      <c r="F100" s="7">
        <f t="shared" si="3"/>
        <v>-0.98</v>
      </c>
      <c r="G100" s="6">
        <f>ROUND(+'Dietary-Cafeteria'!O197,0)</f>
        <v>-146191</v>
      </c>
      <c r="H100" s="6">
        <f>ROUND(+'Dietary-Cafeteria'!F197,0)</f>
        <v>148352</v>
      </c>
      <c r="I100" s="7">
        <f t="shared" si="4"/>
        <v>-0.99</v>
      </c>
      <c r="J100" s="7"/>
      <c r="K100" s="11">
        <f t="shared" si="5"/>
        <v>1.0200000000000001E-2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ROUND(+'Dietary-Cafeteria'!O96,0)</f>
        <v>44818</v>
      </c>
      <c r="E101" s="6">
        <f>ROUND(+'Dietary-Cafeteria'!F96,0)</f>
        <v>122274</v>
      </c>
      <c r="F101" s="7">
        <f t="shared" si="3"/>
        <v>0.37</v>
      </c>
      <c r="G101" s="6">
        <f>ROUND(+'Dietary-Cafeteria'!O198,0)</f>
        <v>22997</v>
      </c>
      <c r="H101" s="6">
        <f>ROUND(+'Dietary-Cafeteria'!F198,0)</f>
        <v>131945</v>
      </c>
      <c r="I101" s="7">
        <f t="shared" si="4"/>
        <v>0.17</v>
      </c>
      <c r="J101" s="7"/>
      <c r="K101" s="11">
        <f t="shared" si="5"/>
        <v>-0.54049999999999998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ROUND(+'Dietary-Cafeteria'!O97,0)</f>
        <v>9113</v>
      </c>
      <c r="E102" s="6">
        <f>ROUND(+'Dietary-Cafeteria'!F97,0)</f>
        <v>37675</v>
      </c>
      <c r="F102" s="7">
        <f t="shared" si="3"/>
        <v>0.24</v>
      </c>
      <c r="G102" s="6">
        <f>ROUND(+'Dietary-Cafeteria'!O199,0)</f>
        <v>5014</v>
      </c>
      <c r="H102" s="6">
        <f>ROUND(+'Dietary-Cafeteria'!F199,0)</f>
        <v>213539</v>
      </c>
      <c r="I102" s="7">
        <f t="shared" si="4"/>
        <v>0.02</v>
      </c>
      <c r="J102" s="7"/>
      <c r="K102" s="11">
        <f t="shared" si="5"/>
        <v>-0.91669999999999996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ROUND(+'Dietary-Cafeteria'!O98,0)</f>
        <v>0</v>
      </c>
      <c r="E103" s="6">
        <f>ROUND(+'Dietary-Cafeteria'!F98,0)</f>
        <v>1</v>
      </c>
      <c r="F103" s="7" t="str">
        <f t="shared" si="3"/>
        <v/>
      </c>
      <c r="G103" s="6">
        <f>ROUND(+'Dietary-Cafeteria'!O200,0)</f>
        <v>0</v>
      </c>
      <c r="H103" s="6">
        <f>ROUND(+'Dietary-Cafeteria'!F200,0)</f>
        <v>1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ROUND(+'Dietary-Cafeteria'!O99,0)</f>
        <v>7316</v>
      </c>
      <c r="E104" s="6">
        <f>ROUND(+'Dietary-Cafeteria'!F99,0)</f>
        <v>99396</v>
      </c>
      <c r="F104" s="7">
        <f t="shared" si="3"/>
        <v>7.0000000000000007E-2</v>
      </c>
      <c r="G104" s="6">
        <f>ROUND(+'Dietary-Cafeteria'!O201,0)</f>
        <v>4497</v>
      </c>
      <c r="H104" s="6">
        <f>ROUND(+'Dietary-Cafeteria'!F201,0)</f>
        <v>124590</v>
      </c>
      <c r="I104" s="7">
        <f t="shared" si="4"/>
        <v>0.04</v>
      </c>
      <c r="J104" s="7"/>
      <c r="K104" s="11">
        <f t="shared" si="5"/>
        <v>-0.42859999999999998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ROUND(+'Dietary-Cafeteria'!O100,0)</f>
        <v>209365</v>
      </c>
      <c r="E105" s="6">
        <f>ROUND(+'Dietary-Cafeteria'!F100,0)</f>
        <v>28012</v>
      </c>
      <c r="F105" s="7">
        <f t="shared" si="3"/>
        <v>7.47</v>
      </c>
      <c r="G105" s="6">
        <f>ROUND(+'Dietary-Cafeteria'!O202,0)</f>
        <v>19522</v>
      </c>
      <c r="H105" s="6">
        <f>ROUND(+'Dietary-Cafeteria'!F202,0)</f>
        <v>19102</v>
      </c>
      <c r="I105" s="7">
        <f t="shared" si="4"/>
        <v>1.02</v>
      </c>
      <c r="J105" s="7"/>
      <c r="K105" s="11">
        <f t="shared" si="5"/>
        <v>-0.86350000000000005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ROUND(+'Dietary-Cafeteria'!O101,0)</f>
        <v>0</v>
      </c>
      <c r="E106" s="6">
        <f>ROUND(+'Dietary-Cafeteria'!F101,0)</f>
        <v>44642</v>
      </c>
      <c r="F106" s="7" t="str">
        <f t="shared" si="3"/>
        <v/>
      </c>
      <c r="G106" s="6">
        <f>ROUND(+'Dietary-Cafeteria'!O203,0)</f>
        <v>0</v>
      </c>
      <c r="H106" s="6">
        <f>ROUND(+'Dietary-Cafeteria'!F203,0)</f>
        <v>41305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ROUND(+'Dietary-Cafeteria'!O102,0)</f>
        <v>0</v>
      </c>
      <c r="E107" s="6">
        <f>ROUND(+'Dietary-Cafeteria'!F102,0)</f>
        <v>2293</v>
      </c>
      <c r="F107" s="7" t="str">
        <f t="shared" si="3"/>
        <v/>
      </c>
      <c r="G107" s="6">
        <f>ROUND(+'Dietary-Cafeteria'!O204,0)</f>
        <v>20</v>
      </c>
      <c r="H107" s="6">
        <f>ROUND(+'Dietary-Cafeteria'!F204,0)</f>
        <v>42071</v>
      </c>
      <c r="I107" s="7">
        <f t="shared" si="4"/>
        <v>0</v>
      </c>
      <c r="J107" s="7"/>
      <c r="K107" s="11" t="str">
        <f t="shared" si="5"/>
        <v/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ROUND(+'Dietary-Cafeteria'!O103,0)</f>
        <v>0</v>
      </c>
      <c r="E108" s="6">
        <f>ROUND(+'Dietary-Cafeteria'!F103,0)</f>
        <v>0</v>
      </c>
      <c r="F108" s="7" t="str">
        <f t="shared" si="3"/>
        <v/>
      </c>
      <c r="G108" s="6">
        <f>ROUND(+'Dietary-Cafeteria'!O205,0)</f>
        <v>0</v>
      </c>
      <c r="H108" s="6">
        <f>ROUND(+'Dietary-Cafeteria'!F205,0)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37" customWidth="1"/>
    <col min="4" max="4" width="9.21875" bestFit="1" customWidth="1"/>
    <col min="5" max="5" width="7.88671875" bestFit="1" customWidth="1"/>
    <col min="6" max="6" width="13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5.8867187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2">
        <f>ROUND(+'Dietary-Cafeteria'!D5,0)</f>
        <v>2013</v>
      </c>
      <c r="F7" s="2">
        <f>+E7</f>
        <v>2013</v>
      </c>
      <c r="G7" s="10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8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8" t="s">
        <v>65</v>
      </c>
    </row>
    <row r="10" spans="1:11" x14ac:dyDescent="0.2">
      <c r="B10">
        <f>+'Dietary-Cafeteria'!A5</f>
        <v>1</v>
      </c>
      <c r="C10" t="str">
        <f>+'Dietary-Cafeteria'!B5</f>
        <v>SWEDISH MEDICAL CENTER - FIRST HILL</v>
      </c>
      <c r="D10" s="6">
        <f>ROUND(+'Dietary-Cafeteria'!G5,0)</f>
        <v>6806369</v>
      </c>
      <c r="E10" s="7">
        <f>ROUND(+'Dietary-Cafeteria'!E5,2)</f>
        <v>150.47999999999999</v>
      </c>
      <c r="F10" s="7">
        <f>IF(D10=0,"",IF(E10=0,"",ROUND(D10/E10,2)))</f>
        <v>45231.05</v>
      </c>
      <c r="G10" s="6">
        <f>ROUND(+'Dietary-Cafeteria'!G107,0)</f>
        <v>6895605</v>
      </c>
      <c r="H10" s="7">
        <f>ROUND(+'Dietary-Cafeteria'!E107,2)</f>
        <v>151.6</v>
      </c>
      <c r="I10" s="7">
        <f>IF(G10=0,"",IF(H10=0,"",ROUND(G10/H10,2)))</f>
        <v>45485.52</v>
      </c>
      <c r="J10" s="7"/>
      <c r="K10" s="11">
        <f>IF(D10=0,"",IF(E10=0,"",IF(G10=0,"",IF(H10=0,"",ROUND(I10/F10-1,4)))))</f>
        <v>5.5999999999999999E-3</v>
      </c>
    </row>
    <row r="11" spans="1:11" x14ac:dyDescent="0.2">
      <c r="B11">
        <f>+'Dietary-Cafeteria'!A6</f>
        <v>3</v>
      </c>
      <c r="C11" t="str">
        <f>+'Dietary-Cafeteria'!B6</f>
        <v>SWEDISH MEDICAL CENTER - CHERRY HILL</v>
      </c>
      <c r="D11" s="6">
        <f>ROUND(+'Dietary-Cafeteria'!G6,0)</f>
        <v>2766790</v>
      </c>
      <c r="E11" s="7">
        <f>ROUND(+'Dietary-Cafeteria'!E6,2)</f>
        <v>61.38</v>
      </c>
      <c r="F11" s="7">
        <f t="shared" ref="F11:F74" si="0">IF(D11=0,"",IF(E11=0,"",ROUND(D11/E11,2)))</f>
        <v>45076.41</v>
      </c>
      <c r="G11" s="6">
        <f>ROUND(+'Dietary-Cafeteria'!G108,0)</f>
        <v>2951098</v>
      </c>
      <c r="H11" s="7">
        <f>ROUND(+'Dietary-Cafeteria'!E108,2)</f>
        <v>64.7</v>
      </c>
      <c r="I11" s="7">
        <f t="shared" ref="I11:I74" si="1">IF(G11=0,"",IF(H11=0,"",ROUND(G11/H11,2)))</f>
        <v>45612.02</v>
      </c>
      <c r="J11" s="7"/>
      <c r="K11" s="11">
        <f t="shared" ref="K11:K74" si="2">IF(D11=0,"",IF(E11=0,"",IF(G11=0,"",IF(H11=0,"",ROUND(I11/F11-1,4)))))</f>
        <v>1.1900000000000001E-2</v>
      </c>
    </row>
    <row r="12" spans="1:11" x14ac:dyDescent="0.2">
      <c r="B12">
        <f>+'Dietary-Cafeteria'!A7</f>
        <v>8</v>
      </c>
      <c r="C12" t="str">
        <f>+'Dietary-Cafeteria'!B7</f>
        <v>KLICKITAT VALLEY HEALTH</v>
      </c>
      <c r="D12" s="6">
        <f>ROUND(+'Dietary-Cafeteria'!G7,0)</f>
        <v>183474</v>
      </c>
      <c r="E12" s="7">
        <f>ROUND(+'Dietary-Cafeteria'!E7,2)</f>
        <v>5.46</v>
      </c>
      <c r="F12" s="7">
        <f t="shared" si="0"/>
        <v>33603.300000000003</v>
      </c>
      <c r="G12" s="6">
        <f>ROUND(+'Dietary-Cafeteria'!G109,0)</f>
        <v>192266</v>
      </c>
      <c r="H12" s="7">
        <f>ROUND(+'Dietary-Cafeteria'!E109,2)</f>
        <v>5.56</v>
      </c>
      <c r="I12" s="7">
        <f t="shared" si="1"/>
        <v>34580.22</v>
      </c>
      <c r="J12" s="7"/>
      <c r="K12" s="11">
        <f t="shared" si="2"/>
        <v>2.9100000000000001E-2</v>
      </c>
    </row>
    <row r="13" spans="1:11" x14ac:dyDescent="0.2">
      <c r="B13">
        <f>+'Dietary-Cafeteria'!A8</f>
        <v>10</v>
      </c>
      <c r="C13" t="str">
        <f>+'Dietary-Cafeteria'!B8</f>
        <v>VIRGINIA MASON MEDICAL CENTER</v>
      </c>
      <c r="D13" s="6">
        <f>ROUND(+'Dietary-Cafeteria'!G8,0)</f>
        <v>5051451</v>
      </c>
      <c r="E13" s="7">
        <f>ROUND(+'Dietary-Cafeteria'!E8,2)</f>
        <v>111.78</v>
      </c>
      <c r="F13" s="7">
        <f t="shared" si="0"/>
        <v>45191.01</v>
      </c>
      <c r="G13" s="6">
        <f>ROUND(+'Dietary-Cafeteria'!G110,0)</f>
        <v>5088718</v>
      </c>
      <c r="H13" s="7">
        <f>ROUND(+'Dietary-Cafeteria'!E110,2)</f>
        <v>113.13</v>
      </c>
      <c r="I13" s="7">
        <f t="shared" si="1"/>
        <v>44981.15</v>
      </c>
      <c r="J13" s="7"/>
      <c r="K13" s="11">
        <f t="shared" si="2"/>
        <v>-4.5999999999999999E-3</v>
      </c>
    </row>
    <row r="14" spans="1:11" x14ac:dyDescent="0.2">
      <c r="B14">
        <f>+'Dietary-Cafeteria'!A9</f>
        <v>14</v>
      </c>
      <c r="C14" t="str">
        <f>+'Dietary-Cafeteria'!B9</f>
        <v>SEATTLE CHILDRENS HOSPITAL</v>
      </c>
      <c r="D14" s="6">
        <f>ROUND(+'Dietary-Cafeteria'!G9,0)</f>
        <v>5859556</v>
      </c>
      <c r="E14" s="7">
        <f>ROUND(+'Dietary-Cafeteria'!E9,2)</f>
        <v>108.66</v>
      </c>
      <c r="F14" s="7">
        <f t="shared" si="0"/>
        <v>53925.599999999999</v>
      </c>
      <c r="G14" s="6">
        <f>ROUND(+'Dietary-Cafeteria'!G111,0)</f>
        <v>6481938</v>
      </c>
      <c r="H14" s="7">
        <f>ROUND(+'Dietary-Cafeteria'!E111,2)</f>
        <v>117.06</v>
      </c>
      <c r="I14" s="7">
        <f t="shared" si="1"/>
        <v>55372.78</v>
      </c>
      <c r="J14" s="7"/>
      <c r="K14" s="11">
        <f t="shared" si="2"/>
        <v>2.6800000000000001E-2</v>
      </c>
    </row>
    <row r="15" spans="1:11" x14ac:dyDescent="0.2">
      <c r="B15">
        <f>+'Dietary-Cafeteria'!A10</f>
        <v>20</v>
      </c>
      <c r="C15" t="str">
        <f>+'Dietary-Cafeteria'!B10</f>
        <v>GROUP HEALTH CENTRAL HOSPITAL</v>
      </c>
      <c r="D15" s="6">
        <f>ROUND(+'Dietary-Cafeteria'!G10,0)</f>
        <v>0</v>
      </c>
      <c r="E15" s="7">
        <f>ROUND(+'Dietary-Cafeteria'!E10,2)</f>
        <v>0</v>
      </c>
      <c r="F15" s="7" t="str">
        <f t="shared" si="0"/>
        <v/>
      </c>
      <c r="G15" s="6">
        <f>ROUND(+'Dietary-Cafeteria'!G112,0)</f>
        <v>760055</v>
      </c>
      <c r="H15" s="7">
        <f>ROUND(+'Dietary-Cafeteria'!E112,2)</f>
        <v>10.73</v>
      </c>
      <c r="I15" s="7">
        <f t="shared" si="1"/>
        <v>70834.58</v>
      </c>
      <c r="J15" s="7"/>
      <c r="K15" s="11" t="str">
        <f t="shared" si="2"/>
        <v/>
      </c>
    </row>
    <row r="16" spans="1:11" x14ac:dyDescent="0.2">
      <c r="B16">
        <f>+'Dietary-Cafeteria'!A11</f>
        <v>21</v>
      </c>
      <c r="C16" t="str">
        <f>+'Dietary-Cafeteria'!B11</f>
        <v>NEWPORT HOSPITAL AND HEALTH SERVICES</v>
      </c>
      <c r="D16" s="6">
        <f>ROUND(+'Dietary-Cafeteria'!G11,0)</f>
        <v>405640</v>
      </c>
      <c r="E16" s="7">
        <f>ROUND(+'Dietary-Cafeteria'!E11,2)</f>
        <v>13.51</v>
      </c>
      <c r="F16" s="7">
        <f t="shared" si="0"/>
        <v>30025.17</v>
      </c>
      <c r="G16" s="6">
        <f>ROUND(+'Dietary-Cafeteria'!G113,0)</f>
        <v>398150</v>
      </c>
      <c r="H16" s="7">
        <f>ROUND(+'Dietary-Cafeteria'!E113,2)</f>
        <v>12.39</v>
      </c>
      <c r="I16" s="7">
        <f t="shared" si="1"/>
        <v>32134.79</v>
      </c>
      <c r="J16" s="7"/>
      <c r="K16" s="11">
        <f t="shared" si="2"/>
        <v>7.0300000000000001E-2</v>
      </c>
    </row>
    <row r="17" spans="2:11" x14ac:dyDescent="0.2">
      <c r="B17">
        <f>+'Dietary-Cafeteria'!A12</f>
        <v>22</v>
      </c>
      <c r="C17" t="str">
        <f>+'Dietary-Cafeteria'!B12</f>
        <v>LOURDES MEDICAL CENTER</v>
      </c>
      <c r="D17" s="6">
        <f>ROUND(+'Dietary-Cafeteria'!G12,0)</f>
        <v>526105</v>
      </c>
      <c r="E17" s="7">
        <f>ROUND(+'Dietary-Cafeteria'!E12,2)</f>
        <v>15.37</v>
      </c>
      <c r="F17" s="7">
        <f t="shared" si="0"/>
        <v>34229.339999999997</v>
      </c>
      <c r="G17" s="6">
        <f>ROUND(+'Dietary-Cafeteria'!G114,0)</f>
        <v>216110</v>
      </c>
      <c r="H17" s="7">
        <f>ROUND(+'Dietary-Cafeteria'!E114,2)</f>
        <v>5.97</v>
      </c>
      <c r="I17" s="7">
        <f t="shared" si="1"/>
        <v>36199.33</v>
      </c>
      <c r="J17" s="7"/>
      <c r="K17" s="11">
        <f t="shared" si="2"/>
        <v>5.7599999999999998E-2</v>
      </c>
    </row>
    <row r="18" spans="2:11" x14ac:dyDescent="0.2">
      <c r="B18">
        <f>+'Dietary-Cafeteria'!A13</f>
        <v>23</v>
      </c>
      <c r="C18" t="str">
        <f>+'Dietary-Cafeteria'!B13</f>
        <v>THREE RIVERS HOSPITAL</v>
      </c>
      <c r="D18" s="6">
        <f>ROUND(+'Dietary-Cafeteria'!G13,0)</f>
        <v>97597</v>
      </c>
      <c r="E18" s="7">
        <f>ROUND(+'Dietary-Cafeteria'!E13,2)</f>
        <v>3.1</v>
      </c>
      <c r="F18" s="7">
        <f t="shared" si="0"/>
        <v>31482.9</v>
      </c>
      <c r="G18" s="6">
        <f>ROUND(+'Dietary-Cafeteria'!G115,0)</f>
        <v>106020</v>
      </c>
      <c r="H18" s="7">
        <f>ROUND(+'Dietary-Cafeteria'!E115,2)</f>
        <v>3.13</v>
      </c>
      <c r="I18" s="7">
        <f t="shared" si="1"/>
        <v>33872.199999999997</v>
      </c>
      <c r="J18" s="7"/>
      <c r="K18" s="11">
        <f t="shared" si="2"/>
        <v>7.5899999999999995E-2</v>
      </c>
    </row>
    <row r="19" spans="2:11" x14ac:dyDescent="0.2">
      <c r="B19">
        <f>+'Dietary-Cafeteria'!A14</f>
        <v>26</v>
      </c>
      <c r="C19" t="str">
        <f>+'Dietary-Cafeteria'!B14</f>
        <v>PEACEHEALTH ST JOHN MEDICAL CENTER</v>
      </c>
      <c r="D19" s="6">
        <f>ROUND(+'Dietary-Cafeteria'!G14,0)</f>
        <v>1449631</v>
      </c>
      <c r="E19" s="7">
        <f>ROUND(+'Dietary-Cafeteria'!E14,2)</f>
        <v>38.479999999999997</v>
      </c>
      <c r="F19" s="7">
        <f t="shared" si="0"/>
        <v>37672.32</v>
      </c>
      <c r="G19" s="6">
        <f>ROUND(+'Dietary-Cafeteria'!G116,0)</f>
        <v>1434719</v>
      </c>
      <c r="H19" s="7">
        <f>ROUND(+'Dietary-Cafeteria'!E116,2)</f>
        <v>34.630000000000003</v>
      </c>
      <c r="I19" s="7">
        <f t="shared" si="1"/>
        <v>41429.949999999997</v>
      </c>
      <c r="J19" s="7"/>
      <c r="K19" s="11">
        <f t="shared" si="2"/>
        <v>9.9699999999999997E-2</v>
      </c>
    </row>
    <row r="20" spans="2:11" x14ac:dyDescent="0.2">
      <c r="B20">
        <f>+'Dietary-Cafeteria'!A15</f>
        <v>29</v>
      </c>
      <c r="C20" t="str">
        <f>+'Dietary-Cafeteria'!B15</f>
        <v>HARBORVIEW MEDICAL CENTER</v>
      </c>
      <c r="D20" s="6">
        <f>ROUND(+'Dietary-Cafeteria'!G15,0)</f>
        <v>5338069</v>
      </c>
      <c r="E20" s="7">
        <f>ROUND(+'Dietary-Cafeteria'!E15,2)</f>
        <v>127.88</v>
      </c>
      <c r="F20" s="7">
        <f t="shared" si="0"/>
        <v>41742.800000000003</v>
      </c>
      <c r="G20" s="6">
        <f>ROUND(+'Dietary-Cafeteria'!G117,0)</f>
        <v>5765976</v>
      </c>
      <c r="H20" s="7">
        <f>ROUND(+'Dietary-Cafeteria'!E117,2)</f>
        <v>135.11000000000001</v>
      </c>
      <c r="I20" s="7">
        <f t="shared" si="1"/>
        <v>42676.160000000003</v>
      </c>
      <c r="J20" s="7"/>
      <c r="K20" s="11">
        <f t="shared" si="2"/>
        <v>2.24E-2</v>
      </c>
    </row>
    <row r="21" spans="2:11" x14ac:dyDescent="0.2">
      <c r="B21">
        <f>+'Dietary-Cafeteria'!A16</f>
        <v>32</v>
      </c>
      <c r="C21" t="str">
        <f>+'Dietary-Cafeteria'!B16</f>
        <v>ST JOSEPH MEDICAL CENTER</v>
      </c>
      <c r="D21" s="6">
        <f>ROUND(+'Dietary-Cafeteria'!G16,0)</f>
        <v>4934759</v>
      </c>
      <c r="E21" s="7">
        <f>ROUND(+'Dietary-Cafeteria'!E16,2)</f>
        <v>132.72999999999999</v>
      </c>
      <c r="F21" s="7">
        <f t="shared" si="0"/>
        <v>37178.93</v>
      </c>
      <c r="G21" s="6">
        <f>ROUND(+'Dietary-Cafeteria'!G118,0)</f>
        <v>4959512</v>
      </c>
      <c r="H21" s="7">
        <f>ROUND(+'Dietary-Cafeteria'!E118,2)</f>
        <v>132.72</v>
      </c>
      <c r="I21" s="7">
        <f t="shared" si="1"/>
        <v>37368.230000000003</v>
      </c>
      <c r="J21" s="7"/>
      <c r="K21" s="11">
        <f t="shared" si="2"/>
        <v>5.1000000000000004E-3</v>
      </c>
    </row>
    <row r="22" spans="2:11" x14ac:dyDescent="0.2">
      <c r="B22">
        <f>+'Dietary-Cafeteria'!A17</f>
        <v>35</v>
      </c>
      <c r="C22" t="str">
        <f>+'Dietary-Cafeteria'!B17</f>
        <v>ST ELIZABETH HOSPITAL</v>
      </c>
      <c r="D22" s="6">
        <f>ROUND(+'Dietary-Cafeteria'!G17,0)</f>
        <v>506114</v>
      </c>
      <c r="E22" s="7">
        <f>ROUND(+'Dietary-Cafeteria'!E17,2)</f>
        <v>13.24</v>
      </c>
      <c r="F22" s="7">
        <f t="shared" si="0"/>
        <v>38226.129999999997</v>
      </c>
      <c r="G22" s="6">
        <f>ROUND(+'Dietary-Cafeteria'!G119,0)</f>
        <v>544789</v>
      </c>
      <c r="H22" s="7">
        <f>ROUND(+'Dietary-Cafeteria'!E119,2)</f>
        <v>13.56</v>
      </c>
      <c r="I22" s="7">
        <f t="shared" si="1"/>
        <v>40176.18</v>
      </c>
      <c r="J22" s="7"/>
      <c r="K22" s="11">
        <f t="shared" si="2"/>
        <v>5.0999999999999997E-2</v>
      </c>
    </row>
    <row r="23" spans="2:11" x14ac:dyDescent="0.2">
      <c r="B23">
        <f>+'Dietary-Cafeteria'!A18</f>
        <v>37</v>
      </c>
      <c r="C23" t="str">
        <f>+'Dietary-Cafeteria'!B18</f>
        <v>DEACONESS HOSPITAL</v>
      </c>
      <c r="D23" s="6">
        <f>ROUND(+'Dietary-Cafeteria'!G18,0)</f>
        <v>1620656</v>
      </c>
      <c r="E23" s="7">
        <f>ROUND(+'Dietary-Cafeteria'!E18,2)</f>
        <v>46.54</v>
      </c>
      <c r="F23" s="7">
        <f t="shared" si="0"/>
        <v>34822.86</v>
      </c>
      <c r="G23" s="6">
        <f>ROUND(+'Dietary-Cafeteria'!G120,0)</f>
        <v>1697992</v>
      </c>
      <c r="H23" s="7">
        <f>ROUND(+'Dietary-Cafeteria'!E120,2)</f>
        <v>46.54</v>
      </c>
      <c r="I23" s="7">
        <f t="shared" si="1"/>
        <v>36484.57</v>
      </c>
      <c r="J23" s="7"/>
      <c r="K23" s="11">
        <f t="shared" si="2"/>
        <v>4.7699999999999999E-2</v>
      </c>
    </row>
    <row r="24" spans="2:11" x14ac:dyDescent="0.2">
      <c r="B24">
        <f>+'Dietary-Cafeteria'!A19</f>
        <v>38</v>
      </c>
      <c r="C24" t="str">
        <f>+'Dietary-Cafeteria'!B19</f>
        <v>OLYMPIC MEDICAL CENTER</v>
      </c>
      <c r="D24" s="6">
        <f>ROUND(+'Dietary-Cafeteria'!G19,0)</f>
        <v>1054505</v>
      </c>
      <c r="E24" s="7">
        <f>ROUND(+'Dietary-Cafeteria'!E19,2)</f>
        <v>33.9</v>
      </c>
      <c r="F24" s="7">
        <f t="shared" si="0"/>
        <v>31106.34</v>
      </c>
      <c r="G24" s="6">
        <f>ROUND(+'Dietary-Cafeteria'!G121,0)</f>
        <v>1233800</v>
      </c>
      <c r="H24" s="7">
        <f>ROUND(+'Dietary-Cafeteria'!E121,2)</f>
        <v>35.409999999999997</v>
      </c>
      <c r="I24" s="7">
        <f t="shared" si="1"/>
        <v>34843.26</v>
      </c>
      <c r="J24" s="7"/>
      <c r="K24" s="11">
        <f t="shared" si="2"/>
        <v>0.1201</v>
      </c>
    </row>
    <row r="25" spans="2:11" x14ac:dyDescent="0.2">
      <c r="B25">
        <f>+'Dietary-Cafeteria'!A20</f>
        <v>39</v>
      </c>
      <c r="C25" t="str">
        <f>+'Dietary-Cafeteria'!B20</f>
        <v>TRIOS HEALTH</v>
      </c>
      <c r="D25" s="6">
        <f>ROUND(+'Dietary-Cafeteria'!G20,0)</f>
        <v>1015920</v>
      </c>
      <c r="E25" s="7">
        <f>ROUND(+'Dietary-Cafeteria'!E20,2)</f>
        <v>28.9</v>
      </c>
      <c r="F25" s="7">
        <f t="shared" si="0"/>
        <v>35152.94</v>
      </c>
      <c r="G25" s="6">
        <f>ROUND(+'Dietary-Cafeteria'!G122,0)</f>
        <v>1116640</v>
      </c>
      <c r="H25" s="7">
        <f>ROUND(+'Dietary-Cafeteria'!E122,2)</f>
        <v>28.88</v>
      </c>
      <c r="I25" s="7">
        <f t="shared" si="1"/>
        <v>38664.82</v>
      </c>
      <c r="J25" s="7"/>
      <c r="K25" s="11">
        <f t="shared" si="2"/>
        <v>9.9900000000000003E-2</v>
      </c>
    </row>
    <row r="26" spans="2:11" x14ac:dyDescent="0.2">
      <c r="B26">
        <f>+'Dietary-Cafeteria'!A21</f>
        <v>43</v>
      </c>
      <c r="C26" t="str">
        <f>+'Dietary-Cafeteria'!B21</f>
        <v>WALLA WALLA GENERAL HOSPITAL</v>
      </c>
      <c r="D26" s="6">
        <f>ROUND(+'Dietary-Cafeteria'!G21,0)</f>
        <v>0</v>
      </c>
      <c r="E26" s="7">
        <f>ROUND(+'Dietary-Cafeteria'!E21,2)</f>
        <v>0</v>
      </c>
      <c r="F26" s="7" t="str">
        <f t="shared" si="0"/>
        <v/>
      </c>
      <c r="G26" s="6">
        <f>ROUND(+'Dietary-Cafeteria'!G123,0)</f>
        <v>350396</v>
      </c>
      <c r="H26" s="7">
        <f>ROUND(+'Dietary-Cafeteria'!E123,2)</f>
        <v>8.9700000000000006</v>
      </c>
      <c r="I26" s="7">
        <f t="shared" si="1"/>
        <v>39063.1</v>
      </c>
      <c r="J26" s="7"/>
      <c r="K26" s="11" t="str">
        <f t="shared" si="2"/>
        <v/>
      </c>
    </row>
    <row r="27" spans="2:11" x14ac:dyDescent="0.2">
      <c r="B27">
        <f>+'Dietary-Cafeteria'!A22</f>
        <v>45</v>
      </c>
      <c r="C27" t="str">
        <f>+'Dietary-Cafeteria'!B22</f>
        <v>COLUMBIA BASIN HOSPITAL</v>
      </c>
      <c r="D27" s="6">
        <f>ROUND(+'Dietary-Cafeteria'!G22,0)</f>
        <v>475558</v>
      </c>
      <c r="E27" s="7">
        <f>ROUND(+'Dietary-Cafeteria'!E22,2)</f>
        <v>15.1</v>
      </c>
      <c r="F27" s="7">
        <f t="shared" si="0"/>
        <v>31493.91</v>
      </c>
      <c r="G27" s="6">
        <f>ROUND(+'Dietary-Cafeteria'!G124,0)</f>
        <v>501886</v>
      </c>
      <c r="H27" s="7">
        <f>ROUND(+'Dietary-Cafeteria'!E124,2)</f>
        <v>15.12</v>
      </c>
      <c r="I27" s="7">
        <f t="shared" si="1"/>
        <v>33193.519999999997</v>
      </c>
      <c r="J27" s="7"/>
      <c r="K27" s="11">
        <f t="shared" si="2"/>
        <v>5.3999999999999999E-2</v>
      </c>
    </row>
    <row r="28" spans="2:11" x14ac:dyDescent="0.2">
      <c r="B28">
        <f>+'Dietary-Cafeteria'!A23</f>
        <v>46</v>
      </c>
      <c r="C28" t="str">
        <f>+'Dietary-Cafeteria'!B23</f>
        <v>PMH MEDICAL CENTER</v>
      </c>
      <c r="D28" s="6">
        <f>ROUND(+'Dietary-Cafeteria'!G23,0)</f>
        <v>253444</v>
      </c>
      <c r="E28" s="7">
        <f>ROUND(+'Dietary-Cafeteria'!E23,2)</f>
        <v>6.42</v>
      </c>
      <c r="F28" s="7">
        <f t="shared" si="0"/>
        <v>39477.26</v>
      </c>
      <c r="G28" s="6">
        <f>ROUND(+'Dietary-Cafeteria'!G125,0)</f>
        <v>0</v>
      </c>
      <c r="H28" s="7">
        <f>ROUND(+'Dietary-Cafeteria'!E125,2)</f>
        <v>0</v>
      </c>
      <c r="I28" s="7" t="str">
        <f t="shared" si="1"/>
        <v/>
      </c>
      <c r="J28" s="7"/>
      <c r="K28" s="11" t="str">
        <f t="shared" si="2"/>
        <v/>
      </c>
    </row>
    <row r="29" spans="2:11" x14ac:dyDescent="0.2">
      <c r="B29">
        <f>+'Dietary-Cafeteria'!A24</f>
        <v>50</v>
      </c>
      <c r="C29" t="str">
        <f>+'Dietary-Cafeteria'!B24</f>
        <v>PROVIDENCE ST MARY MEDICAL CENTER</v>
      </c>
      <c r="D29" s="6">
        <f>ROUND(+'Dietary-Cafeteria'!G24,0)</f>
        <v>876955</v>
      </c>
      <c r="E29" s="7">
        <f>ROUND(+'Dietary-Cafeteria'!E24,2)</f>
        <v>26.52</v>
      </c>
      <c r="F29" s="7">
        <f t="shared" si="0"/>
        <v>33067.68</v>
      </c>
      <c r="G29" s="6">
        <f>ROUND(+'Dietary-Cafeteria'!G126,0)</f>
        <v>843939</v>
      </c>
      <c r="H29" s="7">
        <f>ROUND(+'Dietary-Cafeteria'!E126,2)</f>
        <v>25.57</v>
      </c>
      <c r="I29" s="7">
        <f t="shared" si="1"/>
        <v>33005.040000000001</v>
      </c>
      <c r="J29" s="7"/>
      <c r="K29" s="11">
        <f t="shared" si="2"/>
        <v>-1.9E-3</v>
      </c>
    </row>
    <row r="30" spans="2:11" x14ac:dyDescent="0.2">
      <c r="B30">
        <f>+'Dietary-Cafeteria'!A25</f>
        <v>54</v>
      </c>
      <c r="C30" t="str">
        <f>+'Dietary-Cafeteria'!B25</f>
        <v>FORKS COMMUNITY HOSPITAL</v>
      </c>
      <c r="D30" s="6">
        <f>ROUND(+'Dietary-Cafeteria'!G25,0)</f>
        <v>353058</v>
      </c>
      <c r="E30" s="7">
        <f>ROUND(+'Dietary-Cafeteria'!E25,2)</f>
        <v>11.32</v>
      </c>
      <c r="F30" s="7">
        <f t="shared" si="0"/>
        <v>31188.87</v>
      </c>
      <c r="G30" s="6">
        <f>ROUND(+'Dietary-Cafeteria'!G127,0)</f>
        <v>372709</v>
      </c>
      <c r="H30" s="7">
        <f>ROUND(+'Dietary-Cafeteria'!E127,2)</f>
        <v>11.54</v>
      </c>
      <c r="I30" s="7">
        <f t="shared" si="1"/>
        <v>32297.14</v>
      </c>
      <c r="J30" s="7"/>
      <c r="K30" s="11">
        <f t="shared" si="2"/>
        <v>3.5499999999999997E-2</v>
      </c>
    </row>
    <row r="31" spans="2:11" x14ac:dyDescent="0.2">
      <c r="B31">
        <f>+'Dietary-Cafeteria'!A26</f>
        <v>56</v>
      </c>
      <c r="C31" t="str">
        <f>+'Dietary-Cafeteria'!B26</f>
        <v>WILLAPA HARBOR HOSPITAL</v>
      </c>
      <c r="D31" s="6">
        <f>ROUND(+'Dietary-Cafeteria'!G26,0)</f>
        <v>323765</v>
      </c>
      <c r="E31" s="7">
        <f>ROUND(+'Dietary-Cafeteria'!E26,2)</f>
        <v>7.5</v>
      </c>
      <c r="F31" s="7">
        <f t="shared" si="0"/>
        <v>43168.67</v>
      </c>
      <c r="G31" s="6">
        <f>ROUND(+'Dietary-Cafeteria'!G128,0)</f>
        <v>347669</v>
      </c>
      <c r="H31" s="7">
        <f>ROUND(+'Dietary-Cafeteria'!E128,2)</f>
        <v>7.79</v>
      </c>
      <c r="I31" s="7">
        <f t="shared" si="1"/>
        <v>44630.17</v>
      </c>
      <c r="J31" s="7"/>
      <c r="K31" s="11">
        <f t="shared" si="2"/>
        <v>3.39E-2</v>
      </c>
    </row>
    <row r="32" spans="2:11" x14ac:dyDescent="0.2">
      <c r="B32">
        <f>+'Dietary-Cafeteria'!A27</f>
        <v>58</v>
      </c>
      <c r="C32" t="str">
        <f>+'Dietary-Cafeteria'!B27</f>
        <v>YAKIMA VALLEY MEMORIAL HOSPITAL</v>
      </c>
      <c r="D32" s="6">
        <f>ROUND(+'Dietary-Cafeteria'!G27,0)</f>
        <v>1889478</v>
      </c>
      <c r="E32" s="7">
        <f>ROUND(+'Dietary-Cafeteria'!E27,2)</f>
        <v>55.9</v>
      </c>
      <c r="F32" s="7">
        <f t="shared" si="0"/>
        <v>33801.040000000001</v>
      </c>
      <c r="G32" s="6">
        <f>ROUND(+'Dietary-Cafeteria'!G129,0)</f>
        <v>2032510</v>
      </c>
      <c r="H32" s="7">
        <f>ROUND(+'Dietary-Cafeteria'!E129,2)</f>
        <v>57.23</v>
      </c>
      <c r="I32" s="7">
        <f t="shared" si="1"/>
        <v>35514.76</v>
      </c>
      <c r="J32" s="7"/>
      <c r="K32" s="11">
        <f t="shared" si="2"/>
        <v>5.0700000000000002E-2</v>
      </c>
    </row>
    <row r="33" spans="2:11" x14ac:dyDescent="0.2">
      <c r="B33">
        <f>+'Dietary-Cafeteria'!A28</f>
        <v>63</v>
      </c>
      <c r="C33" t="str">
        <f>+'Dietary-Cafeteria'!B28</f>
        <v>GRAYS HARBOR COMMUNITY HOSPITAL</v>
      </c>
      <c r="D33" s="6">
        <f>ROUND(+'Dietary-Cafeteria'!G28,0)</f>
        <v>758145</v>
      </c>
      <c r="E33" s="7">
        <f>ROUND(+'Dietary-Cafeteria'!E28,2)</f>
        <v>18.13</v>
      </c>
      <c r="F33" s="7">
        <f t="shared" si="0"/>
        <v>41817.15</v>
      </c>
      <c r="G33" s="6">
        <f>ROUND(+'Dietary-Cafeteria'!G130,0)</f>
        <v>757082</v>
      </c>
      <c r="H33" s="7">
        <f>ROUND(+'Dietary-Cafeteria'!E130,2)</f>
        <v>17.899999999999999</v>
      </c>
      <c r="I33" s="7">
        <f t="shared" si="1"/>
        <v>42295.08</v>
      </c>
      <c r="J33" s="7"/>
      <c r="K33" s="11">
        <f t="shared" si="2"/>
        <v>1.14E-2</v>
      </c>
    </row>
    <row r="34" spans="2:11" x14ac:dyDescent="0.2">
      <c r="B34">
        <f>+'Dietary-Cafeteria'!A29</f>
        <v>78</v>
      </c>
      <c r="C34" t="str">
        <f>+'Dietary-Cafeteria'!B29</f>
        <v>SAMARITAN HEALTHCARE</v>
      </c>
      <c r="D34" s="6">
        <f>ROUND(+'Dietary-Cafeteria'!G29,0)</f>
        <v>520454</v>
      </c>
      <c r="E34" s="7">
        <f>ROUND(+'Dietary-Cafeteria'!E29,2)</f>
        <v>14</v>
      </c>
      <c r="F34" s="7">
        <f t="shared" si="0"/>
        <v>37175.29</v>
      </c>
      <c r="G34" s="6">
        <f>ROUND(+'Dietary-Cafeteria'!G131,0)</f>
        <v>553899</v>
      </c>
      <c r="H34" s="7">
        <f>ROUND(+'Dietary-Cafeteria'!E131,2)</f>
        <v>14.45</v>
      </c>
      <c r="I34" s="7">
        <f t="shared" si="1"/>
        <v>38332.11</v>
      </c>
      <c r="J34" s="7"/>
      <c r="K34" s="11">
        <f t="shared" si="2"/>
        <v>3.1099999999999999E-2</v>
      </c>
    </row>
    <row r="35" spans="2:11" x14ac:dyDescent="0.2">
      <c r="B35">
        <f>+'Dietary-Cafeteria'!A30</f>
        <v>79</v>
      </c>
      <c r="C35" t="str">
        <f>+'Dietary-Cafeteria'!B30</f>
        <v>OCEAN BEACH HOSPITAL</v>
      </c>
      <c r="D35" s="6">
        <f>ROUND(+'Dietary-Cafeteria'!G30,0)</f>
        <v>202145</v>
      </c>
      <c r="E35" s="7">
        <f>ROUND(+'Dietary-Cafeteria'!E30,2)</f>
        <v>5.47</v>
      </c>
      <c r="F35" s="7">
        <f t="shared" si="0"/>
        <v>36955.21</v>
      </c>
      <c r="G35" s="6">
        <f>ROUND(+'Dietary-Cafeteria'!G132,0)</f>
        <v>310514</v>
      </c>
      <c r="H35" s="7">
        <f>ROUND(+'Dietary-Cafeteria'!E132,2)</f>
        <v>6.05</v>
      </c>
      <c r="I35" s="7">
        <f t="shared" si="1"/>
        <v>51324.63</v>
      </c>
      <c r="J35" s="7"/>
      <c r="K35" s="11">
        <f t="shared" si="2"/>
        <v>0.38879999999999998</v>
      </c>
    </row>
    <row r="36" spans="2:11" x14ac:dyDescent="0.2">
      <c r="B36">
        <f>+'Dietary-Cafeteria'!A31</f>
        <v>80</v>
      </c>
      <c r="C36" t="str">
        <f>+'Dietary-Cafeteria'!B31</f>
        <v>ODESSA MEMORIAL HEALTHCARE CENTER</v>
      </c>
      <c r="D36" s="6">
        <f>ROUND(+'Dietary-Cafeteria'!G31,0)</f>
        <v>171503</v>
      </c>
      <c r="E36" s="7">
        <f>ROUND(+'Dietary-Cafeteria'!E31,2)</f>
        <v>6.22</v>
      </c>
      <c r="F36" s="7">
        <f t="shared" si="0"/>
        <v>27572.83</v>
      </c>
      <c r="G36" s="6">
        <f>ROUND(+'Dietary-Cafeteria'!G133,0)</f>
        <v>192776</v>
      </c>
      <c r="H36" s="7">
        <f>ROUND(+'Dietary-Cafeteria'!E133,2)</f>
        <v>6.43</v>
      </c>
      <c r="I36" s="7">
        <f t="shared" si="1"/>
        <v>29980.720000000001</v>
      </c>
      <c r="J36" s="7"/>
      <c r="K36" s="11">
        <f t="shared" si="2"/>
        <v>8.7300000000000003E-2</v>
      </c>
    </row>
    <row r="37" spans="2:11" x14ac:dyDescent="0.2">
      <c r="B37">
        <f>+'Dietary-Cafeteria'!A32</f>
        <v>81</v>
      </c>
      <c r="C37" t="str">
        <f>+'Dietary-Cafeteria'!B32</f>
        <v>MULTICARE GOOD SAMARITAN</v>
      </c>
      <c r="D37" s="6">
        <f>ROUND(+'Dietary-Cafeteria'!G32,0)</f>
        <v>3266423</v>
      </c>
      <c r="E37" s="7">
        <f>ROUND(+'Dietary-Cafeteria'!E32,2)</f>
        <v>79.099999999999994</v>
      </c>
      <c r="F37" s="7">
        <f t="shared" si="0"/>
        <v>41294.85</v>
      </c>
      <c r="G37" s="6">
        <f>ROUND(+'Dietary-Cafeteria'!G134,0)</f>
        <v>3325363</v>
      </c>
      <c r="H37" s="7">
        <f>ROUND(+'Dietary-Cafeteria'!E134,2)</f>
        <v>78.34</v>
      </c>
      <c r="I37" s="7">
        <f t="shared" si="1"/>
        <v>42447.83</v>
      </c>
      <c r="J37" s="7"/>
      <c r="K37" s="11">
        <f t="shared" si="2"/>
        <v>2.7900000000000001E-2</v>
      </c>
    </row>
    <row r="38" spans="2:11" x14ac:dyDescent="0.2">
      <c r="B38">
        <f>+'Dietary-Cafeteria'!A33</f>
        <v>82</v>
      </c>
      <c r="C38" t="str">
        <f>+'Dietary-Cafeteria'!B33</f>
        <v>GARFIELD COUNTY MEMORIAL HOSPITAL</v>
      </c>
      <c r="D38" s="6">
        <f>ROUND(+'Dietary-Cafeteria'!G33,0)</f>
        <v>188309</v>
      </c>
      <c r="E38" s="7">
        <f>ROUND(+'Dietary-Cafeteria'!E33,2)</f>
        <v>6.98</v>
      </c>
      <c r="F38" s="7">
        <f t="shared" si="0"/>
        <v>26978.37</v>
      </c>
      <c r="G38" s="6">
        <f>ROUND(+'Dietary-Cafeteria'!G135,0)</f>
        <v>173506</v>
      </c>
      <c r="H38" s="7">
        <f>ROUND(+'Dietary-Cafeteria'!E135,2)</f>
        <v>6.24</v>
      </c>
      <c r="I38" s="7">
        <f t="shared" si="1"/>
        <v>27805.45</v>
      </c>
      <c r="J38" s="7"/>
      <c r="K38" s="11">
        <f t="shared" si="2"/>
        <v>3.0700000000000002E-2</v>
      </c>
    </row>
    <row r="39" spans="2:11" x14ac:dyDescent="0.2">
      <c r="B39">
        <f>+'Dietary-Cafeteria'!A34</f>
        <v>84</v>
      </c>
      <c r="C39" t="str">
        <f>+'Dietary-Cafeteria'!B34</f>
        <v>PROVIDENCE REGIONAL MEDICAL CENTER EVERETT</v>
      </c>
      <c r="D39" s="6">
        <f>ROUND(+'Dietary-Cafeteria'!G34,0)</f>
        <v>4968020</v>
      </c>
      <c r="E39" s="7">
        <f>ROUND(+'Dietary-Cafeteria'!E34,2)</f>
        <v>128.69</v>
      </c>
      <c r="F39" s="7">
        <f t="shared" si="0"/>
        <v>38604.550000000003</v>
      </c>
      <c r="G39" s="6">
        <f>ROUND(+'Dietary-Cafeteria'!G136,0)</f>
        <v>5163853</v>
      </c>
      <c r="H39" s="7">
        <f>ROUND(+'Dietary-Cafeteria'!E136,2)</f>
        <v>133.74</v>
      </c>
      <c r="I39" s="7">
        <f t="shared" si="1"/>
        <v>38611.129999999997</v>
      </c>
      <c r="J39" s="7"/>
      <c r="K39" s="11">
        <f t="shared" si="2"/>
        <v>2.0000000000000001E-4</v>
      </c>
    </row>
    <row r="40" spans="2:11" x14ac:dyDescent="0.2">
      <c r="B40">
        <f>+'Dietary-Cafeteria'!A35</f>
        <v>85</v>
      </c>
      <c r="C40" t="str">
        <f>+'Dietary-Cafeteria'!B35</f>
        <v>JEFFERSON HEALTHCARE</v>
      </c>
      <c r="D40" s="6">
        <f>ROUND(+'Dietary-Cafeteria'!G35,0)</f>
        <v>474965</v>
      </c>
      <c r="E40" s="7">
        <f>ROUND(+'Dietary-Cafeteria'!E35,2)</f>
        <v>11.11</v>
      </c>
      <c r="F40" s="7">
        <f t="shared" si="0"/>
        <v>42751.13</v>
      </c>
      <c r="G40" s="6">
        <f>ROUND(+'Dietary-Cafeteria'!G137,0)</f>
        <v>501160</v>
      </c>
      <c r="H40" s="7">
        <f>ROUND(+'Dietary-Cafeteria'!E137,2)</f>
        <v>11.62</v>
      </c>
      <c r="I40" s="7">
        <f t="shared" si="1"/>
        <v>43129.09</v>
      </c>
      <c r="J40" s="7"/>
      <c r="K40" s="11">
        <f t="shared" si="2"/>
        <v>8.8000000000000005E-3</v>
      </c>
    </row>
    <row r="41" spans="2:11" x14ac:dyDescent="0.2">
      <c r="B41">
        <f>+'Dietary-Cafeteria'!A36</f>
        <v>96</v>
      </c>
      <c r="C41" t="str">
        <f>+'Dietary-Cafeteria'!B36</f>
        <v>SKYLINE HOSPITAL</v>
      </c>
      <c r="D41" s="6">
        <f>ROUND(+'Dietary-Cafeteria'!G36,0)</f>
        <v>149821</v>
      </c>
      <c r="E41" s="7">
        <f>ROUND(+'Dietary-Cafeteria'!E36,2)</f>
        <v>3.67</v>
      </c>
      <c r="F41" s="7">
        <f t="shared" si="0"/>
        <v>40823.160000000003</v>
      </c>
      <c r="G41" s="6">
        <f>ROUND(+'Dietary-Cafeteria'!G138,0)</f>
        <v>146052</v>
      </c>
      <c r="H41" s="7">
        <f>ROUND(+'Dietary-Cafeteria'!E138,2)</f>
        <v>3.87</v>
      </c>
      <c r="I41" s="7">
        <f t="shared" si="1"/>
        <v>37739.53</v>
      </c>
      <c r="J41" s="7"/>
      <c r="K41" s="11">
        <f t="shared" si="2"/>
        <v>-7.5499999999999998E-2</v>
      </c>
    </row>
    <row r="42" spans="2:11" x14ac:dyDescent="0.2">
      <c r="B42">
        <f>+'Dietary-Cafeteria'!A37</f>
        <v>102</v>
      </c>
      <c r="C42" t="str">
        <f>+'Dietary-Cafeteria'!B37</f>
        <v>YAKIMA REGIONAL MEDICAL AND CARDIAC CENTER</v>
      </c>
      <c r="D42" s="6">
        <f>ROUND(+'Dietary-Cafeteria'!G37,0)</f>
        <v>1017598</v>
      </c>
      <c r="E42" s="7">
        <f>ROUND(+'Dietary-Cafeteria'!E37,2)</f>
        <v>29.9</v>
      </c>
      <c r="F42" s="7">
        <f t="shared" si="0"/>
        <v>34033.379999999997</v>
      </c>
      <c r="G42" s="6">
        <f>ROUND(+'Dietary-Cafeteria'!G139,0)</f>
        <v>904974</v>
      </c>
      <c r="H42" s="7">
        <f>ROUND(+'Dietary-Cafeteria'!E139,2)</f>
        <v>27.6</v>
      </c>
      <c r="I42" s="7">
        <f t="shared" si="1"/>
        <v>32788.910000000003</v>
      </c>
      <c r="J42" s="7"/>
      <c r="K42" s="11">
        <f t="shared" si="2"/>
        <v>-3.6600000000000001E-2</v>
      </c>
    </row>
    <row r="43" spans="2:11" x14ac:dyDescent="0.2">
      <c r="B43">
        <f>+'Dietary-Cafeteria'!A38</f>
        <v>104</v>
      </c>
      <c r="C43" t="str">
        <f>+'Dietary-Cafeteria'!B38</f>
        <v>VALLEY GENERAL HOSPITAL</v>
      </c>
      <c r="D43" s="6">
        <f>ROUND(+'Dietary-Cafeteria'!G38,0)</f>
        <v>0</v>
      </c>
      <c r="E43" s="7">
        <f>ROUND(+'Dietary-Cafeteria'!E38,2)</f>
        <v>0</v>
      </c>
      <c r="F43" s="7" t="str">
        <f t="shared" si="0"/>
        <v/>
      </c>
      <c r="G43" s="6">
        <f>ROUND(+'Dietary-Cafeteria'!G140,0)</f>
        <v>0</v>
      </c>
      <c r="H43" s="7">
        <f>ROUND(+'Dietary-Cafeteria'!E140,2)</f>
        <v>0</v>
      </c>
      <c r="I43" s="7" t="str">
        <f t="shared" si="1"/>
        <v/>
      </c>
      <c r="J43" s="7"/>
      <c r="K43" s="11" t="str">
        <f t="shared" si="2"/>
        <v/>
      </c>
    </row>
    <row r="44" spans="2:11" x14ac:dyDescent="0.2">
      <c r="B44">
        <f>+'Dietary-Cafeteria'!A39</f>
        <v>106</v>
      </c>
      <c r="C44" t="str">
        <f>+'Dietary-Cafeteria'!B39</f>
        <v>CASCADE VALLEY HOSPITAL</v>
      </c>
      <c r="D44" s="6">
        <f>ROUND(+'Dietary-Cafeteria'!G39,0)</f>
        <v>420442</v>
      </c>
      <c r="E44" s="7">
        <f>ROUND(+'Dietary-Cafeteria'!E39,2)</f>
        <v>12.28</v>
      </c>
      <c r="F44" s="7">
        <f t="shared" si="0"/>
        <v>34237.949999999997</v>
      </c>
      <c r="G44" s="6">
        <f>ROUND(+'Dietary-Cafeteria'!G141,0)</f>
        <v>438787</v>
      </c>
      <c r="H44" s="7">
        <f>ROUND(+'Dietary-Cafeteria'!E141,2)</f>
        <v>12.29</v>
      </c>
      <c r="I44" s="7">
        <f t="shared" si="1"/>
        <v>35702.769999999997</v>
      </c>
      <c r="J44" s="7"/>
      <c r="K44" s="11">
        <f t="shared" si="2"/>
        <v>4.2799999999999998E-2</v>
      </c>
    </row>
    <row r="45" spans="2:11" x14ac:dyDescent="0.2">
      <c r="B45">
        <f>+'Dietary-Cafeteria'!A40</f>
        <v>107</v>
      </c>
      <c r="C45" t="str">
        <f>+'Dietary-Cafeteria'!B40</f>
        <v>NORTH VALLEY HOSPITAL</v>
      </c>
      <c r="D45" s="6">
        <f>ROUND(+'Dietary-Cafeteria'!G40,0)</f>
        <v>457240</v>
      </c>
      <c r="E45" s="7">
        <f>ROUND(+'Dietary-Cafeteria'!E40,2)</f>
        <v>16.010000000000002</v>
      </c>
      <c r="F45" s="7">
        <f t="shared" si="0"/>
        <v>28559.65</v>
      </c>
      <c r="G45" s="6">
        <f>ROUND(+'Dietary-Cafeteria'!G142,0)</f>
        <v>472529</v>
      </c>
      <c r="H45" s="7">
        <f>ROUND(+'Dietary-Cafeteria'!E142,2)</f>
        <v>15.28</v>
      </c>
      <c r="I45" s="7">
        <f t="shared" si="1"/>
        <v>30924.67</v>
      </c>
      <c r="J45" s="7"/>
      <c r="K45" s="11">
        <f t="shared" si="2"/>
        <v>8.2799999999999999E-2</v>
      </c>
    </row>
    <row r="46" spans="2:11" x14ac:dyDescent="0.2">
      <c r="B46">
        <f>+'Dietary-Cafeteria'!A41</f>
        <v>108</v>
      </c>
      <c r="C46" t="str">
        <f>+'Dietary-Cafeteria'!B41</f>
        <v>TRI-STATE MEMORIAL HOSPITAL</v>
      </c>
      <c r="D46" s="6">
        <f>ROUND(+'Dietary-Cafeteria'!G41,0)</f>
        <v>583092</v>
      </c>
      <c r="E46" s="7">
        <f>ROUND(+'Dietary-Cafeteria'!E41,2)</f>
        <v>16.57</v>
      </c>
      <c r="F46" s="7">
        <f t="shared" si="0"/>
        <v>35189.620000000003</v>
      </c>
      <c r="G46" s="6">
        <f>ROUND(+'Dietary-Cafeteria'!G143,0)</f>
        <v>624610</v>
      </c>
      <c r="H46" s="7">
        <f>ROUND(+'Dietary-Cafeteria'!E143,2)</f>
        <v>17.079999999999998</v>
      </c>
      <c r="I46" s="7">
        <f t="shared" si="1"/>
        <v>36569.67</v>
      </c>
      <c r="J46" s="7"/>
      <c r="K46" s="11">
        <f t="shared" si="2"/>
        <v>3.9199999999999999E-2</v>
      </c>
    </row>
    <row r="47" spans="2:11" x14ac:dyDescent="0.2">
      <c r="B47">
        <f>+'Dietary-Cafeteria'!A42</f>
        <v>111</v>
      </c>
      <c r="C47" t="str">
        <f>+'Dietary-Cafeteria'!B42</f>
        <v>EAST ADAMS RURAL HEALTHCARE</v>
      </c>
      <c r="D47" s="6">
        <f>ROUND(+'Dietary-Cafeteria'!G42,0)</f>
        <v>0</v>
      </c>
      <c r="E47" s="7">
        <f>ROUND(+'Dietary-Cafeteria'!E42,2)</f>
        <v>0</v>
      </c>
      <c r="F47" s="7" t="str">
        <f t="shared" si="0"/>
        <v/>
      </c>
      <c r="G47" s="6">
        <f>ROUND(+'Dietary-Cafeteria'!G144,0)</f>
        <v>549</v>
      </c>
      <c r="H47" s="7">
        <f>ROUND(+'Dietary-Cafeteria'!E144,2)</f>
        <v>0</v>
      </c>
      <c r="I47" s="7" t="str">
        <f t="shared" si="1"/>
        <v/>
      </c>
      <c r="J47" s="7"/>
      <c r="K47" s="11" t="str">
        <f t="shared" si="2"/>
        <v/>
      </c>
    </row>
    <row r="48" spans="2:11" x14ac:dyDescent="0.2">
      <c r="B48">
        <f>+'Dietary-Cafeteria'!A43</f>
        <v>125</v>
      </c>
      <c r="C48" t="str">
        <f>+'Dietary-Cafeteria'!B43</f>
        <v>OTHELLO COMMUNITY HOSPITAL</v>
      </c>
      <c r="D48" s="6">
        <f>ROUND(+'Dietary-Cafeteria'!G43,0)</f>
        <v>0</v>
      </c>
      <c r="E48" s="7">
        <f>ROUND(+'Dietary-Cafeteria'!E43,2)</f>
        <v>0</v>
      </c>
      <c r="F48" s="7" t="str">
        <f t="shared" si="0"/>
        <v/>
      </c>
      <c r="G48" s="6">
        <f>ROUND(+'Dietary-Cafeteria'!G145,0)</f>
        <v>0</v>
      </c>
      <c r="H48" s="7">
        <f>ROUND(+'Dietary-Cafeteria'!E145,2)</f>
        <v>0</v>
      </c>
      <c r="I48" s="7" t="str">
        <f t="shared" si="1"/>
        <v/>
      </c>
      <c r="J48" s="7"/>
      <c r="K48" s="11" t="str">
        <f t="shared" si="2"/>
        <v/>
      </c>
    </row>
    <row r="49" spans="2:11" x14ac:dyDescent="0.2">
      <c r="B49">
        <f>+'Dietary-Cafeteria'!A44</f>
        <v>126</v>
      </c>
      <c r="C49" t="str">
        <f>+'Dietary-Cafeteria'!B44</f>
        <v>HIGHLINE MEDICAL CENTER</v>
      </c>
      <c r="D49" s="6">
        <f>ROUND(+'Dietary-Cafeteria'!G44,0)</f>
        <v>883896</v>
      </c>
      <c r="E49" s="7">
        <f>ROUND(+'Dietary-Cafeteria'!E44,2)</f>
        <v>43.25</v>
      </c>
      <c r="F49" s="7">
        <f t="shared" si="0"/>
        <v>20436.900000000001</v>
      </c>
      <c r="G49" s="6">
        <f>ROUND(+'Dietary-Cafeteria'!G146,0)</f>
        <v>1508160</v>
      </c>
      <c r="H49" s="7">
        <f>ROUND(+'Dietary-Cafeteria'!E146,2)</f>
        <v>36.17</v>
      </c>
      <c r="I49" s="7">
        <f t="shared" si="1"/>
        <v>41696.43</v>
      </c>
      <c r="J49" s="7"/>
      <c r="K49" s="11">
        <f t="shared" si="2"/>
        <v>1.0403</v>
      </c>
    </row>
    <row r="50" spans="2:11" x14ac:dyDescent="0.2">
      <c r="B50">
        <f>+'Dietary-Cafeteria'!A45</f>
        <v>128</v>
      </c>
      <c r="C50" t="str">
        <f>+'Dietary-Cafeteria'!B45</f>
        <v>UNIVERSITY OF WASHINGTON MEDICAL CENTER</v>
      </c>
      <c r="D50" s="6">
        <f>ROUND(+'Dietary-Cafeteria'!G45,0)</f>
        <v>4037055</v>
      </c>
      <c r="E50" s="7">
        <f>ROUND(+'Dietary-Cafeteria'!E45,2)</f>
        <v>120.91</v>
      </c>
      <c r="F50" s="7">
        <f t="shared" si="0"/>
        <v>33388.93</v>
      </c>
      <c r="G50" s="6">
        <f>ROUND(+'Dietary-Cafeteria'!G147,0)</f>
        <v>4244740</v>
      </c>
      <c r="H50" s="7">
        <f>ROUND(+'Dietary-Cafeteria'!E147,2)</f>
        <v>123.25</v>
      </c>
      <c r="I50" s="7">
        <f t="shared" si="1"/>
        <v>34440.080000000002</v>
      </c>
      <c r="J50" s="7"/>
      <c r="K50" s="11">
        <f t="shared" si="2"/>
        <v>3.15E-2</v>
      </c>
    </row>
    <row r="51" spans="2:11" x14ac:dyDescent="0.2">
      <c r="B51">
        <f>+'Dietary-Cafeteria'!A46</f>
        <v>129</v>
      </c>
      <c r="C51" t="str">
        <f>+'Dietary-Cafeteria'!B46</f>
        <v>QUINCY VALLEY MEDICAL CENTER</v>
      </c>
      <c r="D51" s="6">
        <f>ROUND(+'Dietary-Cafeteria'!G46,0)</f>
        <v>0</v>
      </c>
      <c r="E51" s="7">
        <f>ROUND(+'Dietary-Cafeteria'!E46,2)</f>
        <v>0</v>
      </c>
      <c r="F51" s="7" t="str">
        <f t="shared" si="0"/>
        <v/>
      </c>
      <c r="G51" s="6">
        <f>ROUND(+'Dietary-Cafeteria'!G148,0)</f>
        <v>0</v>
      </c>
      <c r="H51" s="7">
        <f>ROUND(+'Dietary-Cafeteria'!E148,2)</f>
        <v>0</v>
      </c>
      <c r="I51" s="7" t="str">
        <f t="shared" si="1"/>
        <v/>
      </c>
      <c r="J51" s="7"/>
      <c r="K51" s="11" t="str">
        <f t="shared" si="2"/>
        <v/>
      </c>
    </row>
    <row r="52" spans="2:11" x14ac:dyDescent="0.2">
      <c r="B52">
        <f>+'Dietary-Cafeteria'!A47</f>
        <v>130</v>
      </c>
      <c r="C52" t="str">
        <f>+'Dietary-Cafeteria'!B47</f>
        <v>UW MEDICINE/NORTHWEST HOSPITAL</v>
      </c>
      <c r="D52" s="6">
        <f>ROUND(+'Dietary-Cafeteria'!G47,0)</f>
        <v>2556731</v>
      </c>
      <c r="E52" s="7">
        <f>ROUND(+'Dietary-Cafeteria'!E47,2)</f>
        <v>63.14</v>
      </c>
      <c r="F52" s="7">
        <f t="shared" si="0"/>
        <v>40493.050000000003</v>
      </c>
      <c r="G52" s="6">
        <f>ROUND(+'Dietary-Cafeteria'!G149,0)</f>
        <v>2675734</v>
      </c>
      <c r="H52" s="7">
        <f>ROUND(+'Dietary-Cafeteria'!E149,2)</f>
        <v>66.44</v>
      </c>
      <c r="I52" s="7">
        <f t="shared" si="1"/>
        <v>40272.94</v>
      </c>
      <c r="J52" s="7"/>
      <c r="K52" s="11">
        <f t="shared" si="2"/>
        <v>-5.4000000000000003E-3</v>
      </c>
    </row>
    <row r="53" spans="2:11" x14ac:dyDescent="0.2">
      <c r="B53">
        <f>+'Dietary-Cafeteria'!A48</f>
        <v>131</v>
      </c>
      <c r="C53" t="str">
        <f>+'Dietary-Cafeteria'!B48</f>
        <v>OVERLAKE HOSPITAL MEDICAL CENTER</v>
      </c>
      <c r="D53" s="6">
        <f>ROUND(+'Dietary-Cafeteria'!G48,0)</f>
        <v>3292026</v>
      </c>
      <c r="E53" s="7">
        <f>ROUND(+'Dietary-Cafeteria'!E48,2)</f>
        <v>75.180000000000007</v>
      </c>
      <c r="F53" s="7">
        <f t="shared" si="0"/>
        <v>43788.59</v>
      </c>
      <c r="G53" s="6">
        <f>ROUND(+'Dietary-Cafeteria'!G150,0)</f>
        <v>3288139</v>
      </c>
      <c r="H53" s="7">
        <f>ROUND(+'Dietary-Cafeteria'!E150,2)</f>
        <v>72.78</v>
      </c>
      <c r="I53" s="7">
        <f t="shared" si="1"/>
        <v>45179.16</v>
      </c>
      <c r="J53" s="7"/>
      <c r="K53" s="11">
        <f t="shared" si="2"/>
        <v>3.1800000000000002E-2</v>
      </c>
    </row>
    <row r="54" spans="2:11" x14ac:dyDescent="0.2">
      <c r="B54">
        <f>+'Dietary-Cafeteria'!A49</f>
        <v>132</v>
      </c>
      <c r="C54" t="str">
        <f>+'Dietary-Cafeteria'!B49</f>
        <v>ST CLARE HOSPITAL</v>
      </c>
      <c r="D54" s="6">
        <f>ROUND(+'Dietary-Cafeteria'!G49,0)</f>
        <v>1554011</v>
      </c>
      <c r="E54" s="7">
        <f>ROUND(+'Dietary-Cafeteria'!E49,2)</f>
        <v>40.36</v>
      </c>
      <c r="F54" s="7">
        <f t="shared" si="0"/>
        <v>38503.74</v>
      </c>
      <c r="G54" s="6">
        <f>ROUND(+'Dietary-Cafeteria'!G151,0)</f>
        <v>1529920</v>
      </c>
      <c r="H54" s="7">
        <f>ROUND(+'Dietary-Cafeteria'!E151,2)</f>
        <v>39</v>
      </c>
      <c r="I54" s="7">
        <f t="shared" si="1"/>
        <v>39228.720000000001</v>
      </c>
      <c r="J54" s="7"/>
      <c r="K54" s="11">
        <f t="shared" si="2"/>
        <v>1.8800000000000001E-2</v>
      </c>
    </row>
    <row r="55" spans="2:11" x14ac:dyDescent="0.2">
      <c r="B55">
        <f>+'Dietary-Cafeteria'!A50</f>
        <v>134</v>
      </c>
      <c r="C55" t="str">
        <f>+'Dietary-Cafeteria'!B50</f>
        <v>ISLAND HOSPITAL</v>
      </c>
      <c r="D55" s="6">
        <f>ROUND(+'Dietary-Cafeteria'!G50,0)</f>
        <v>596979</v>
      </c>
      <c r="E55" s="7">
        <f>ROUND(+'Dietary-Cafeteria'!E50,2)</f>
        <v>14.83</v>
      </c>
      <c r="F55" s="7">
        <f t="shared" si="0"/>
        <v>40254.82</v>
      </c>
      <c r="G55" s="6">
        <f>ROUND(+'Dietary-Cafeteria'!G152,0)</f>
        <v>592766</v>
      </c>
      <c r="H55" s="7">
        <f>ROUND(+'Dietary-Cafeteria'!E152,2)</f>
        <v>14.56</v>
      </c>
      <c r="I55" s="7">
        <f t="shared" si="1"/>
        <v>40711.949999999997</v>
      </c>
      <c r="J55" s="7"/>
      <c r="K55" s="11">
        <f t="shared" si="2"/>
        <v>1.14E-2</v>
      </c>
    </row>
    <row r="56" spans="2:11" x14ac:dyDescent="0.2">
      <c r="B56">
        <f>+'Dietary-Cafeteria'!A51</f>
        <v>137</v>
      </c>
      <c r="C56" t="str">
        <f>+'Dietary-Cafeteria'!B51</f>
        <v>LINCOLN HOSPITAL</v>
      </c>
      <c r="D56" s="6">
        <f>ROUND(+'Dietary-Cafeteria'!G51,0)</f>
        <v>264171</v>
      </c>
      <c r="E56" s="7">
        <f>ROUND(+'Dietary-Cafeteria'!E51,2)</f>
        <v>7.62</v>
      </c>
      <c r="F56" s="7">
        <f t="shared" si="0"/>
        <v>34668.11</v>
      </c>
      <c r="G56" s="6">
        <f>ROUND(+'Dietary-Cafeteria'!G153,0)</f>
        <v>282494</v>
      </c>
      <c r="H56" s="7">
        <f>ROUND(+'Dietary-Cafeteria'!E153,2)</f>
        <v>8.94</v>
      </c>
      <c r="I56" s="7">
        <f t="shared" si="1"/>
        <v>31598.880000000001</v>
      </c>
      <c r="J56" s="7"/>
      <c r="K56" s="11">
        <f t="shared" si="2"/>
        <v>-8.8499999999999995E-2</v>
      </c>
    </row>
    <row r="57" spans="2:11" x14ac:dyDescent="0.2">
      <c r="B57">
        <f>+'Dietary-Cafeteria'!A52</f>
        <v>138</v>
      </c>
      <c r="C57" t="str">
        <f>+'Dietary-Cafeteria'!B52</f>
        <v>SWEDISH EDMONDS</v>
      </c>
      <c r="D57" s="6">
        <f>ROUND(+'Dietary-Cafeteria'!G52,0)</f>
        <v>1532217</v>
      </c>
      <c r="E57" s="7">
        <f>ROUND(+'Dietary-Cafeteria'!E52,2)</f>
        <v>37.43</v>
      </c>
      <c r="F57" s="7">
        <f t="shared" si="0"/>
        <v>40935.53</v>
      </c>
      <c r="G57" s="6">
        <f>ROUND(+'Dietary-Cafeteria'!G154,0)</f>
        <v>1658704</v>
      </c>
      <c r="H57" s="7">
        <f>ROUND(+'Dietary-Cafeteria'!E154,2)</f>
        <v>39.19</v>
      </c>
      <c r="I57" s="7">
        <f t="shared" si="1"/>
        <v>42324.67</v>
      </c>
      <c r="J57" s="7"/>
      <c r="K57" s="11">
        <f t="shared" si="2"/>
        <v>3.39E-2</v>
      </c>
    </row>
    <row r="58" spans="2:11" x14ac:dyDescent="0.2">
      <c r="B58">
        <f>+'Dietary-Cafeteria'!A53</f>
        <v>139</v>
      </c>
      <c r="C58" t="str">
        <f>+'Dietary-Cafeteria'!B53</f>
        <v>PROVIDENCE HOLY FAMILY HOSPITAL</v>
      </c>
      <c r="D58" s="6">
        <f>ROUND(+'Dietary-Cafeteria'!G53,0)</f>
        <v>1528073</v>
      </c>
      <c r="E58" s="7">
        <f>ROUND(+'Dietary-Cafeteria'!E53,2)</f>
        <v>40.25</v>
      </c>
      <c r="F58" s="7">
        <f t="shared" si="0"/>
        <v>37964.550000000003</v>
      </c>
      <c r="G58" s="6">
        <f>ROUND(+'Dietary-Cafeteria'!G155,0)</f>
        <v>1527014</v>
      </c>
      <c r="H58" s="7">
        <f>ROUND(+'Dietary-Cafeteria'!E155,2)</f>
        <v>40.19</v>
      </c>
      <c r="I58" s="7">
        <f t="shared" si="1"/>
        <v>37994.870000000003</v>
      </c>
      <c r="J58" s="7"/>
      <c r="K58" s="11">
        <f t="shared" si="2"/>
        <v>8.0000000000000004E-4</v>
      </c>
    </row>
    <row r="59" spans="2:11" x14ac:dyDescent="0.2">
      <c r="B59">
        <f>+'Dietary-Cafeteria'!A54</f>
        <v>140</v>
      </c>
      <c r="C59" t="str">
        <f>+'Dietary-Cafeteria'!B54</f>
        <v>KITTITAS VALLEY HEALTHCARE</v>
      </c>
      <c r="D59" s="6">
        <f>ROUND(+'Dietary-Cafeteria'!G54,0)</f>
        <v>487614</v>
      </c>
      <c r="E59" s="7">
        <f>ROUND(+'Dietary-Cafeteria'!E54,2)</f>
        <v>13.93</v>
      </c>
      <c r="F59" s="7">
        <f t="shared" si="0"/>
        <v>35004.589999999997</v>
      </c>
      <c r="G59" s="6">
        <f>ROUND(+'Dietary-Cafeteria'!G156,0)</f>
        <v>509716</v>
      </c>
      <c r="H59" s="7">
        <f>ROUND(+'Dietary-Cafeteria'!E156,2)</f>
        <v>14.05</v>
      </c>
      <c r="I59" s="7">
        <f t="shared" si="1"/>
        <v>36278.720000000001</v>
      </c>
      <c r="J59" s="7"/>
      <c r="K59" s="11">
        <f t="shared" si="2"/>
        <v>3.6400000000000002E-2</v>
      </c>
    </row>
    <row r="60" spans="2:11" x14ac:dyDescent="0.2">
      <c r="B60">
        <f>+'Dietary-Cafeteria'!A55</f>
        <v>141</v>
      </c>
      <c r="C60" t="str">
        <f>+'Dietary-Cafeteria'!B55</f>
        <v>DAYTON GENERAL HOSPITAL</v>
      </c>
      <c r="D60" s="6">
        <f>ROUND(+'Dietary-Cafeteria'!G55,0)</f>
        <v>0</v>
      </c>
      <c r="E60" s="7">
        <f>ROUND(+'Dietary-Cafeteria'!E55,2)</f>
        <v>0</v>
      </c>
      <c r="F60" s="7" t="str">
        <f t="shared" si="0"/>
        <v/>
      </c>
      <c r="G60" s="6">
        <f>ROUND(+'Dietary-Cafeteria'!G157,0)</f>
        <v>0</v>
      </c>
      <c r="H60" s="7">
        <f>ROUND(+'Dietary-Cafeteria'!E157,2)</f>
        <v>0</v>
      </c>
      <c r="I60" s="7" t="str">
        <f t="shared" si="1"/>
        <v/>
      </c>
      <c r="J60" s="7"/>
      <c r="K60" s="11" t="str">
        <f t="shared" si="2"/>
        <v/>
      </c>
    </row>
    <row r="61" spans="2:11" x14ac:dyDescent="0.2">
      <c r="B61">
        <f>+'Dietary-Cafeteria'!A56</f>
        <v>142</v>
      </c>
      <c r="C61" t="str">
        <f>+'Dietary-Cafeteria'!B56</f>
        <v>HARRISON MEDICAL CENTER</v>
      </c>
      <c r="D61" s="6">
        <f>ROUND(+'Dietary-Cafeteria'!G56,0)</f>
        <v>3533308</v>
      </c>
      <c r="E61" s="7">
        <f>ROUND(+'Dietary-Cafeteria'!E56,2)</f>
        <v>85.78</v>
      </c>
      <c r="F61" s="7">
        <f t="shared" si="0"/>
        <v>41190.35</v>
      </c>
      <c r="G61" s="6">
        <f>ROUND(+'Dietary-Cafeteria'!G158,0)</f>
        <v>3650206</v>
      </c>
      <c r="H61" s="7">
        <f>ROUND(+'Dietary-Cafeteria'!E158,2)</f>
        <v>85.15</v>
      </c>
      <c r="I61" s="7">
        <f t="shared" si="1"/>
        <v>42867.95</v>
      </c>
      <c r="J61" s="7"/>
      <c r="K61" s="11">
        <f t="shared" si="2"/>
        <v>4.07E-2</v>
      </c>
    </row>
    <row r="62" spans="2:11" x14ac:dyDescent="0.2">
      <c r="B62">
        <f>+'Dietary-Cafeteria'!A57</f>
        <v>145</v>
      </c>
      <c r="C62" t="str">
        <f>+'Dietary-Cafeteria'!B57</f>
        <v>PEACEHEALTH ST JOSEPH HOSPITAL</v>
      </c>
      <c r="D62" s="6">
        <f>ROUND(+'Dietary-Cafeteria'!G57,0)</f>
        <v>1992552</v>
      </c>
      <c r="E62" s="7">
        <f>ROUND(+'Dietary-Cafeteria'!E57,2)</f>
        <v>57.06</v>
      </c>
      <c r="F62" s="7">
        <f t="shared" si="0"/>
        <v>34920.29</v>
      </c>
      <c r="G62" s="6">
        <f>ROUND(+'Dietary-Cafeteria'!G159,0)</f>
        <v>2101964</v>
      </c>
      <c r="H62" s="7">
        <f>ROUND(+'Dietary-Cafeteria'!E159,2)</f>
        <v>57.12</v>
      </c>
      <c r="I62" s="7">
        <f t="shared" si="1"/>
        <v>36799.089999999997</v>
      </c>
      <c r="J62" s="7"/>
      <c r="K62" s="11">
        <f t="shared" si="2"/>
        <v>5.3800000000000001E-2</v>
      </c>
    </row>
    <row r="63" spans="2:11" x14ac:dyDescent="0.2">
      <c r="B63">
        <f>+'Dietary-Cafeteria'!A58</f>
        <v>147</v>
      </c>
      <c r="C63" t="str">
        <f>+'Dietary-Cafeteria'!B58</f>
        <v>MID VALLEY HOSPITAL</v>
      </c>
      <c r="D63" s="6">
        <f>ROUND(+'Dietary-Cafeteria'!G58,0)</f>
        <v>217757</v>
      </c>
      <c r="E63" s="7">
        <f>ROUND(+'Dietary-Cafeteria'!E58,2)</f>
        <v>6.5</v>
      </c>
      <c r="F63" s="7">
        <f t="shared" si="0"/>
        <v>33501.08</v>
      </c>
      <c r="G63" s="6">
        <f>ROUND(+'Dietary-Cafeteria'!G160,0)</f>
        <v>206156</v>
      </c>
      <c r="H63" s="7">
        <f>ROUND(+'Dietary-Cafeteria'!E160,2)</f>
        <v>6.32</v>
      </c>
      <c r="I63" s="7">
        <f t="shared" si="1"/>
        <v>32619.62</v>
      </c>
      <c r="J63" s="7"/>
      <c r="K63" s="11">
        <f t="shared" si="2"/>
        <v>-2.63E-2</v>
      </c>
    </row>
    <row r="64" spans="2:11" x14ac:dyDescent="0.2">
      <c r="B64">
        <f>+'Dietary-Cafeteria'!A59</f>
        <v>148</v>
      </c>
      <c r="C64" t="str">
        <f>+'Dietary-Cafeteria'!B59</f>
        <v>KINDRED HOSPITAL SEATTLE - NORTHGATE</v>
      </c>
      <c r="D64" s="6">
        <f>ROUND(+'Dietary-Cafeteria'!G59,0)</f>
        <v>619131</v>
      </c>
      <c r="E64" s="7">
        <f>ROUND(+'Dietary-Cafeteria'!E59,2)</f>
        <v>17.2</v>
      </c>
      <c r="F64" s="7">
        <f t="shared" si="0"/>
        <v>35995.99</v>
      </c>
      <c r="G64" s="6">
        <f>ROUND(+'Dietary-Cafeteria'!G161,0)</f>
        <v>654924</v>
      </c>
      <c r="H64" s="7">
        <f>ROUND(+'Dietary-Cafeteria'!E161,2)</f>
        <v>18.399999999999999</v>
      </c>
      <c r="I64" s="7">
        <f t="shared" si="1"/>
        <v>35593.699999999997</v>
      </c>
      <c r="J64" s="7"/>
      <c r="K64" s="11">
        <f t="shared" si="2"/>
        <v>-1.12E-2</v>
      </c>
    </row>
    <row r="65" spans="2:11" x14ac:dyDescent="0.2">
      <c r="B65">
        <f>+'Dietary-Cafeteria'!A60</f>
        <v>150</v>
      </c>
      <c r="C65" t="str">
        <f>+'Dietary-Cafeteria'!B60</f>
        <v>COULEE MEDICAL CENTER</v>
      </c>
      <c r="D65" s="6">
        <f>ROUND(+'Dietary-Cafeteria'!G60,0)</f>
        <v>299383</v>
      </c>
      <c r="E65" s="7">
        <f>ROUND(+'Dietary-Cafeteria'!E60,2)</f>
        <v>9.7899999999999991</v>
      </c>
      <c r="F65" s="7">
        <f t="shared" si="0"/>
        <v>30580.49</v>
      </c>
      <c r="G65" s="6">
        <f>ROUND(+'Dietary-Cafeteria'!G162,0)</f>
        <v>260710</v>
      </c>
      <c r="H65" s="7">
        <f>ROUND(+'Dietary-Cafeteria'!E162,2)</f>
        <v>8.91</v>
      </c>
      <c r="I65" s="7">
        <f t="shared" si="1"/>
        <v>29260.38</v>
      </c>
      <c r="J65" s="7"/>
      <c r="K65" s="11">
        <f t="shared" si="2"/>
        <v>-4.3200000000000002E-2</v>
      </c>
    </row>
    <row r="66" spans="2:11" x14ac:dyDescent="0.2">
      <c r="B66">
        <f>+'Dietary-Cafeteria'!A61</f>
        <v>152</v>
      </c>
      <c r="C66" t="str">
        <f>+'Dietary-Cafeteria'!B61</f>
        <v>MASON GENERAL HOSPITAL</v>
      </c>
      <c r="D66" s="6">
        <f>ROUND(+'Dietary-Cafeteria'!G61,0)</f>
        <v>607870</v>
      </c>
      <c r="E66" s="7">
        <f>ROUND(+'Dietary-Cafeteria'!E61,2)</f>
        <v>16.47</v>
      </c>
      <c r="F66" s="7">
        <f t="shared" si="0"/>
        <v>36907.71</v>
      </c>
      <c r="G66" s="6">
        <f>ROUND(+'Dietary-Cafeteria'!G163,0)</f>
        <v>616649</v>
      </c>
      <c r="H66" s="7">
        <f>ROUND(+'Dietary-Cafeteria'!E163,2)</f>
        <v>16.34</v>
      </c>
      <c r="I66" s="7">
        <f t="shared" si="1"/>
        <v>37738.620000000003</v>
      </c>
      <c r="J66" s="7"/>
      <c r="K66" s="11">
        <f t="shared" si="2"/>
        <v>2.2499999999999999E-2</v>
      </c>
    </row>
    <row r="67" spans="2:11" x14ac:dyDescent="0.2">
      <c r="B67">
        <f>+'Dietary-Cafeteria'!A62</f>
        <v>153</v>
      </c>
      <c r="C67" t="str">
        <f>+'Dietary-Cafeteria'!B62</f>
        <v>WHITMAN HOSPITAL AND MEDICAL CENTER</v>
      </c>
      <c r="D67" s="6">
        <f>ROUND(+'Dietary-Cafeteria'!G62,0)</f>
        <v>221984</v>
      </c>
      <c r="E67" s="7">
        <f>ROUND(+'Dietary-Cafeteria'!E62,2)</f>
        <v>6.24</v>
      </c>
      <c r="F67" s="7">
        <f t="shared" si="0"/>
        <v>35574.36</v>
      </c>
      <c r="G67" s="6">
        <f>ROUND(+'Dietary-Cafeteria'!G164,0)</f>
        <v>218266</v>
      </c>
      <c r="H67" s="7">
        <f>ROUND(+'Dietary-Cafeteria'!E164,2)</f>
        <v>5.92</v>
      </c>
      <c r="I67" s="7">
        <f t="shared" si="1"/>
        <v>36869.26</v>
      </c>
      <c r="J67" s="7"/>
      <c r="K67" s="11">
        <f t="shared" si="2"/>
        <v>3.6400000000000002E-2</v>
      </c>
    </row>
    <row r="68" spans="2:11" x14ac:dyDescent="0.2">
      <c r="B68">
        <f>+'Dietary-Cafeteria'!A63</f>
        <v>155</v>
      </c>
      <c r="C68" t="str">
        <f>+'Dietary-Cafeteria'!B63</f>
        <v>UW MEDICINE/VALLEY MEDICAL CENTER</v>
      </c>
      <c r="D68" s="6">
        <f>ROUND(+'Dietary-Cafeteria'!G63,0)</f>
        <v>3196269</v>
      </c>
      <c r="E68" s="7">
        <f>ROUND(+'Dietary-Cafeteria'!E63,2)</f>
        <v>66.73</v>
      </c>
      <c r="F68" s="7">
        <f t="shared" si="0"/>
        <v>47898.53</v>
      </c>
      <c r="G68" s="6">
        <f>ROUND(+'Dietary-Cafeteria'!G165,0)</f>
        <v>3484166</v>
      </c>
      <c r="H68" s="7">
        <f>ROUND(+'Dietary-Cafeteria'!E165,2)</f>
        <v>65.06</v>
      </c>
      <c r="I68" s="7">
        <f t="shared" si="1"/>
        <v>53553.120000000003</v>
      </c>
      <c r="J68" s="7"/>
      <c r="K68" s="11">
        <f t="shared" si="2"/>
        <v>0.1181</v>
      </c>
    </row>
    <row r="69" spans="2:11" x14ac:dyDescent="0.2">
      <c r="B69">
        <f>+'Dietary-Cafeteria'!A64</f>
        <v>156</v>
      </c>
      <c r="C69" t="str">
        <f>+'Dietary-Cafeteria'!B64</f>
        <v>WHIDBEY GENERAL HOSPITAL</v>
      </c>
      <c r="D69" s="6">
        <f>ROUND(+'Dietary-Cafeteria'!G64,0)</f>
        <v>0</v>
      </c>
      <c r="E69" s="7">
        <f>ROUND(+'Dietary-Cafeteria'!E64,2)</f>
        <v>0</v>
      </c>
      <c r="F69" s="7" t="str">
        <f t="shared" si="0"/>
        <v/>
      </c>
      <c r="G69" s="6">
        <f>ROUND(+'Dietary-Cafeteria'!G166,0)</f>
        <v>570834</v>
      </c>
      <c r="H69" s="7">
        <f>ROUND(+'Dietary-Cafeteria'!E166,2)</f>
        <v>13.38</v>
      </c>
      <c r="I69" s="7">
        <f t="shared" si="1"/>
        <v>42663.23</v>
      </c>
      <c r="J69" s="7"/>
      <c r="K69" s="11" t="str">
        <f t="shared" si="2"/>
        <v/>
      </c>
    </row>
    <row r="70" spans="2:11" x14ac:dyDescent="0.2">
      <c r="B70">
        <f>+'Dietary-Cafeteria'!A65</f>
        <v>157</v>
      </c>
      <c r="C70" t="str">
        <f>+'Dietary-Cafeteria'!B65</f>
        <v>ST LUKES REHABILIATION INSTITUTE</v>
      </c>
      <c r="D70" s="6">
        <f>ROUND(+'Dietary-Cafeteria'!G65,0)</f>
        <v>952673</v>
      </c>
      <c r="E70" s="7">
        <f>ROUND(+'Dietary-Cafeteria'!E65,2)</f>
        <v>25.57</v>
      </c>
      <c r="F70" s="7">
        <f t="shared" si="0"/>
        <v>37257.449999999997</v>
      </c>
      <c r="G70" s="6">
        <f>ROUND(+'Dietary-Cafeteria'!G167,0)</f>
        <v>978090</v>
      </c>
      <c r="H70" s="7">
        <f>ROUND(+'Dietary-Cafeteria'!E167,2)</f>
        <v>26.05</v>
      </c>
      <c r="I70" s="7">
        <f t="shared" si="1"/>
        <v>37546.639999999999</v>
      </c>
      <c r="J70" s="7"/>
      <c r="K70" s="11">
        <f t="shared" si="2"/>
        <v>7.7999999999999996E-3</v>
      </c>
    </row>
    <row r="71" spans="2:11" x14ac:dyDescent="0.2">
      <c r="B71">
        <f>+'Dietary-Cafeteria'!A66</f>
        <v>158</v>
      </c>
      <c r="C71" t="str">
        <f>+'Dietary-Cafeteria'!B66</f>
        <v>CASCADE MEDICAL CENTER</v>
      </c>
      <c r="D71" s="6">
        <f>ROUND(+'Dietary-Cafeteria'!G66,0)</f>
        <v>85628</v>
      </c>
      <c r="E71" s="7">
        <f>ROUND(+'Dietary-Cafeteria'!E66,2)</f>
        <v>2.57</v>
      </c>
      <c r="F71" s="7">
        <f t="shared" si="0"/>
        <v>33318.29</v>
      </c>
      <c r="G71" s="6">
        <f>ROUND(+'Dietary-Cafeteria'!G168,0)</f>
        <v>96698</v>
      </c>
      <c r="H71" s="7">
        <f>ROUND(+'Dietary-Cafeteria'!E168,2)</f>
        <v>2.94</v>
      </c>
      <c r="I71" s="7">
        <f t="shared" si="1"/>
        <v>32890.480000000003</v>
      </c>
      <c r="J71" s="7"/>
      <c r="K71" s="11">
        <f t="shared" si="2"/>
        <v>-1.2800000000000001E-2</v>
      </c>
    </row>
    <row r="72" spans="2:11" x14ac:dyDescent="0.2">
      <c r="B72">
        <f>+'Dietary-Cafeteria'!A67</f>
        <v>159</v>
      </c>
      <c r="C72" t="str">
        <f>+'Dietary-Cafeteria'!B67</f>
        <v>PROVIDENCE ST PETER HOSPITAL</v>
      </c>
      <c r="D72" s="6">
        <f>ROUND(+'Dietary-Cafeteria'!G67,0)</f>
        <v>2592572</v>
      </c>
      <c r="E72" s="7">
        <f>ROUND(+'Dietary-Cafeteria'!E67,2)</f>
        <v>62</v>
      </c>
      <c r="F72" s="7">
        <f t="shared" si="0"/>
        <v>41815.68</v>
      </c>
      <c r="G72" s="6">
        <f>ROUND(+'Dietary-Cafeteria'!G169,0)</f>
        <v>2767067</v>
      </c>
      <c r="H72" s="7">
        <f>ROUND(+'Dietary-Cafeteria'!E169,2)</f>
        <v>64</v>
      </c>
      <c r="I72" s="7">
        <f t="shared" si="1"/>
        <v>43235.42</v>
      </c>
      <c r="J72" s="7"/>
      <c r="K72" s="11">
        <f t="shared" si="2"/>
        <v>3.4000000000000002E-2</v>
      </c>
    </row>
    <row r="73" spans="2:11" x14ac:dyDescent="0.2">
      <c r="B73">
        <f>+'Dietary-Cafeteria'!A68</f>
        <v>161</v>
      </c>
      <c r="C73" t="str">
        <f>+'Dietary-Cafeteria'!B68</f>
        <v>KADLEC REGIONAL MEDICAL CENTER</v>
      </c>
      <c r="D73" s="6">
        <f>ROUND(+'Dietary-Cafeteria'!G68,0)</f>
        <v>2955103</v>
      </c>
      <c r="E73" s="7">
        <f>ROUND(+'Dietary-Cafeteria'!E68,2)</f>
        <v>80.59</v>
      </c>
      <c r="F73" s="7">
        <f t="shared" si="0"/>
        <v>36668.36</v>
      </c>
      <c r="G73" s="6">
        <f>ROUND(+'Dietary-Cafeteria'!G170,0)</f>
        <v>3064843</v>
      </c>
      <c r="H73" s="7">
        <f>ROUND(+'Dietary-Cafeteria'!E170,2)</f>
        <v>83.33</v>
      </c>
      <c r="I73" s="7">
        <f t="shared" si="1"/>
        <v>36779.589999999997</v>
      </c>
      <c r="J73" s="7"/>
      <c r="K73" s="11">
        <f t="shared" si="2"/>
        <v>3.0000000000000001E-3</v>
      </c>
    </row>
    <row r="74" spans="2:11" x14ac:dyDescent="0.2">
      <c r="B74">
        <f>+'Dietary-Cafeteria'!A69</f>
        <v>162</v>
      </c>
      <c r="C74" t="str">
        <f>+'Dietary-Cafeteria'!B69</f>
        <v>PROVIDENCE SACRED HEART MEDICAL CENTER</v>
      </c>
      <c r="D74" s="6">
        <f>ROUND(+'Dietary-Cafeteria'!G69,0)</f>
        <v>4358424</v>
      </c>
      <c r="E74" s="7">
        <f>ROUND(+'Dietary-Cafeteria'!E69,2)</f>
        <v>111.89</v>
      </c>
      <c r="F74" s="7">
        <f t="shared" si="0"/>
        <v>38952.76</v>
      </c>
      <c r="G74" s="6">
        <f>ROUND(+'Dietary-Cafeteria'!G171,0)</f>
        <v>4432321</v>
      </c>
      <c r="H74" s="7">
        <f>ROUND(+'Dietary-Cafeteria'!E171,2)</f>
        <v>110.29</v>
      </c>
      <c r="I74" s="7">
        <f t="shared" si="1"/>
        <v>40187.879999999997</v>
      </c>
      <c r="J74" s="7"/>
      <c r="K74" s="11">
        <f t="shared" si="2"/>
        <v>3.1699999999999999E-2</v>
      </c>
    </row>
    <row r="75" spans="2:11" x14ac:dyDescent="0.2">
      <c r="B75">
        <f>+'Dietary-Cafeteria'!A70</f>
        <v>164</v>
      </c>
      <c r="C75" t="str">
        <f>+'Dietary-Cafeteria'!B70</f>
        <v>EVERGREENHEALTH MEDICAL CENTER</v>
      </c>
      <c r="D75" s="6">
        <f>ROUND(+'Dietary-Cafeteria'!G70,0)</f>
        <v>1969128</v>
      </c>
      <c r="E75" s="7">
        <f>ROUND(+'Dietary-Cafeteria'!E70,2)</f>
        <v>49.56</v>
      </c>
      <c r="F75" s="7">
        <f t="shared" ref="F75:F108" si="3">IF(D75=0,"",IF(E75=0,"",ROUND(D75/E75,2)))</f>
        <v>39732.199999999997</v>
      </c>
      <c r="G75" s="6">
        <f>ROUND(+'Dietary-Cafeteria'!G172,0)</f>
        <v>2169258</v>
      </c>
      <c r="H75" s="7">
        <f>ROUND(+'Dietary-Cafeteria'!E172,2)</f>
        <v>53.37</v>
      </c>
      <c r="I75" s="7">
        <f t="shared" ref="I75:I108" si="4">IF(G75=0,"",IF(H75=0,"",ROUND(G75/H75,2)))</f>
        <v>40645.64</v>
      </c>
      <c r="J75" s="7"/>
      <c r="K75" s="11">
        <f t="shared" ref="K75:K108" si="5">IF(D75=0,"",IF(E75=0,"",IF(G75=0,"",IF(H75=0,"",ROUND(I75/F75-1,4)))))</f>
        <v>2.3E-2</v>
      </c>
    </row>
    <row r="76" spans="2:11" x14ac:dyDescent="0.2">
      <c r="B76">
        <f>+'Dietary-Cafeteria'!A71</f>
        <v>165</v>
      </c>
      <c r="C76" t="str">
        <f>+'Dietary-Cafeteria'!B71</f>
        <v>LAKE CHELAN COMMUNITY HOSPITAL</v>
      </c>
      <c r="D76" s="6">
        <f>ROUND(+'Dietary-Cafeteria'!G71,0)</f>
        <v>304377</v>
      </c>
      <c r="E76" s="7">
        <f>ROUND(+'Dietary-Cafeteria'!E71,2)</f>
        <v>9</v>
      </c>
      <c r="F76" s="7">
        <f t="shared" si="3"/>
        <v>33819.67</v>
      </c>
      <c r="G76" s="6">
        <f>ROUND(+'Dietary-Cafeteria'!G173,0)</f>
        <v>321231</v>
      </c>
      <c r="H76" s="7">
        <f>ROUND(+'Dietary-Cafeteria'!E173,2)</f>
        <v>9.16</v>
      </c>
      <c r="I76" s="7">
        <f t="shared" si="4"/>
        <v>35068.89</v>
      </c>
      <c r="J76" s="7"/>
      <c r="K76" s="11">
        <f t="shared" si="5"/>
        <v>3.6900000000000002E-2</v>
      </c>
    </row>
    <row r="77" spans="2:11" x14ac:dyDescent="0.2">
      <c r="B77">
        <f>+'Dietary-Cafeteria'!A72</f>
        <v>167</v>
      </c>
      <c r="C77" t="str">
        <f>+'Dietary-Cafeteria'!B72</f>
        <v>FERRY COUNTY MEMORIAL HOSPITAL</v>
      </c>
      <c r="D77" s="6">
        <f>ROUND(+'Dietary-Cafeteria'!G72,0)</f>
        <v>0</v>
      </c>
      <c r="E77" s="7">
        <f>ROUND(+'Dietary-Cafeteria'!E72,2)</f>
        <v>0</v>
      </c>
      <c r="F77" s="7" t="str">
        <f t="shared" si="3"/>
        <v/>
      </c>
      <c r="G77" s="6">
        <f>ROUND(+'Dietary-Cafeteria'!G174,0)</f>
        <v>0</v>
      </c>
      <c r="H77" s="7">
        <f>ROUND(+'Dietary-Cafeteria'!E174,2)</f>
        <v>0</v>
      </c>
      <c r="I77" s="7" t="str">
        <f t="shared" si="4"/>
        <v/>
      </c>
      <c r="J77" s="7"/>
      <c r="K77" s="11" t="str">
        <f t="shared" si="5"/>
        <v/>
      </c>
    </row>
    <row r="78" spans="2:11" x14ac:dyDescent="0.2">
      <c r="B78">
        <f>+'Dietary-Cafeteria'!A73</f>
        <v>168</v>
      </c>
      <c r="C78" t="str">
        <f>+'Dietary-Cafeteria'!B73</f>
        <v>CENTRAL WASHINGTON HOSPITAL</v>
      </c>
      <c r="D78" s="6">
        <f>ROUND(+'Dietary-Cafeteria'!G73,0)</f>
        <v>1688161</v>
      </c>
      <c r="E78" s="7">
        <f>ROUND(+'Dietary-Cafeteria'!E73,2)</f>
        <v>46.01</v>
      </c>
      <c r="F78" s="7">
        <f t="shared" si="3"/>
        <v>36691.18</v>
      </c>
      <c r="G78" s="6">
        <f>ROUND(+'Dietary-Cafeteria'!G175,0)</f>
        <v>1841662</v>
      </c>
      <c r="H78" s="7">
        <f>ROUND(+'Dietary-Cafeteria'!E175,2)</f>
        <v>48.97</v>
      </c>
      <c r="I78" s="7">
        <f t="shared" si="4"/>
        <v>37607.96</v>
      </c>
      <c r="J78" s="7"/>
      <c r="K78" s="11">
        <f t="shared" si="5"/>
        <v>2.5000000000000001E-2</v>
      </c>
    </row>
    <row r="79" spans="2:11" x14ac:dyDescent="0.2">
      <c r="B79">
        <f>+'Dietary-Cafeteria'!A74</f>
        <v>170</v>
      </c>
      <c r="C79" t="str">
        <f>+'Dietary-Cafeteria'!B74</f>
        <v>PEACEHEALTH SOUTHWEST MEDICAL CENTER</v>
      </c>
      <c r="D79" s="6">
        <f>ROUND(+'Dietary-Cafeteria'!G74,0)</f>
        <v>4807001</v>
      </c>
      <c r="E79" s="7">
        <f>ROUND(+'Dietary-Cafeteria'!E74,2)</f>
        <v>113.27</v>
      </c>
      <c r="F79" s="7">
        <f t="shared" si="3"/>
        <v>42438.43</v>
      </c>
      <c r="G79" s="6">
        <f>ROUND(+'Dietary-Cafeteria'!G176,0)</f>
        <v>3471300</v>
      </c>
      <c r="H79" s="7">
        <f>ROUND(+'Dietary-Cafeteria'!E176,2)</f>
        <v>89.63</v>
      </c>
      <c r="I79" s="7">
        <f t="shared" si="4"/>
        <v>38729.22</v>
      </c>
      <c r="J79" s="7"/>
      <c r="K79" s="11">
        <f t="shared" si="5"/>
        <v>-8.7400000000000005E-2</v>
      </c>
    </row>
    <row r="80" spans="2:11" x14ac:dyDescent="0.2">
      <c r="B80">
        <f>+'Dietary-Cafeteria'!A75</f>
        <v>172</v>
      </c>
      <c r="C80" t="str">
        <f>+'Dietary-Cafeteria'!B75</f>
        <v>PULLMAN REGIONAL HOSPITAL</v>
      </c>
      <c r="D80" s="6">
        <f>ROUND(+'Dietary-Cafeteria'!G75,0)</f>
        <v>641385</v>
      </c>
      <c r="E80" s="7">
        <f>ROUND(+'Dietary-Cafeteria'!E75,2)</f>
        <v>16.57</v>
      </c>
      <c r="F80" s="7">
        <f t="shared" si="3"/>
        <v>38707.599999999999</v>
      </c>
      <c r="G80" s="6">
        <f>ROUND(+'Dietary-Cafeteria'!G177,0)</f>
        <v>640174</v>
      </c>
      <c r="H80" s="7">
        <f>ROUND(+'Dietary-Cafeteria'!E177,2)</f>
        <v>16.39</v>
      </c>
      <c r="I80" s="7">
        <f t="shared" si="4"/>
        <v>39058.82</v>
      </c>
      <c r="J80" s="7"/>
      <c r="K80" s="11">
        <f t="shared" si="5"/>
        <v>9.1000000000000004E-3</v>
      </c>
    </row>
    <row r="81" spans="2:11" x14ac:dyDescent="0.2">
      <c r="B81">
        <f>+'Dietary-Cafeteria'!A76</f>
        <v>173</v>
      </c>
      <c r="C81" t="str">
        <f>+'Dietary-Cafeteria'!B76</f>
        <v>MORTON GENERAL HOSPITAL</v>
      </c>
      <c r="D81" s="6">
        <f>ROUND(+'Dietary-Cafeteria'!G76,0)</f>
        <v>336049</v>
      </c>
      <c r="E81" s="7">
        <f>ROUND(+'Dietary-Cafeteria'!E76,2)</f>
        <v>9.7799999999999994</v>
      </c>
      <c r="F81" s="7">
        <f t="shared" si="3"/>
        <v>34360.839999999997</v>
      </c>
      <c r="G81" s="6">
        <f>ROUND(+'Dietary-Cafeteria'!G178,0)</f>
        <v>311205</v>
      </c>
      <c r="H81" s="7">
        <f>ROUND(+'Dietary-Cafeteria'!E178,2)</f>
        <v>8.73</v>
      </c>
      <c r="I81" s="7">
        <f t="shared" si="4"/>
        <v>35647.769999999997</v>
      </c>
      <c r="J81" s="7"/>
      <c r="K81" s="11">
        <f t="shared" si="5"/>
        <v>3.7499999999999999E-2</v>
      </c>
    </row>
    <row r="82" spans="2:11" x14ac:dyDescent="0.2">
      <c r="B82">
        <f>+'Dietary-Cafeteria'!A77</f>
        <v>175</v>
      </c>
      <c r="C82" t="str">
        <f>+'Dietary-Cafeteria'!B77</f>
        <v>MARY BRIDGE CHILDRENS HEALTH CENTER</v>
      </c>
      <c r="D82" s="6">
        <f>ROUND(+'Dietary-Cafeteria'!G77,0)</f>
        <v>0</v>
      </c>
      <c r="E82" s="7">
        <f>ROUND(+'Dietary-Cafeteria'!E77,2)</f>
        <v>0</v>
      </c>
      <c r="F82" s="7" t="str">
        <f t="shared" si="3"/>
        <v/>
      </c>
      <c r="G82" s="6">
        <f>ROUND(+'Dietary-Cafeteria'!G179,0)</f>
        <v>0</v>
      </c>
      <c r="H82" s="7">
        <f>ROUND(+'Dietary-Cafeteria'!E179,2)</f>
        <v>0</v>
      </c>
      <c r="I82" s="7" t="str">
        <f t="shared" si="4"/>
        <v/>
      </c>
      <c r="J82" s="7"/>
      <c r="K82" s="11" t="str">
        <f t="shared" si="5"/>
        <v/>
      </c>
    </row>
    <row r="83" spans="2:11" x14ac:dyDescent="0.2">
      <c r="B83">
        <f>+'Dietary-Cafeteria'!A78</f>
        <v>176</v>
      </c>
      <c r="C83" t="str">
        <f>+'Dietary-Cafeteria'!B78</f>
        <v>TACOMA GENERAL/ALLENMORE HOSPITAL</v>
      </c>
      <c r="D83" s="6">
        <f>ROUND(+'Dietary-Cafeteria'!G78,0)</f>
        <v>833640</v>
      </c>
      <c r="E83" s="7">
        <f>ROUND(+'Dietary-Cafeteria'!E78,2)</f>
        <v>19.5</v>
      </c>
      <c r="F83" s="7">
        <f t="shared" si="3"/>
        <v>42750.77</v>
      </c>
      <c r="G83" s="6">
        <f>ROUND(+'Dietary-Cafeteria'!G180,0)</f>
        <v>812150</v>
      </c>
      <c r="H83" s="7">
        <f>ROUND(+'Dietary-Cafeteria'!E180,2)</f>
        <v>0</v>
      </c>
      <c r="I83" s="7" t="str">
        <f t="shared" si="4"/>
        <v/>
      </c>
      <c r="J83" s="7"/>
      <c r="K83" s="11" t="str">
        <f t="shared" si="5"/>
        <v/>
      </c>
    </row>
    <row r="84" spans="2:11" x14ac:dyDescent="0.2">
      <c r="B84">
        <f>+'Dietary-Cafeteria'!A79</f>
        <v>180</v>
      </c>
      <c r="C84" t="str">
        <f>+'Dietary-Cafeteria'!B79</f>
        <v>VALLEY HOSPITAL</v>
      </c>
      <c r="D84" s="6">
        <f>ROUND(+'Dietary-Cafeteria'!G79,0)</f>
        <v>950503</v>
      </c>
      <c r="E84" s="7">
        <f>ROUND(+'Dietary-Cafeteria'!E79,2)</f>
        <v>24.68</v>
      </c>
      <c r="F84" s="7">
        <f t="shared" si="3"/>
        <v>38513.089999999997</v>
      </c>
      <c r="G84" s="6">
        <f>ROUND(+'Dietary-Cafeteria'!G181,0)</f>
        <v>976896</v>
      </c>
      <c r="H84" s="7">
        <f>ROUND(+'Dietary-Cafeteria'!E181,2)</f>
        <v>23.68</v>
      </c>
      <c r="I84" s="7">
        <f t="shared" si="4"/>
        <v>41254.050000000003</v>
      </c>
      <c r="J84" s="7"/>
      <c r="K84" s="11">
        <f t="shared" si="5"/>
        <v>7.1199999999999999E-2</v>
      </c>
    </row>
    <row r="85" spans="2:11" x14ac:dyDescent="0.2">
      <c r="B85">
        <f>+'Dietary-Cafeteria'!A80</f>
        <v>183</v>
      </c>
      <c r="C85" t="str">
        <f>+'Dietary-Cafeteria'!B80</f>
        <v>MULTICARE AUBURN MEDICAL CENTER</v>
      </c>
      <c r="D85" s="6">
        <f>ROUND(+'Dietary-Cafeteria'!G80,0)</f>
        <v>1166281</v>
      </c>
      <c r="E85" s="7">
        <f>ROUND(+'Dietary-Cafeteria'!E80,2)</f>
        <v>25.82</v>
      </c>
      <c r="F85" s="7">
        <f t="shared" si="3"/>
        <v>45169.67</v>
      </c>
      <c r="G85" s="6">
        <f>ROUND(+'Dietary-Cafeteria'!G182,0)</f>
        <v>1196136</v>
      </c>
      <c r="H85" s="7">
        <f>ROUND(+'Dietary-Cafeteria'!E182,2)</f>
        <v>0</v>
      </c>
      <c r="I85" s="7" t="str">
        <f t="shared" si="4"/>
        <v/>
      </c>
      <c r="J85" s="7"/>
      <c r="K85" s="11" t="str">
        <f t="shared" si="5"/>
        <v/>
      </c>
    </row>
    <row r="86" spans="2:11" x14ac:dyDescent="0.2">
      <c r="B86">
        <f>+'Dietary-Cafeteria'!A81</f>
        <v>186</v>
      </c>
      <c r="C86" t="str">
        <f>+'Dietary-Cafeteria'!B81</f>
        <v>SUMMIT PACIFIC MEDICAL CENTER</v>
      </c>
      <c r="D86" s="6">
        <f>ROUND(+'Dietary-Cafeteria'!G81,0)</f>
        <v>118468</v>
      </c>
      <c r="E86" s="7">
        <f>ROUND(+'Dietary-Cafeteria'!E81,2)</f>
        <v>3</v>
      </c>
      <c r="F86" s="7">
        <f t="shared" si="3"/>
        <v>39489.33</v>
      </c>
      <c r="G86" s="6">
        <f>ROUND(+'Dietary-Cafeteria'!G183,0)</f>
        <v>44472</v>
      </c>
      <c r="H86" s="7">
        <f>ROUND(+'Dietary-Cafeteria'!E183,2)</f>
        <v>1.63</v>
      </c>
      <c r="I86" s="7">
        <f t="shared" si="4"/>
        <v>27283.439999999999</v>
      </c>
      <c r="J86" s="7"/>
      <c r="K86" s="11">
        <f t="shared" si="5"/>
        <v>-0.30909999999999999</v>
      </c>
    </row>
    <row r="87" spans="2:11" x14ac:dyDescent="0.2">
      <c r="B87">
        <f>+'Dietary-Cafeteria'!A82</f>
        <v>191</v>
      </c>
      <c r="C87" t="str">
        <f>+'Dietary-Cafeteria'!B82</f>
        <v>PROVIDENCE CENTRALIA HOSPITAL</v>
      </c>
      <c r="D87" s="6">
        <f>ROUND(+'Dietary-Cafeteria'!G82,0)</f>
        <v>985095</v>
      </c>
      <c r="E87" s="7">
        <f>ROUND(+'Dietary-Cafeteria'!E82,2)</f>
        <v>25</v>
      </c>
      <c r="F87" s="7">
        <f t="shared" si="3"/>
        <v>39403.800000000003</v>
      </c>
      <c r="G87" s="6">
        <f>ROUND(+'Dietary-Cafeteria'!G184,0)</f>
        <v>1013295</v>
      </c>
      <c r="H87" s="7">
        <f>ROUND(+'Dietary-Cafeteria'!E184,2)</f>
        <v>24.93</v>
      </c>
      <c r="I87" s="7">
        <f t="shared" si="4"/>
        <v>40645.61</v>
      </c>
      <c r="J87" s="7"/>
      <c r="K87" s="11">
        <f t="shared" si="5"/>
        <v>3.15E-2</v>
      </c>
    </row>
    <row r="88" spans="2:11" x14ac:dyDescent="0.2">
      <c r="B88">
        <f>+'Dietary-Cafeteria'!A83</f>
        <v>193</v>
      </c>
      <c r="C88" t="str">
        <f>+'Dietary-Cafeteria'!B83</f>
        <v>PROVIDENCE MOUNT CARMEL HOSPITAL</v>
      </c>
      <c r="D88" s="6">
        <f>ROUND(+'Dietary-Cafeteria'!G83,0)</f>
        <v>336560</v>
      </c>
      <c r="E88" s="7">
        <f>ROUND(+'Dietary-Cafeteria'!E83,2)</f>
        <v>8.51</v>
      </c>
      <c r="F88" s="7">
        <f t="shared" si="3"/>
        <v>39548.769999999997</v>
      </c>
      <c r="G88" s="6">
        <f>ROUND(+'Dietary-Cafeteria'!G185,0)</f>
        <v>331296</v>
      </c>
      <c r="H88" s="7">
        <f>ROUND(+'Dietary-Cafeteria'!E185,2)</f>
        <v>8.48</v>
      </c>
      <c r="I88" s="7">
        <f t="shared" si="4"/>
        <v>39067.919999999998</v>
      </c>
      <c r="J88" s="7"/>
      <c r="K88" s="11">
        <f t="shared" si="5"/>
        <v>-1.2200000000000001E-2</v>
      </c>
    </row>
    <row r="89" spans="2:11" x14ac:dyDescent="0.2">
      <c r="B89">
        <f>+'Dietary-Cafeteria'!A84</f>
        <v>194</v>
      </c>
      <c r="C89" t="str">
        <f>+'Dietary-Cafeteria'!B84</f>
        <v>PROVIDENCE ST JOSEPHS HOSPITAL</v>
      </c>
      <c r="D89" s="6">
        <f>ROUND(+'Dietary-Cafeteria'!G84,0)</f>
        <v>237088</v>
      </c>
      <c r="E89" s="7">
        <f>ROUND(+'Dietary-Cafeteria'!E84,2)</f>
        <v>7.6</v>
      </c>
      <c r="F89" s="7">
        <f t="shared" si="3"/>
        <v>31195.79</v>
      </c>
      <c r="G89" s="6">
        <f>ROUND(+'Dietary-Cafeteria'!G186,0)</f>
        <v>240649</v>
      </c>
      <c r="H89" s="7">
        <f>ROUND(+'Dietary-Cafeteria'!E186,2)</f>
        <v>7.49</v>
      </c>
      <c r="I89" s="7">
        <f t="shared" si="4"/>
        <v>32129.37</v>
      </c>
      <c r="J89" s="7"/>
      <c r="K89" s="11">
        <f t="shared" si="5"/>
        <v>2.9899999999999999E-2</v>
      </c>
    </row>
    <row r="90" spans="2:11" x14ac:dyDescent="0.2">
      <c r="B90">
        <f>+'Dietary-Cafeteria'!A85</f>
        <v>195</v>
      </c>
      <c r="C90" t="str">
        <f>+'Dietary-Cafeteria'!B85</f>
        <v>SNOQUALMIE VALLEY HOSPITAL</v>
      </c>
      <c r="D90" s="6">
        <f>ROUND(+'Dietary-Cafeteria'!G85,0)</f>
        <v>197781</v>
      </c>
      <c r="E90" s="7">
        <f>ROUND(+'Dietary-Cafeteria'!E85,2)</f>
        <v>5</v>
      </c>
      <c r="F90" s="7">
        <f t="shared" si="3"/>
        <v>39556.199999999997</v>
      </c>
      <c r="G90" s="6">
        <f>ROUND(+'Dietary-Cafeteria'!G187,0)</f>
        <v>215776</v>
      </c>
      <c r="H90" s="7">
        <f>ROUND(+'Dietary-Cafeteria'!E187,2)</f>
        <v>5.8</v>
      </c>
      <c r="I90" s="7">
        <f t="shared" si="4"/>
        <v>37202.76</v>
      </c>
      <c r="J90" s="7"/>
      <c r="K90" s="11">
        <f t="shared" si="5"/>
        <v>-5.9499999999999997E-2</v>
      </c>
    </row>
    <row r="91" spans="2:11" x14ac:dyDescent="0.2">
      <c r="B91">
        <f>+'Dietary-Cafeteria'!A86</f>
        <v>197</v>
      </c>
      <c r="C91" t="str">
        <f>+'Dietary-Cafeteria'!B86</f>
        <v>CAPITAL MEDICAL CENTER</v>
      </c>
      <c r="D91" s="6">
        <f>ROUND(+'Dietary-Cafeteria'!G86,0)</f>
        <v>639674</v>
      </c>
      <c r="E91" s="7">
        <f>ROUND(+'Dietary-Cafeteria'!E86,2)</f>
        <v>15.35</v>
      </c>
      <c r="F91" s="7">
        <f t="shared" si="3"/>
        <v>41672.57</v>
      </c>
      <c r="G91" s="6">
        <f>ROUND(+'Dietary-Cafeteria'!G188,0)</f>
        <v>671428</v>
      </c>
      <c r="H91" s="7">
        <f>ROUND(+'Dietary-Cafeteria'!E188,2)</f>
        <v>15.75</v>
      </c>
      <c r="I91" s="7">
        <f t="shared" si="4"/>
        <v>42630.35</v>
      </c>
      <c r="J91" s="7"/>
      <c r="K91" s="11">
        <f t="shared" si="5"/>
        <v>2.3E-2</v>
      </c>
    </row>
    <row r="92" spans="2:11" x14ac:dyDescent="0.2">
      <c r="B92">
        <f>+'Dietary-Cafeteria'!A87</f>
        <v>198</v>
      </c>
      <c r="C92" t="str">
        <f>+'Dietary-Cafeteria'!B87</f>
        <v>SUNNYSIDE COMMUNITY HOSPITAL</v>
      </c>
      <c r="D92" s="6">
        <f>ROUND(+'Dietary-Cafeteria'!G87,0)</f>
        <v>332389</v>
      </c>
      <c r="E92" s="7">
        <f>ROUND(+'Dietary-Cafeteria'!E87,2)</f>
        <v>9.7899999999999991</v>
      </c>
      <c r="F92" s="7">
        <f t="shared" si="3"/>
        <v>33951.89</v>
      </c>
      <c r="G92" s="6">
        <f>ROUND(+'Dietary-Cafeteria'!G189,0)</f>
        <v>358804</v>
      </c>
      <c r="H92" s="7">
        <f>ROUND(+'Dietary-Cafeteria'!E189,2)</f>
        <v>10.47</v>
      </c>
      <c r="I92" s="7">
        <f t="shared" si="4"/>
        <v>34269.72</v>
      </c>
      <c r="J92" s="7"/>
      <c r="K92" s="11">
        <f t="shared" si="5"/>
        <v>9.4000000000000004E-3</v>
      </c>
    </row>
    <row r="93" spans="2:11" x14ac:dyDescent="0.2">
      <c r="B93">
        <f>+'Dietary-Cafeteria'!A88</f>
        <v>199</v>
      </c>
      <c r="C93" t="str">
        <f>+'Dietary-Cafeteria'!B88</f>
        <v>TOPPENISH COMMUNITY HOSPITAL</v>
      </c>
      <c r="D93" s="6">
        <f>ROUND(+'Dietary-Cafeteria'!G88,0)</f>
        <v>175913</v>
      </c>
      <c r="E93" s="7">
        <f>ROUND(+'Dietary-Cafeteria'!E88,2)</f>
        <v>5.6</v>
      </c>
      <c r="F93" s="7">
        <f t="shared" si="3"/>
        <v>31413.040000000001</v>
      </c>
      <c r="G93" s="6">
        <f>ROUND(+'Dietary-Cafeteria'!G190,0)</f>
        <v>131977</v>
      </c>
      <c r="H93" s="7">
        <f>ROUND(+'Dietary-Cafeteria'!E190,2)</f>
        <v>4.5</v>
      </c>
      <c r="I93" s="7">
        <f t="shared" si="4"/>
        <v>29328.22</v>
      </c>
      <c r="J93" s="7"/>
      <c r="K93" s="11">
        <f t="shared" si="5"/>
        <v>-6.6400000000000001E-2</v>
      </c>
    </row>
    <row r="94" spans="2:11" x14ac:dyDescent="0.2">
      <c r="B94">
        <f>+'Dietary-Cafeteria'!A89</f>
        <v>201</v>
      </c>
      <c r="C94" t="str">
        <f>+'Dietary-Cafeteria'!B89</f>
        <v>ST FRANCIS COMMUNITY HOSPITAL</v>
      </c>
      <c r="D94" s="6">
        <f>ROUND(+'Dietary-Cafeteria'!G89,0)</f>
        <v>1508049</v>
      </c>
      <c r="E94" s="7">
        <f>ROUND(+'Dietary-Cafeteria'!E89,2)</f>
        <v>37.14</v>
      </c>
      <c r="F94" s="7">
        <f t="shared" si="3"/>
        <v>40604.44</v>
      </c>
      <c r="G94" s="6">
        <f>ROUND(+'Dietary-Cafeteria'!G191,0)</f>
        <v>1578146</v>
      </c>
      <c r="H94" s="7">
        <f>ROUND(+'Dietary-Cafeteria'!E191,2)</f>
        <v>39</v>
      </c>
      <c r="I94" s="7">
        <f t="shared" si="4"/>
        <v>40465.279999999999</v>
      </c>
      <c r="J94" s="7"/>
      <c r="K94" s="11">
        <f t="shared" si="5"/>
        <v>-3.3999999999999998E-3</v>
      </c>
    </row>
    <row r="95" spans="2:11" x14ac:dyDescent="0.2">
      <c r="B95">
        <f>+'Dietary-Cafeteria'!A90</f>
        <v>202</v>
      </c>
      <c r="C95" t="str">
        <f>+'Dietary-Cafeteria'!B90</f>
        <v>REGIONAL HOSPITAL</v>
      </c>
      <c r="D95" s="6">
        <f>ROUND(+'Dietary-Cafeteria'!G90,0)</f>
        <v>28477</v>
      </c>
      <c r="E95" s="7">
        <f>ROUND(+'Dietary-Cafeteria'!E90,2)</f>
        <v>0.39</v>
      </c>
      <c r="F95" s="7">
        <f t="shared" si="3"/>
        <v>73017.95</v>
      </c>
      <c r="G95" s="6">
        <f>ROUND(+'Dietary-Cafeteria'!G192,0)</f>
        <v>13377</v>
      </c>
      <c r="H95" s="7">
        <f>ROUND(+'Dietary-Cafeteria'!E192,2)</f>
        <v>0.36</v>
      </c>
      <c r="I95" s="7">
        <f t="shared" si="4"/>
        <v>37158.33</v>
      </c>
      <c r="J95" s="7"/>
      <c r="K95" s="11">
        <f t="shared" si="5"/>
        <v>-0.49109999999999998</v>
      </c>
    </row>
    <row r="96" spans="2:11" x14ac:dyDescent="0.2">
      <c r="B96">
        <f>+'Dietary-Cafeteria'!A91</f>
        <v>204</v>
      </c>
      <c r="C96" t="str">
        <f>+'Dietary-Cafeteria'!B91</f>
        <v>SEATTLE CANCER CARE ALLIANCE</v>
      </c>
      <c r="D96" s="6">
        <f>ROUND(+'Dietary-Cafeteria'!G91,0)</f>
        <v>825406</v>
      </c>
      <c r="E96" s="7">
        <f>ROUND(+'Dietary-Cafeteria'!E91,2)</f>
        <v>11.38</v>
      </c>
      <c r="F96" s="7">
        <f t="shared" si="3"/>
        <v>72531.28</v>
      </c>
      <c r="G96" s="6">
        <f>ROUND(+'Dietary-Cafeteria'!G193,0)</f>
        <v>822293</v>
      </c>
      <c r="H96" s="7">
        <f>ROUND(+'Dietary-Cafeteria'!E193,2)</f>
        <v>11.08</v>
      </c>
      <c r="I96" s="7">
        <f t="shared" si="4"/>
        <v>74214.17</v>
      </c>
      <c r="J96" s="7"/>
      <c r="K96" s="11">
        <f t="shared" si="5"/>
        <v>2.3199999999999998E-2</v>
      </c>
    </row>
    <row r="97" spans="2:11" x14ac:dyDescent="0.2">
      <c r="B97">
        <f>+'Dietary-Cafeteria'!A92</f>
        <v>205</v>
      </c>
      <c r="C97" t="str">
        <f>+'Dietary-Cafeteria'!B92</f>
        <v>WENATCHEE VALLEY HOSPITAL</v>
      </c>
      <c r="D97" s="6">
        <f>ROUND(+'Dietary-Cafeteria'!G92,0)</f>
        <v>269911</v>
      </c>
      <c r="E97" s="7">
        <f>ROUND(+'Dietary-Cafeteria'!E92,2)</f>
        <v>8.27</v>
      </c>
      <c r="F97" s="7">
        <f t="shared" si="3"/>
        <v>32637.360000000001</v>
      </c>
      <c r="G97" s="6">
        <f>ROUND(+'Dietary-Cafeteria'!G194,0)</f>
        <v>269337</v>
      </c>
      <c r="H97" s="7">
        <f>ROUND(+'Dietary-Cafeteria'!E194,2)</f>
        <v>7.29</v>
      </c>
      <c r="I97" s="7">
        <f t="shared" si="4"/>
        <v>36946.089999999997</v>
      </c>
      <c r="J97" s="7"/>
      <c r="K97" s="11">
        <f t="shared" si="5"/>
        <v>0.13200000000000001</v>
      </c>
    </row>
    <row r="98" spans="2:11" x14ac:dyDescent="0.2">
      <c r="B98">
        <f>+'Dietary-Cafeteria'!A93</f>
        <v>206</v>
      </c>
      <c r="C98" t="str">
        <f>+'Dietary-Cafeteria'!B93</f>
        <v>PEACEHEALTH UNITED GENERAL MEDICAL CENTER</v>
      </c>
      <c r="D98" s="6">
        <f>ROUND(+'Dietary-Cafeteria'!G93,0)</f>
        <v>463189</v>
      </c>
      <c r="E98" s="7">
        <f>ROUND(+'Dietary-Cafeteria'!E93,2)</f>
        <v>12.43</v>
      </c>
      <c r="F98" s="7">
        <f t="shared" si="3"/>
        <v>37263.800000000003</v>
      </c>
      <c r="G98" s="6">
        <f>ROUND(+'Dietary-Cafeteria'!G195,0)</f>
        <v>105353</v>
      </c>
      <c r="H98" s="7">
        <f>ROUND(+'Dietary-Cafeteria'!E195,2)</f>
        <v>3.02</v>
      </c>
      <c r="I98" s="7">
        <f t="shared" si="4"/>
        <v>34885.1</v>
      </c>
      <c r="J98" s="7"/>
      <c r="K98" s="11">
        <f t="shared" si="5"/>
        <v>-6.3799999999999996E-2</v>
      </c>
    </row>
    <row r="99" spans="2:11" x14ac:dyDescent="0.2">
      <c r="B99">
        <f>+'Dietary-Cafeteria'!A94</f>
        <v>207</v>
      </c>
      <c r="C99" t="str">
        <f>+'Dietary-Cafeteria'!B94</f>
        <v>SKAGIT VALLEY HOSPITAL</v>
      </c>
      <c r="D99" s="6">
        <f>ROUND(+'Dietary-Cafeteria'!G94,0)</f>
        <v>1014544</v>
      </c>
      <c r="E99" s="7">
        <f>ROUND(+'Dietary-Cafeteria'!E94,2)</f>
        <v>29.88</v>
      </c>
      <c r="F99" s="7">
        <f t="shared" si="3"/>
        <v>33953.949999999997</v>
      </c>
      <c r="G99" s="6">
        <f>ROUND(+'Dietary-Cafeteria'!G196,0)</f>
        <v>1052791</v>
      </c>
      <c r="H99" s="7">
        <f>ROUND(+'Dietary-Cafeteria'!E196,2)</f>
        <v>29.63</v>
      </c>
      <c r="I99" s="7">
        <f t="shared" si="4"/>
        <v>35531.25</v>
      </c>
      <c r="J99" s="7"/>
      <c r="K99" s="11">
        <f t="shared" si="5"/>
        <v>4.65E-2</v>
      </c>
    </row>
    <row r="100" spans="2:11" x14ac:dyDescent="0.2">
      <c r="B100">
        <f>+'Dietary-Cafeteria'!A95</f>
        <v>208</v>
      </c>
      <c r="C100" t="str">
        <f>+'Dietary-Cafeteria'!B95</f>
        <v>LEGACY SALMON CREEK HOSPITAL</v>
      </c>
      <c r="D100" s="6">
        <f>ROUND(+'Dietary-Cafeteria'!G95,0)</f>
        <v>1189565</v>
      </c>
      <c r="E100" s="7">
        <f>ROUND(+'Dietary-Cafeteria'!E95,2)</f>
        <v>32.65</v>
      </c>
      <c r="F100" s="7">
        <f t="shared" si="3"/>
        <v>36433.839999999997</v>
      </c>
      <c r="G100" s="6">
        <f>ROUND(+'Dietary-Cafeteria'!G197,0)</f>
        <v>1316430</v>
      </c>
      <c r="H100" s="7">
        <f>ROUND(+'Dietary-Cafeteria'!E197,2)</f>
        <v>36.020000000000003</v>
      </c>
      <c r="I100" s="7">
        <f t="shared" si="4"/>
        <v>36547.199999999997</v>
      </c>
      <c r="J100" s="7"/>
      <c r="K100" s="11">
        <f t="shared" si="5"/>
        <v>3.0999999999999999E-3</v>
      </c>
    </row>
    <row r="101" spans="2:11" x14ac:dyDescent="0.2">
      <c r="B101">
        <f>+'Dietary-Cafeteria'!A96</f>
        <v>209</v>
      </c>
      <c r="C101" t="str">
        <f>+'Dietary-Cafeteria'!B96</f>
        <v>ST ANTHONY HOSPITAL</v>
      </c>
      <c r="D101" s="6">
        <f>ROUND(+'Dietary-Cafeteria'!G96,0)</f>
        <v>1246531</v>
      </c>
      <c r="E101" s="7">
        <f>ROUND(+'Dietary-Cafeteria'!E96,2)</f>
        <v>33.86</v>
      </c>
      <c r="F101" s="7">
        <f t="shared" si="3"/>
        <v>36814.26</v>
      </c>
      <c r="G101" s="6">
        <f>ROUND(+'Dietary-Cafeteria'!G198,0)</f>
        <v>1316793</v>
      </c>
      <c r="H101" s="7">
        <f>ROUND(+'Dietary-Cafeteria'!E198,2)</f>
        <v>32.46</v>
      </c>
      <c r="I101" s="7">
        <f t="shared" si="4"/>
        <v>40566.639999999999</v>
      </c>
      <c r="J101" s="7"/>
      <c r="K101" s="11">
        <f t="shared" si="5"/>
        <v>0.1019</v>
      </c>
    </row>
    <row r="102" spans="2:11" x14ac:dyDescent="0.2">
      <c r="B102">
        <f>+'Dietary-Cafeteria'!A97</f>
        <v>210</v>
      </c>
      <c r="C102" t="str">
        <f>+'Dietary-Cafeteria'!B97</f>
        <v>SWEDISH MEDICAL CENTER - ISSAQUAH CAMPUS</v>
      </c>
      <c r="D102" s="6">
        <f>ROUND(+'Dietary-Cafeteria'!G97,0)</f>
        <v>1496944</v>
      </c>
      <c r="E102" s="7">
        <f>ROUND(+'Dietary-Cafeteria'!E97,2)</f>
        <v>33.57</v>
      </c>
      <c r="F102" s="7">
        <f t="shared" si="3"/>
        <v>44591.72</v>
      </c>
      <c r="G102" s="6">
        <f>ROUND(+'Dietary-Cafeteria'!G199,0)</f>
        <v>1619235</v>
      </c>
      <c r="H102" s="7">
        <f>ROUND(+'Dietary-Cafeteria'!E199,2)</f>
        <v>34.97</v>
      </c>
      <c r="I102" s="7">
        <f t="shared" si="4"/>
        <v>46303.55</v>
      </c>
      <c r="J102" s="7"/>
      <c r="K102" s="11">
        <f t="shared" si="5"/>
        <v>3.8399999999999997E-2</v>
      </c>
    </row>
    <row r="103" spans="2:11" x14ac:dyDescent="0.2">
      <c r="B103">
        <f>+'Dietary-Cafeteria'!A98</f>
        <v>211</v>
      </c>
      <c r="C103" t="str">
        <f>+'Dietary-Cafeteria'!B98</f>
        <v>PEACEHEALTH PEACE ISLAND MEDICAL CENTER</v>
      </c>
      <c r="D103" s="6">
        <f>ROUND(+'Dietary-Cafeteria'!G98,0)</f>
        <v>0</v>
      </c>
      <c r="E103" s="7">
        <f>ROUND(+'Dietary-Cafeteria'!E98,2)</f>
        <v>0</v>
      </c>
      <c r="F103" s="7" t="str">
        <f t="shared" si="3"/>
        <v/>
      </c>
      <c r="G103" s="6">
        <f>ROUND(+'Dietary-Cafeteria'!G200,0)</f>
        <v>0</v>
      </c>
      <c r="H103" s="7">
        <f>ROUND(+'Dietary-Cafeteria'!E200,2)</f>
        <v>0</v>
      </c>
      <c r="I103" s="7" t="str">
        <f t="shared" si="4"/>
        <v/>
      </c>
      <c r="J103" s="7"/>
      <c r="K103" s="11" t="str">
        <f t="shared" si="5"/>
        <v/>
      </c>
    </row>
    <row r="104" spans="2:11" x14ac:dyDescent="0.2">
      <c r="B104">
        <f>+'Dietary-Cafeteria'!A99</f>
        <v>904</v>
      </c>
      <c r="C104" t="str">
        <f>+'Dietary-Cafeteria'!B99</f>
        <v>BHC FAIRFAX HOSPITAL</v>
      </c>
      <c r="D104" s="6">
        <f>ROUND(+'Dietary-Cafeteria'!G99,0)</f>
        <v>250381</v>
      </c>
      <c r="E104" s="7">
        <f>ROUND(+'Dietary-Cafeteria'!E99,2)</f>
        <v>6.81</v>
      </c>
      <c r="F104" s="7">
        <f t="shared" si="3"/>
        <v>36766.67</v>
      </c>
      <c r="G104" s="6">
        <f>ROUND(+'Dietary-Cafeteria'!G201,0)</f>
        <v>279256</v>
      </c>
      <c r="H104" s="7">
        <f>ROUND(+'Dietary-Cafeteria'!E201,2)</f>
        <v>7.21</v>
      </c>
      <c r="I104" s="7">
        <f t="shared" si="4"/>
        <v>38731.760000000002</v>
      </c>
      <c r="J104" s="7"/>
      <c r="K104" s="11">
        <f t="shared" si="5"/>
        <v>5.3400000000000003E-2</v>
      </c>
    </row>
    <row r="105" spans="2:11" x14ac:dyDescent="0.2">
      <c r="B105">
        <f>+'Dietary-Cafeteria'!A100</f>
        <v>915</v>
      </c>
      <c r="C105" t="str">
        <f>+'Dietary-Cafeteria'!B100</f>
        <v>LOURDES COUNSELING CENTER</v>
      </c>
      <c r="D105" s="6">
        <f>ROUND(+'Dietary-Cafeteria'!G100,0)</f>
        <v>50209</v>
      </c>
      <c r="E105" s="7">
        <f>ROUND(+'Dietary-Cafeteria'!E100,2)</f>
        <v>1.56</v>
      </c>
      <c r="F105" s="7">
        <f t="shared" si="3"/>
        <v>32185.26</v>
      </c>
      <c r="G105" s="6">
        <f>ROUND(+'Dietary-Cafeteria'!G202,0)</f>
        <v>26178</v>
      </c>
      <c r="H105" s="7">
        <f>ROUND(+'Dietary-Cafeteria'!E202,2)</f>
        <v>0.81</v>
      </c>
      <c r="I105" s="7">
        <f t="shared" si="4"/>
        <v>32318.52</v>
      </c>
      <c r="J105" s="7"/>
      <c r="K105" s="11">
        <f t="shared" si="5"/>
        <v>4.1000000000000003E-3</v>
      </c>
    </row>
    <row r="106" spans="2:11" x14ac:dyDescent="0.2">
      <c r="B106">
        <f>+'Dietary-Cafeteria'!A101</f>
        <v>919</v>
      </c>
      <c r="C106" t="str">
        <f>+'Dietary-Cafeteria'!B101</f>
        <v>NAVOS</v>
      </c>
      <c r="D106" s="6">
        <f>ROUND(+'Dietary-Cafeteria'!G101,0)</f>
        <v>0</v>
      </c>
      <c r="E106" s="7">
        <f>ROUND(+'Dietary-Cafeteria'!E101,2)</f>
        <v>0</v>
      </c>
      <c r="F106" s="7" t="str">
        <f t="shared" si="3"/>
        <v/>
      </c>
      <c r="G106" s="6">
        <f>ROUND(+'Dietary-Cafeteria'!G203,0)</f>
        <v>0</v>
      </c>
      <c r="H106" s="7">
        <f>ROUND(+'Dietary-Cafeteria'!E203,2)</f>
        <v>0</v>
      </c>
      <c r="I106" s="7" t="str">
        <f t="shared" si="4"/>
        <v/>
      </c>
      <c r="J106" s="7"/>
      <c r="K106" s="11" t="str">
        <f t="shared" si="5"/>
        <v/>
      </c>
    </row>
    <row r="107" spans="2:11" x14ac:dyDescent="0.2">
      <c r="B107">
        <f>+'Dietary-Cafeteria'!A102</f>
        <v>921</v>
      </c>
      <c r="C107" t="str">
        <f>+'Dietary-Cafeteria'!B102</f>
        <v>Cascade Behavioral Health</v>
      </c>
      <c r="D107" s="6">
        <f>ROUND(+'Dietary-Cafeteria'!G102,0)</f>
        <v>31523</v>
      </c>
      <c r="E107" s="7">
        <f>ROUND(+'Dietary-Cafeteria'!E102,2)</f>
        <v>8.6300000000000008</v>
      </c>
      <c r="F107" s="7">
        <f t="shared" si="3"/>
        <v>3652.72</v>
      </c>
      <c r="G107" s="6">
        <f>ROUND(+'Dietary-Cafeteria'!G204,0)</f>
        <v>327969</v>
      </c>
      <c r="H107" s="7">
        <f>ROUND(+'Dietary-Cafeteria'!E204,2)</f>
        <v>7.87</v>
      </c>
      <c r="I107" s="7">
        <f t="shared" si="4"/>
        <v>41673.32</v>
      </c>
      <c r="J107" s="7"/>
      <c r="K107" s="11">
        <f t="shared" si="5"/>
        <v>10.408799999999999</v>
      </c>
    </row>
    <row r="108" spans="2:11" x14ac:dyDescent="0.2">
      <c r="B108">
        <f>+'Dietary-Cafeteria'!A103</f>
        <v>922</v>
      </c>
      <c r="C108" t="str">
        <f>+'Dietary-Cafeteria'!B103</f>
        <v>Fairfax Everett</v>
      </c>
      <c r="D108" s="6">
        <f>ROUND(+'Dietary-Cafeteria'!G103,0)</f>
        <v>0</v>
      </c>
      <c r="E108" s="7">
        <f>ROUND(+'Dietary-Cafeteria'!E103,2)</f>
        <v>0</v>
      </c>
      <c r="F108" s="7" t="str">
        <f t="shared" si="3"/>
        <v/>
      </c>
      <c r="G108" s="6">
        <f>ROUND(+'Dietary-Cafeteria'!G205,0)</f>
        <v>0</v>
      </c>
      <c r="H108" s="7">
        <f>ROUND(+'Dietary-Cafeteria'!E205,2)</f>
        <v>0</v>
      </c>
      <c r="I108" s="7" t="str">
        <f t="shared" si="4"/>
        <v/>
      </c>
      <c r="J108" s="7"/>
      <c r="K108" s="11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OE_M</vt:lpstr>
      <vt:lpstr>SW_M</vt:lpstr>
      <vt:lpstr>EB_M</vt:lpstr>
      <vt:lpstr>PF_M</vt:lpstr>
      <vt:lpstr>SE_M</vt:lpstr>
      <vt:lpstr>PS_M</vt:lpstr>
      <vt:lpstr>DRL_M</vt:lpstr>
      <vt:lpstr>ODE_M</vt:lpstr>
      <vt:lpstr>SW_FTE</vt:lpstr>
      <vt:lpstr>EB_FTE</vt:lpstr>
      <vt:lpstr>PH_M</vt:lpstr>
      <vt:lpstr>Dietary-Cafeteria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Cafeteria Cost Center Screens</dc:title>
  <dc:subject>2014 comparative screens - dietary and cafeteria</dc:subject>
  <dc:creator>Washington State Dept of Health - DCHS - Hospital and Patient Data Systems</dc:creator>
  <cp:lastModifiedBy>Huyck, Randall  (DOH)</cp:lastModifiedBy>
  <dcterms:created xsi:type="dcterms:W3CDTF">2000-10-10T17:20:37Z</dcterms:created>
  <dcterms:modified xsi:type="dcterms:W3CDTF">2018-06-05T15:27:40Z</dcterms:modified>
</cp:coreProperties>
</file>