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516" tabRatio="889"/>
  </bookViews>
  <sheets>
    <sheet name="OE_M" sheetId="3" r:id="rId1"/>
    <sheet name="SW_M" sheetId="10" r:id="rId2"/>
    <sheet name="EB_M" sheetId="8" r:id="rId3"/>
    <sheet name="PF_M" sheetId="6" r:id="rId4"/>
    <sheet name="SE_M" sheetId="4" r:id="rId5"/>
    <sheet name="PS_M" sheetId="12" r:id="rId6"/>
    <sheet name="DRL_M" sheetId="14" r:id="rId7"/>
    <sheet name="ODE_M" sheetId="16" r:id="rId8"/>
    <sheet name="SW_FTE" sheetId="18" r:id="rId9"/>
    <sheet name="EB_FTE" sheetId="20" r:id="rId10"/>
    <sheet name="PH_M" sheetId="22" r:id="rId11"/>
    <sheet name="Dietary-Cafeteria" sheetId="24" r:id="rId12"/>
  </sheets>
  <definedNames>
    <definedName name="\a">#REF!</definedName>
    <definedName name="\q">#REF!</definedName>
    <definedName name="BK4.001">#REF!</definedName>
    <definedName name="BK4.002">#REF!</definedName>
    <definedName name="BK4.003">#REF!</definedName>
    <definedName name="BK4.004">#REF!</definedName>
    <definedName name="BK4.005">#REF!</definedName>
    <definedName name="BK4.006">#REF!</definedName>
    <definedName name="BK4.007">#REF!</definedName>
    <definedName name="BK4.008">#REF!</definedName>
    <definedName name="BK4.009">#REF!</definedName>
    <definedName name="BK4.010">#REF!</definedName>
    <definedName name="BK4.011">#REF!</definedName>
    <definedName name="BK4.012">#REF!</definedName>
    <definedName name="BK4.013">#REF!</definedName>
    <definedName name="BK4.014">#REF!</definedName>
    <definedName name="BK4.015">#REF!</definedName>
    <definedName name="BK4.016">#REF!</definedName>
    <definedName name="BK4.017">#REF!</definedName>
    <definedName name="BK4.018">#REF!</definedName>
    <definedName name="BK4.019">#REF!</definedName>
    <definedName name="BK4.020">#REF!</definedName>
    <definedName name="BK4.021">#REF!</definedName>
    <definedName name="BK4.022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09" i="22" l="1"/>
  <c r="I109" i="22"/>
  <c r="H109" i="22"/>
  <c r="G109" i="22"/>
  <c r="E109" i="22"/>
  <c r="D109" i="22"/>
  <c r="F109" i="22" s="1"/>
  <c r="C109" i="22"/>
  <c r="B109" i="22"/>
  <c r="H108" i="22"/>
  <c r="G108" i="22"/>
  <c r="I108" i="22" s="1"/>
  <c r="F108" i="22"/>
  <c r="E108" i="22"/>
  <c r="D108" i="22"/>
  <c r="K108" i="22" s="1"/>
  <c r="C108" i="22"/>
  <c r="B108" i="22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F106" i="22"/>
  <c r="E106" i="22"/>
  <c r="D106" i="22"/>
  <c r="K106" i="22" s="1"/>
  <c r="C106" i="22"/>
  <c r="B106" i="22"/>
  <c r="H105" i="22"/>
  <c r="G105" i="22"/>
  <c r="I105" i="22" s="1"/>
  <c r="E105" i="22"/>
  <c r="F105" i="22" s="1"/>
  <c r="D105" i="22"/>
  <c r="K105" i="22" s="1"/>
  <c r="C105" i="22"/>
  <c r="B105" i="22"/>
  <c r="K104" i="22"/>
  <c r="H104" i="22"/>
  <c r="G104" i="22"/>
  <c r="I104" i="22" s="1"/>
  <c r="F104" i="22"/>
  <c r="E104" i="22"/>
  <c r="D104" i="22"/>
  <c r="C104" i="22"/>
  <c r="B104" i="22"/>
  <c r="I103" i="22"/>
  <c r="H103" i="22"/>
  <c r="G103" i="22"/>
  <c r="F103" i="22"/>
  <c r="E103" i="22"/>
  <c r="D103" i="22"/>
  <c r="K103" i="22" s="1"/>
  <c r="C103" i="22"/>
  <c r="B103" i="22"/>
  <c r="H102" i="22"/>
  <c r="I102" i="22" s="1"/>
  <c r="G102" i="22"/>
  <c r="E102" i="22"/>
  <c r="D102" i="22"/>
  <c r="F102" i="22" s="1"/>
  <c r="C102" i="22"/>
  <c r="B102" i="22"/>
  <c r="I101" i="22"/>
  <c r="H101" i="22"/>
  <c r="G101" i="22"/>
  <c r="E101" i="22"/>
  <c r="K101" i="22" s="1"/>
  <c r="D101" i="22"/>
  <c r="F101" i="22" s="1"/>
  <c r="C101" i="22"/>
  <c r="B101" i="22"/>
  <c r="I100" i="22"/>
  <c r="H100" i="22"/>
  <c r="G100" i="22"/>
  <c r="E100" i="22"/>
  <c r="D100" i="22"/>
  <c r="C100" i="22"/>
  <c r="B100" i="22"/>
  <c r="H99" i="22"/>
  <c r="G99" i="22"/>
  <c r="I99" i="22" s="1"/>
  <c r="E99" i="22"/>
  <c r="D99" i="22"/>
  <c r="C99" i="22"/>
  <c r="B99" i="22"/>
  <c r="H98" i="22"/>
  <c r="G98" i="22"/>
  <c r="I98" i="22" s="1"/>
  <c r="F98" i="22"/>
  <c r="E98" i="22"/>
  <c r="D98" i="22"/>
  <c r="K98" i="22" s="1"/>
  <c r="C98" i="22"/>
  <c r="B98" i="22"/>
  <c r="H97" i="22"/>
  <c r="G97" i="22"/>
  <c r="I97" i="22" s="1"/>
  <c r="E97" i="22"/>
  <c r="F97" i="22" s="1"/>
  <c r="D97" i="22"/>
  <c r="K97" i="22" s="1"/>
  <c r="C97" i="22"/>
  <c r="B97" i="22"/>
  <c r="H96" i="22"/>
  <c r="G96" i="22"/>
  <c r="I96" i="22" s="1"/>
  <c r="F96" i="22"/>
  <c r="E96" i="22"/>
  <c r="D96" i="22"/>
  <c r="C96" i="22"/>
  <c r="B96" i="22"/>
  <c r="I95" i="22"/>
  <c r="H95" i="22"/>
  <c r="G95" i="22"/>
  <c r="F95" i="22"/>
  <c r="E95" i="22"/>
  <c r="D95" i="22"/>
  <c r="K95" i="22" s="1"/>
  <c r="C95" i="22"/>
  <c r="B95" i="22"/>
  <c r="K94" i="22"/>
  <c r="H94" i="22"/>
  <c r="I94" i="22" s="1"/>
  <c r="G94" i="22"/>
  <c r="E94" i="22"/>
  <c r="D94" i="22"/>
  <c r="F94" i="22" s="1"/>
  <c r="C94" i="22"/>
  <c r="B94" i="22"/>
  <c r="I93" i="22"/>
  <c r="H93" i="22"/>
  <c r="G93" i="22"/>
  <c r="E93" i="22"/>
  <c r="D93" i="22"/>
  <c r="F93" i="22" s="1"/>
  <c r="C93" i="22"/>
  <c r="B93" i="22"/>
  <c r="I92" i="22"/>
  <c r="H92" i="22"/>
  <c r="G92" i="22"/>
  <c r="E92" i="22"/>
  <c r="D92" i="22"/>
  <c r="C92" i="22"/>
  <c r="B92" i="22"/>
  <c r="H91" i="22"/>
  <c r="G91" i="22"/>
  <c r="I91" i="22" s="1"/>
  <c r="E91" i="22"/>
  <c r="D91" i="22"/>
  <c r="C91" i="22"/>
  <c r="B91" i="22"/>
  <c r="H90" i="22"/>
  <c r="G90" i="22"/>
  <c r="I90" i="22" s="1"/>
  <c r="F90" i="22"/>
  <c r="E90" i="22"/>
  <c r="D90" i="22"/>
  <c r="K90" i="22" s="1"/>
  <c r="C90" i="22"/>
  <c r="B90" i="22"/>
  <c r="H89" i="22"/>
  <c r="G89" i="22"/>
  <c r="I89" i="22" s="1"/>
  <c r="E89" i="22"/>
  <c r="F89" i="22" s="1"/>
  <c r="D89" i="22"/>
  <c r="C89" i="22"/>
  <c r="B89" i="22"/>
  <c r="H88" i="22"/>
  <c r="K88" i="22" s="1"/>
  <c r="G88" i="22"/>
  <c r="I88" i="22" s="1"/>
  <c r="F88" i="22"/>
  <c r="E88" i="22"/>
  <c r="D88" i="22"/>
  <c r="C88" i="22"/>
  <c r="B88" i="22"/>
  <c r="I87" i="22"/>
  <c r="H87" i="22"/>
  <c r="G87" i="22"/>
  <c r="F87" i="22"/>
  <c r="E87" i="22"/>
  <c r="D87" i="22"/>
  <c r="K87" i="22" s="1"/>
  <c r="C87" i="22"/>
  <c r="B87" i="22"/>
  <c r="K86" i="22"/>
  <c r="H86" i="22"/>
  <c r="I86" i="22" s="1"/>
  <c r="G86" i="22"/>
  <c r="E86" i="22"/>
  <c r="D86" i="22"/>
  <c r="F86" i="22" s="1"/>
  <c r="C86" i="22"/>
  <c r="B86" i="22"/>
  <c r="I85" i="22"/>
  <c r="H85" i="22"/>
  <c r="G85" i="22"/>
  <c r="E85" i="22"/>
  <c r="D85" i="22"/>
  <c r="F85" i="22" s="1"/>
  <c r="C85" i="22"/>
  <c r="B85" i="22"/>
  <c r="I84" i="22"/>
  <c r="H84" i="22"/>
  <c r="G84" i="22"/>
  <c r="E84" i="22"/>
  <c r="D84" i="22"/>
  <c r="F84" i="22" s="1"/>
  <c r="C84" i="22"/>
  <c r="B84" i="22"/>
  <c r="H83" i="22"/>
  <c r="G83" i="22"/>
  <c r="I83" i="22" s="1"/>
  <c r="E83" i="22"/>
  <c r="D83" i="22"/>
  <c r="K83" i="22" s="1"/>
  <c r="C83" i="22"/>
  <c r="B83" i="22"/>
  <c r="H82" i="22"/>
  <c r="G82" i="22"/>
  <c r="I82" i="22" s="1"/>
  <c r="F82" i="22"/>
  <c r="E82" i="22"/>
  <c r="D82" i="22"/>
  <c r="K82" i="22" s="1"/>
  <c r="C82" i="22"/>
  <c r="B82" i="22"/>
  <c r="H81" i="22"/>
  <c r="G81" i="22"/>
  <c r="I81" i="22" s="1"/>
  <c r="E81" i="22"/>
  <c r="F81" i="22" s="1"/>
  <c r="D81" i="22"/>
  <c r="C81" i="22"/>
  <c r="B81" i="22"/>
  <c r="H80" i="22"/>
  <c r="K80" i="22" s="1"/>
  <c r="G80" i="22"/>
  <c r="I80" i="22" s="1"/>
  <c r="F80" i="22"/>
  <c r="E80" i="22"/>
  <c r="D80" i="22"/>
  <c r="C80" i="22"/>
  <c r="B80" i="22"/>
  <c r="I79" i="22"/>
  <c r="H79" i="22"/>
  <c r="G79" i="22"/>
  <c r="F79" i="22"/>
  <c r="E79" i="22"/>
  <c r="D79" i="22"/>
  <c r="K79" i="22" s="1"/>
  <c r="C79" i="22"/>
  <c r="B79" i="22"/>
  <c r="K78" i="22"/>
  <c r="I78" i="22"/>
  <c r="H78" i="22"/>
  <c r="G78" i="22"/>
  <c r="E78" i="22"/>
  <c r="D78" i="22"/>
  <c r="F78" i="22" s="1"/>
  <c r="C78" i="22"/>
  <c r="B78" i="22"/>
  <c r="I77" i="22"/>
  <c r="H77" i="22"/>
  <c r="G77" i="22"/>
  <c r="E77" i="22"/>
  <c r="D77" i="22"/>
  <c r="F77" i="22" s="1"/>
  <c r="C77" i="22"/>
  <c r="B77" i="22"/>
  <c r="I76" i="22"/>
  <c r="H76" i="22"/>
  <c r="G76" i="22"/>
  <c r="E76" i="22"/>
  <c r="D76" i="22"/>
  <c r="C76" i="22"/>
  <c r="B76" i="22"/>
  <c r="H75" i="22"/>
  <c r="G75" i="22"/>
  <c r="I75" i="22" s="1"/>
  <c r="E75" i="22"/>
  <c r="D75" i="22"/>
  <c r="C75" i="22"/>
  <c r="B75" i="22"/>
  <c r="H74" i="22"/>
  <c r="G74" i="22"/>
  <c r="I74" i="22" s="1"/>
  <c r="F74" i="22"/>
  <c r="E74" i="22"/>
  <c r="D74" i="22"/>
  <c r="K74" i="22" s="1"/>
  <c r="C74" i="22"/>
  <c r="B74" i="22"/>
  <c r="H73" i="22"/>
  <c r="G73" i="22"/>
  <c r="I73" i="22" s="1"/>
  <c r="E73" i="22"/>
  <c r="F73" i="22" s="1"/>
  <c r="D73" i="22"/>
  <c r="C73" i="22"/>
  <c r="B73" i="22"/>
  <c r="H72" i="22"/>
  <c r="K72" i="22" s="1"/>
  <c r="G72" i="22"/>
  <c r="I72" i="22" s="1"/>
  <c r="F72" i="22"/>
  <c r="E72" i="22"/>
  <c r="D72" i="22"/>
  <c r="C72" i="22"/>
  <c r="B72" i="22"/>
  <c r="I71" i="22"/>
  <c r="H71" i="22"/>
  <c r="G71" i="22"/>
  <c r="F71" i="22"/>
  <c r="E71" i="22"/>
  <c r="D71" i="22"/>
  <c r="K71" i="22" s="1"/>
  <c r="C71" i="22"/>
  <c r="B71" i="22"/>
  <c r="H70" i="22"/>
  <c r="I70" i="22" s="1"/>
  <c r="K70" i="22" s="1"/>
  <c r="G70" i="22"/>
  <c r="E70" i="22"/>
  <c r="D70" i="22"/>
  <c r="F70" i="22" s="1"/>
  <c r="C70" i="22"/>
  <c r="B70" i="22"/>
  <c r="I69" i="22"/>
  <c r="H69" i="22"/>
  <c r="G69" i="22"/>
  <c r="E69" i="22"/>
  <c r="K69" i="22" s="1"/>
  <c r="D69" i="22"/>
  <c r="F69" i="22" s="1"/>
  <c r="C69" i="22"/>
  <c r="B69" i="22"/>
  <c r="I68" i="22"/>
  <c r="H68" i="22"/>
  <c r="G68" i="22"/>
  <c r="E68" i="22"/>
  <c r="D68" i="22"/>
  <c r="C68" i="22"/>
  <c r="B68" i="22"/>
  <c r="H67" i="22"/>
  <c r="G67" i="22"/>
  <c r="I67" i="22" s="1"/>
  <c r="E67" i="22"/>
  <c r="D67" i="22"/>
  <c r="C67" i="22"/>
  <c r="B67" i="22"/>
  <c r="H66" i="22"/>
  <c r="G66" i="22"/>
  <c r="I66" i="22" s="1"/>
  <c r="F66" i="22"/>
  <c r="E66" i="22"/>
  <c r="D66" i="22"/>
  <c r="K66" i="22" s="1"/>
  <c r="C66" i="22"/>
  <c r="B66" i="22"/>
  <c r="H65" i="22"/>
  <c r="G65" i="22"/>
  <c r="I65" i="22" s="1"/>
  <c r="E65" i="22"/>
  <c r="F65" i="22" s="1"/>
  <c r="D65" i="22"/>
  <c r="C65" i="22"/>
  <c r="B65" i="22"/>
  <c r="H64" i="22"/>
  <c r="G64" i="22"/>
  <c r="I64" i="22" s="1"/>
  <c r="F64" i="22"/>
  <c r="E64" i="22"/>
  <c r="D64" i="22"/>
  <c r="C64" i="22"/>
  <c r="B64" i="22"/>
  <c r="I63" i="22"/>
  <c r="H63" i="22"/>
  <c r="G63" i="22"/>
  <c r="F63" i="22"/>
  <c r="E63" i="22"/>
  <c r="D63" i="22"/>
  <c r="K63" i="22" s="1"/>
  <c r="C63" i="22"/>
  <c r="B63" i="22"/>
  <c r="H62" i="22"/>
  <c r="I62" i="22" s="1"/>
  <c r="G62" i="22"/>
  <c r="E62" i="22"/>
  <c r="D62" i="22"/>
  <c r="F62" i="22" s="1"/>
  <c r="C62" i="22"/>
  <c r="B62" i="22"/>
  <c r="K61" i="22"/>
  <c r="I61" i="22"/>
  <c r="H61" i="22"/>
  <c r="G61" i="22"/>
  <c r="E61" i="22"/>
  <c r="D61" i="22"/>
  <c r="F61" i="22" s="1"/>
  <c r="C61" i="22"/>
  <c r="B61" i="22"/>
  <c r="I60" i="22"/>
  <c r="H60" i="22"/>
  <c r="G60" i="22"/>
  <c r="E60" i="22"/>
  <c r="D60" i="22"/>
  <c r="C60" i="22"/>
  <c r="B60" i="22"/>
  <c r="H59" i="22"/>
  <c r="G59" i="22"/>
  <c r="I59" i="22" s="1"/>
  <c r="E59" i="22"/>
  <c r="D59" i="22"/>
  <c r="K59" i="22" s="1"/>
  <c r="C59" i="22"/>
  <c r="B59" i="22"/>
  <c r="H58" i="22"/>
  <c r="G58" i="22"/>
  <c r="I58" i="22" s="1"/>
  <c r="F58" i="22"/>
  <c r="E58" i="22"/>
  <c r="D58" i="22"/>
  <c r="K58" i="22" s="1"/>
  <c r="C58" i="22"/>
  <c r="B58" i="22"/>
  <c r="H57" i="22"/>
  <c r="G57" i="22"/>
  <c r="I57" i="22" s="1"/>
  <c r="E57" i="22"/>
  <c r="F57" i="22" s="1"/>
  <c r="D57" i="22"/>
  <c r="C57" i="22"/>
  <c r="B57" i="22"/>
  <c r="H56" i="22"/>
  <c r="K56" i="22" s="1"/>
  <c r="G56" i="22"/>
  <c r="I56" i="22" s="1"/>
  <c r="F56" i="22"/>
  <c r="E56" i="22"/>
  <c r="D56" i="22"/>
  <c r="C56" i="22"/>
  <c r="B56" i="22"/>
  <c r="I55" i="22"/>
  <c r="H55" i="22"/>
  <c r="G55" i="22"/>
  <c r="F55" i="22"/>
  <c r="E55" i="22"/>
  <c r="D55" i="22"/>
  <c r="K55" i="22" s="1"/>
  <c r="C55" i="22"/>
  <c r="B55" i="22"/>
  <c r="H54" i="22"/>
  <c r="I54" i="22" s="1"/>
  <c r="G54" i="22"/>
  <c r="E54" i="22"/>
  <c r="D54" i="22"/>
  <c r="F54" i="22" s="1"/>
  <c r="C54" i="22"/>
  <c r="B54" i="22"/>
  <c r="I53" i="22"/>
  <c r="H53" i="22"/>
  <c r="G53" i="22"/>
  <c r="E53" i="22"/>
  <c r="K53" i="22" s="1"/>
  <c r="D53" i="22"/>
  <c r="F53" i="22" s="1"/>
  <c r="C53" i="22"/>
  <c r="B53" i="22"/>
  <c r="I52" i="22"/>
  <c r="H52" i="22"/>
  <c r="G52" i="22"/>
  <c r="E52" i="22"/>
  <c r="D52" i="22"/>
  <c r="K52" i="22" s="1"/>
  <c r="C52" i="22"/>
  <c r="B52" i="22"/>
  <c r="H51" i="22"/>
  <c r="G51" i="22"/>
  <c r="I51" i="22" s="1"/>
  <c r="E51" i="22"/>
  <c r="D51" i="22"/>
  <c r="C51" i="22"/>
  <c r="B51" i="22"/>
  <c r="H50" i="22"/>
  <c r="G50" i="22"/>
  <c r="I50" i="22" s="1"/>
  <c r="F50" i="22"/>
  <c r="E50" i="22"/>
  <c r="D50" i="22"/>
  <c r="C50" i="22"/>
  <c r="B50" i="22"/>
  <c r="H49" i="22"/>
  <c r="G49" i="22"/>
  <c r="I49" i="22" s="1"/>
  <c r="F49" i="22"/>
  <c r="E49" i="22"/>
  <c r="D49" i="22"/>
  <c r="K49" i="22" s="1"/>
  <c r="C49" i="22"/>
  <c r="B49" i="22"/>
  <c r="K48" i="22"/>
  <c r="H48" i="22"/>
  <c r="G48" i="22"/>
  <c r="I48" i="22" s="1"/>
  <c r="F48" i="22"/>
  <c r="E48" i="22"/>
  <c r="D48" i="22"/>
  <c r="C48" i="22"/>
  <c r="B48" i="22"/>
  <c r="I47" i="22"/>
  <c r="H47" i="22"/>
  <c r="G47" i="22"/>
  <c r="F47" i="22"/>
  <c r="E47" i="22"/>
  <c r="D47" i="22"/>
  <c r="K47" i="22" s="1"/>
  <c r="C47" i="22"/>
  <c r="B47" i="22"/>
  <c r="K46" i="22"/>
  <c r="I46" i="22"/>
  <c r="H46" i="22"/>
  <c r="G46" i="22"/>
  <c r="E46" i="22"/>
  <c r="D46" i="22"/>
  <c r="F46" i="22" s="1"/>
  <c r="C46" i="22"/>
  <c r="B46" i="22"/>
  <c r="I45" i="22"/>
  <c r="H45" i="22"/>
  <c r="G45" i="22"/>
  <c r="E45" i="22"/>
  <c r="K45" i="22" s="1"/>
  <c r="D45" i="22"/>
  <c r="F45" i="22" s="1"/>
  <c r="C45" i="22"/>
  <c r="B45" i="22"/>
  <c r="I44" i="22"/>
  <c r="H44" i="22"/>
  <c r="G44" i="22"/>
  <c r="E44" i="22"/>
  <c r="D44" i="22"/>
  <c r="K44" i="22" s="1"/>
  <c r="C44" i="22"/>
  <c r="B44" i="22"/>
  <c r="H43" i="22"/>
  <c r="G43" i="22"/>
  <c r="I43" i="22" s="1"/>
  <c r="E43" i="22"/>
  <c r="D43" i="22"/>
  <c r="C43" i="22"/>
  <c r="B43" i="22"/>
  <c r="H42" i="22"/>
  <c r="G42" i="22"/>
  <c r="I42" i="22" s="1"/>
  <c r="F42" i="22"/>
  <c r="E42" i="22"/>
  <c r="D42" i="22"/>
  <c r="K42" i="22" s="1"/>
  <c r="C42" i="22"/>
  <c r="B42" i="22"/>
  <c r="H41" i="22"/>
  <c r="G41" i="22"/>
  <c r="I41" i="22" s="1"/>
  <c r="E41" i="22"/>
  <c r="D41" i="22"/>
  <c r="F41" i="22" s="1"/>
  <c r="C41" i="22"/>
  <c r="B41" i="22"/>
  <c r="H40" i="22"/>
  <c r="K40" i="22" s="1"/>
  <c r="G40" i="22"/>
  <c r="I40" i="22" s="1"/>
  <c r="F40" i="22"/>
  <c r="E40" i="22"/>
  <c r="D40" i="22"/>
  <c r="C40" i="22"/>
  <c r="B40" i="22"/>
  <c r="I39" i="22"/>
  <c r="H39" i="22"/>
  <c r="G39" i="22"/>
  <c r="F39" i="22"/>
  <c r="E39" i="22"/>
  <c r="D39" i="22"/>
  <c r="K39" i="22" s="1"/>
  <c r="C39" i="22"/>
  <c r="B39" i="22"/>
  <c r="H38" i="22"/>
  <c r="G38" i="22"/>
  <c r="I38" i="22" s="1"/>
  <c r="E38" i="22"/>
  <c r="D38" i="22"/>
  <c r="F38" i="22" s="1"/>
  <c r="C38" i="22"/>
  <c r="B38" i="22"/>
  <c r="I37" i="22"/>
  <c r="H37" i="22"/>
  <c r="G37" i="22"/>
  <c r="E37" i="22"/>
  <c r="K37" i="22" s="1"/>
  <c r="D37" i="22"/>
  <c r="F37" i="22" s="1"/>
  <c r="C37" i="22"/>
  <c r="B37" i="22"/>
  <c r="I36" i="22"/>
  <c r="H36" i="22"/>
  <c r="G36" i="22"/>
  <c r="E36" i="22"/>
  <c r="D36" i="22"/>
  <c r="C36" i="22"/>
  <c r="B36" i="22"/>
  <c r="H35" i="22"/>
  <c r="G35" i="22"/>
  <c r="I35" i="22" s="1"/>
  <c r="E35" i="22"/>
  <c r="D35" i="22"/>
  <c r="F35" i="22" s="1"/>
  <c r="C35" i="22"/>
  <c r="B35" i="22"/>
  <c r="H34" i="22"/>
  <c r="G34" i="22"/>
  <c r="I34" i="22" s="1"/>
  <c r="F34" i="22"/>
  <c r="E34" i="22"/>
  <c r="D34" i="22"/>
  <c r="C34" i="22"/>
  <c r="B34" i="22"/>
  <c r="H33" i="22"/>
  <c r="G33" i="22"/>
  <c r="I33" i="22" s="1"/>
  <c r="E33" i="22"/>
  <c r="D33" i="22"/>
  <c r="F33" i="22" s="1"/>
  <c r="C33" i="22"/>
  <c r="B33" i="22"/>
  <c r="H32" i="22"/>
  <c r="G32" i="22"/>
  <c r="I32" i="22" s="1"/>
  <c r="F32" i="22"/>
  <c r="E32" i="22"/>
  <c r="D32" i="22"/>
  <c r="C32" i="22"/>
  <c r="B32" i="22"/>
  <c r="I31" i="22"/>
  <c r="H31" i="22"/>
  <c r="G31" i="22"/>
  <c r="F31" i="22"/>
  <c r="E31" i="22"/>
  <c r="D31" i="22"/>
  <c r="K31" i="22" s="1"/>
  <c r="C31" i="22"/>
  <c r="B31" i="22"/>
  <c r="H30" i="22"/>
  <c r="G30" i="22"/>
  <c r="I30" i="22" s="1"/>
  <c r="E30" i="22"/>
  <c r="D30" i="22"/>
  <c r="F30" i="22" s="1"/>
  <c r="C30" i="22"/>
  <c r="B30" i="22"/>
  <c r="K29" i="22"/>
  <c r="I29" i="22"/>
  <c r="H29" i="22"/>
  <c r="G29" i="22"/>
  <c r="E29" i="22"/>
  <c r="D29" i="22"/>
  <c r="F29" i="22" s="1"/>
  <c r="C29" i="22"/>
  <c r="B29" i="22"/>
  <c r="I28" i="22"/>
  <c r="H28" i="22"/>
  <c r="G28" i="22"/>
  <c r="E28" i="22"/>
  <c r="D28" i="22"/>
  <c r="C28" i="22"/>
  <c r="B28" i="22"/>
  <c r="H27" i="22"/>
  <c r="G27" i="22"/>
  <c r="I27" i="22" s="1"/>
  <c r="E27" i="22"/>
  <c r="K27" i="22" s="1"/>
  <c r="D27" i="22"/>
  <c r="F27" i="22" s="1"/>
  <c r="C27" i="22"/>
  <c r="B27" i="22"/>
  <c r="H26" i="22"/>
  <c r="G26" i="22"/>
  <c r="I26" i="22" s="1"/>
  <c r="F26" i="22"/>
  <c r="E26" i="22"/>
  <c r="D26" i="22"/>
  <c r="K26" i="22" s="1"/>
  <c r="C26" i="22"/>
  <c r="B26" i="22"/>
  <c r="H25" i="22"/>
  <c r="G25" i="22"/>
  <c r="I25" i="22" s="1"/>
  <c r="E25" i="22"/>
  <c r="D25" i="22"/>
  <c r="F25" i="22" s="1"/>
  <c r="C25" i="22"/>
  <c r="B25" i="22"/>
  <c r="H24" i="22"/>
  <c r="G24" i="22"/>
  <c r="I24" i="22" s="1"/>
  <c r="F24" i="22"/>
  <c r="E24" i="22"/>
  <c r="D24" i="22"/>
  <c r="C24" i="22"/>
  <c r="B24" i="22"/>
  <c r="I23" i="22"/>
  <c r="H23" i="22"/>
  <c r="G23" i="22"/>
  <c r="F23" i="22"/>
  <c r="E23" i="22"/>
  <c r="D23" i="22"/>
  <c r="K23" i="22" s="1"/>
  <c r="C23" i="22"/>
  <c r="B23" i="22"/>
  <c r="H22" i="22"/>
  <c r="G22" i="22"/>
  <c r="I22" i="22" s="1"/>
  <c r="E22" i="22"/>
  <c r="D22" i="22"/>
  <c r="F22" i="22" s="1"/>
  <c r="C22" i="22"/>
  <c r="B22" i="22"/>
  <c r="I21" i="22"/>
  <c r="H21" i="22"/>
  <c r="G21" i="22"/>
  <c r="E21" i="22"/>
  <c r="D21" i="22"/>
  <c r="F21" i="22" s="1"/>
  <c r="C21" i="22"/>
  <c r="B21" i="22"/>
  <c r="I20" i="22"/>
  <c r="H20" i="22"/>
  <c r="G20" i="22"/>
  <c r="E20" i="22"/>
  <c r="D20" i="22"/>
  <c r="F20" i="22" s="1"/>
  <c r="C20" i="22"/>
  <c r="B20" i="22"/>
  <c r="H19" i="22"/>
  <c r="G19" i="22"/>
  <c r="I19" i="22" s="1"/>
  <c r="E19" i="22"/>
  <c r="D19" i="22"/>
  <c r="F19" i="22" s="1"/>
  <c r="C19" i="22"/>
  <c r="B19" i="22"/>
  <c r="H18" i="22"/>
  <c r="G18" i="22"/>
  <c r="I18" i="22" s="1"/>
  <c r="F18" i="22"/>
  <c r="E18" i="22"/>
  <c r="D18" i="22"/>
  <c r="K18" i="22" s="1"/>
  <c r="C18" i="22"/>
  <c r="B18" i="22"/>
  <c r="H17" i="22"/>
  <c r="G17" i="22"/>
  <c r="I17" i="22" s="1"/>
  <c r="E17" i="22"/>
  <c r="D17" i="22"/>
  <c r="F17" i="22" s="1"/>
  <c r="C17" i="22"/>
  <c r="B17" i="22"/>
  <c r="H16" i="22"/>
  <c r="K16" i="22" s="1"/>
  <c r="G16" i="22"/>
  <c r="I16" i="22" s="1"/>
  <c r="F16" i="22"/>
  <c r="E16" i="22"/>
  <c r="D16" i="22"/>
  <c r="C16" i="22"/>
  <c r="B16" i="22"/>
  <c r="I15" i="22"/>
  <c r="H15" i="22"/>
  <c r="G15" i="22"/>
  <c r="F15" i="22"/>
  <c r="E15" i="22"/>
  <c r="D15" i="22"/>
  <c r="K15" i="22" s="1"/>
  <c r="C15" i="22"/>
  <c r="B15" i="22"/>
  <c r="H14" i="22"/>
  <c r="G14" i="22"/>
  <c r="I14" i="22" s="1"/>
  <c r="K14" i="22" s="1"/>
  <c r="E14" i="22"/>
  <c r="D14" i="22"/>
  <c r="F14" i="22" s="1"/>
  <c r="C14" i="22"/>
  <c r="B14" i="22"/>
  <c r="I13" i="22"/>
  <c r="H13" i="22"/>
  <c r="G13" i="22"/>
  <c r="E13" i="22"/>
  <c r="K13" i="22" s="1"/>
  <c r="D13" i="22"/>
  <c r="F13" i="22" s="1"/>
  <c r="C13" i="22"/>
  <c r="B13" i="22"/>
  <c r="I12" i="22"/>
  <c r="H12" i="22"/>
  <c r="G12" i="22"/>
  <c r="E12" i="22"/>
  <c r="D12" i="22"/>
  <c r="C12" i="22"/>
  <c r="B12" i="22"/>
  <c r="H11" i="22"/>
  <c r="G11" i="22"/>
  <c r="I11" i="22" s="1"/>
  <c r="E11" i="22"/>
  <c r="D11" i="22"/>
  <c r="F11" i="22" s="1"/>
  <c r="C11" i="22"/>
  <c r="B11" i="22"/>
  <c r="H109" i="20"/>
  <c r="G109" i="20"/>
  <c r="I109" i="20" s="1"/>
  <c r="E109" i="20"/>
  <c r="D109" i="20"/>
  <c r="K109" i="20" s="1"/>
  <c r="C109" i="20"/>
  <c r="B109" i="20"/>
  <c r="H108" i="20"/>
  <c r="G108" i="20"/>
  <c r="I108" i="20" s="1"/>
  <c r="E108" i="20"/>
  <c r="D108" i="20"/>
  <c r="C108" i="20"/>
  <c r="B108" i="20"/>
  <c r="I107" i="20"/>
  <c r="H107" i="20"/>
  <c r="G107" i="20"/>
  <c r="F107" i="20"/>
  <c r="E107" i="20"/>
  <c r="D107" i="20"/>
  <c r="K107" i="20" s="1"/>
  <c r="C107" i="20"/>
  <c r="B107" i="20"/>
  <c r="H106" i="20"/>
  <c r="G106" i="20"/>
  <c r="I106" i="20" s="1"/>
  <c r="F106" i="20"/>
  <c r="E106" i="20"/>
  <c r="K106" i="20" s="1"/>
  <c r="D106" i="20"/>
  <c r="C106" i="20"/>
  <c r="B106" i="20"/>
  <c r="H105" i="20"/>
  <c r="G105" i="20"/>
  <c r="I105" i="20" s="1"/>
  <c r="F105" i="20"/>
  <c r="E105" i="20"/>
  <c r="D105" i="20"/>
  <c r="K105" i="20" s="1"/>
  <c r="C105" i="20"/>
  <c r="B105" i="20"/>
  <c r="I104" i="20"/>
  <c r="H104" i="20"/>
  <c r="G104" i="20"/>
  <c r="E104" i="20"/>
  <c r="D104" i="20"/>
  <c r="F104" i="20" s="1"/>
  <c r="C104" i="20"/>
  <c r="B104" i="20"/>
  <c r="I103" i="20"/>
  <c r="K103" i="20" s="1"/>
  <c r="H103" i="20"/>
  <c r="G103" i="20"/>
  <c r="E103" i="20"/>
  <c r="F103" i="20" s="1"/>
  <c r="D103" i="20"/>
  <c r="C103" i="20"/>
  <c r="B103" i="20"/>
  <c r="K102" i="20"/>
  <c r="I102" i="20"/>
  <c r="H102" i="20"/>
  <c r="G102" i="20"/>
  <c r="F102" i="20"/>
  <c r="E102" i="20"/>
  <c r="D102" i="20"/>
  <c r="C102" i="20"/>
  <c r="B102" i="20"/>
  <c r="H101" i="20"/>
  <c r="G101" i="20"/>
  <c r="I101" i="20" s="1"/>
  <c r="E101" i="20"/>
  <c r="D101" i="20"/>
  <c r="C101" i="20"/>
  <c r="B101" i="20"/>
  <c r="H100" i="20"/>
  <c r="I100" i="20" s="1"/>
  <c r="G100" i="20"/>
  <c r="E100" i="20"/>
  <c r="D100" i="20"/>
  <c r="C100" i="20"/>
  <c r="B100" i="20"/>
  <c r="I99" i="20"/>
  <c r="H99" i="20"/>
  <c r="G99" i="20"/>
  <c r="E99" i="20"/>
  <c r="F99" i="20" s="1"/>
  <c r="D99" i="20"/>
  <c r="K99" i="20" s="1"/>
  <c r="C99" i="20"/>
  <c r="B99" i="20"/>
  <c r="H98" i="20"/>
  <c r="G98" i="20"/>
  <c r="I98" i="20" s="1"/>
  <c r="F98" i="20"/>
  <c r="E98" i="20"/>
  <c r="K98" i="20" s="1"/>
  <c r="D98" i="20"/>
  <c r="C98" i="20"/>
  <c r="B98" i="20"/>
  <c r="H97" i="20"/>
  <c r="G97" i="20"/>
  <c r="I97" i="20" s="1"/>
  <c r="F97" i="20"/>
  <c r="E97" i="20"/>
  <c r="D97" i="20"/>
  <c r="K97" i="20" s="1"/>
  <c r="C97" i="20"/>
  <c r="B97" i="20"/>
  <c r="H96" i="20"/>
  <c r="I96" i="20" s="1"/>
  <c r="G96" i="20"/>
  <c r="E96" i="20"/>
  <c r="D96" i="20"/>
  <c r="F96" i="20" s="1"/>
  <c r="C96" i="20"/>
  <c r="B96" i="20"/>
  <c r="I95" i="20"/>
  <c r="K95" i="20" s="1"/>
  <c r="H95" i="20"/>
  <c r="G95" i="20"/>
  <c r="E95" i="20"/>
  <c r="F95" i="20" s="1"/>
  <c r="D95" i="20"/>
  <c r="C95" i="20"/>
  <c r="B95" i="20"/>
  <c r="K94" i="20"/>
  <c r="I94" i="20"/>
  <c r="H94" i="20"/>
  <c r="G94" i="20"/>
  <c r="F94" i="20"/>
  <c r="E94" i="20"/>
  <c r="D94" i="20"/>
  <c r="C94" i="20"/>
  <c r="B94" i="20"/>
  <c r="H93" i="20"/>
  <c r="G93" i="20"/>
  <c r="I93" i="20" s="1"/>
  <c r="E93" i="20"/>
  <c r="D93" i="20"/>
  <c r="C93" i="20"/>
  <c r="B93" i="20"/>
  <c r="H92" i="20"/>
  <c r="I92" i="20" s="1"/>
  <c r="G92" i="20"/>
  <c r="E92" i="20"/>
  <c r="D92" i="20"/>
  <c r="C92" i="20"/>
  <c r="B92" i="20"/>
  <c r="I91" i="20"/>
  <c r="H91" i="20"/>
  <c r="G91" i="20"/>
  <c r="E91" i="20"/>
  <c r="F91" i="20" s="1"/>
  <c r="D91" i="20"/>
  <c r="C91" i="20"/>
  <c r="B91" i="20"/>
  <c r="H90" i="20"/>
  <c r="G90" i="20"/>
  <c r="F90" i="20"/>
  <c r="E90" i="20"/>
  <c r="D90" i="20"/>
  <c r="C90" i="20"/>
  <c r="B90" i="20"/>
  <c r="H89" i="20"/>
  <c r="G89" i="20"/>
  <c r="I89" i="20" s="1"/>
  <c r="F89" i="20"/>
  <c r="E89" i="20"/>
  <c r="D89" i="20"/>
  <c r="K89" i="20" s="1"/>
  <c r="C89" i="20"/>
  <c r="B89" i="20"/>
  <c r="H88" i="20"/>
  <c r="I88" i="20" s="1"/>
  <c r="G88" i="20"/>
  <c r="E88" i="20"/>
  <c r="D88" i="20"/>
  <c r="F88" i="20" s="1"/>
  <c r="C88" i="20"/>
  <c r="B88" i="20"/>
  <c r="I87" i="20"/>
  <c r="K87" i="20" s="1"/>
  <c r="H87" i="20"/>
  <c r="G87" i="20"/>
  <c r="E87" i="20"/>
  <c r="F87" i="20" s="1"/>
  <c r="D87" i="20"/>
  <c r="C87" i="20"/>
  <c r="B87" i="20"/>
  <c r="K86" i="20"/>
  <c r="I86" i="20"/>
  <c r="H86" i="20"/>
  <c r="G86" i="20"/>
  <c r="F86" i="20"/>
  <c r="E86" i="20"/>
  <c r="D86" i="20"/>
  <c r="C86" i="20"/>
  <c r="B86" i="20"/>
  <c r="H85" i="20"/>
  <c r="G85" i="20"/>
  <c r="I85" i="20" s="1"/>
  <c r="E85" i="20"/>
  <c r="D85" i="20"/>
  <c r="C85" i="20"/>
  <c r="B85" i="20"/>
  <c r="H84" i="20"/>
  <c r="I84" i="20" s="1"/>
  <c r="G84" i="20"/>
  <c r="E84" i="20"/>
  <c r="D84" i="20"/>
  <c r="K84" i="20" s="1"/>
  <c r="C84" i="20"/>
  <c r="B84" i="20"/>
  <c r="I83" i="20"/>
  <c r="H83" i="20"/>
  <c r="G83" i="20"/>
  <c r="F83" i="20"/>
  <c r="E83" i="20"/>
  <c r="D83" i="20"/>
  <c r="K83" i="20" s="1"/>
  <c r="C83" i="20"/>
  <c r="B83" i="20"/>
  <c r="H82" i="20"/>
  <c r="G82" i="20"/>
  <c r="F82" i="20"/>
  <c r="E82" i="20"/>
  <c r="D82" i="20"/>
  <c r="C82" i="20"/>
  <c r="B82" i="20"/>
  <c r="H81" i="20"/>
  <c r="G81" i="20"/>
  <c r="I81" i="20" s="1"/>
  <c r="F81" i="20"/>
  <c r="E81" i="20"/>
  <c r="D81" i="20"/>
  <c r="K81" i="20" s="1"/>
  <c r="C81" i="20"/>
  <c r="B81" i="20"/>
  <c r="H80" i="20"/>
  <c r="I80" i="20" s="1"/>
  <c r="G80" i="20"/>
  <c r="E80" i="20"/>
  <c r="D80" i="20"/>
  <c r="F80" i="20" s="1"/>
  <c r="C80" i="20"/>
  <c r="B80" i="20"/>
  <c r="I79" i="20"/>
  <c r="K79" i="20" s="1"/>
  <c r="H79" i="20"/>
  <c r="G79" i="20"/>
  <c r="E79" i="20"/>
  <c r="F79" i="20" s="1"/>
  <c r="D79" i="20"/>
  <c r="C79" i="20"/>
  <c r="B79" i="20"/>
  <c r="K78" i="20"/>
  <c r="I78" i="20"/>
  <c r="H78" i="20"/>
  <c r="G78" i="20"/>
  <c r="F78" i="20"/>
  <c r="E78" i="20"/>
  <c r="D78" i="20"/>
  <c r="C78" i="20"/>
  <c r="B78" i="20"/>
  <c r="H77" i="20"/>
  <c r="G77" i="20"/>
  <c r="I77" i="20" s="1"/>
  <c r="E77" i="20"/>
  <c r="D77" i="20"/>
  <c r="C77" i="20"/>
  <c r="B77" i="20"/>
  <c r="H76" i="20"/>
  <c r="I76" i="20" s="1"/>
  <c r="G76" i="20"/>
  <c r="E76" i="20"/>
  <c r="D76" i="20"/>
  <c r="C76" i="20"/>
  <c r="B76" i="20"/>
  <c r="I75" i="20"/>
  <c r="H75" i="20"/>
  <c r="G75" i="20"/>
  <c r="E75" i="20"/>
  <c r="F75" i="20" s="1"/>
  <c r="D75" i="20"/>
  <c r="K75" i="20" s="1"/>
  <c r="C75" i="20"/>
  <c r="B75" i="20"/>
  <c r="H74" i="20"/>
  <c r="G74" i="20"/>
  <c r="F74" i="20"/>
  <c r="E74" i="20"/>
  <c r="D74" i="20"/>
  <c r="C74" i="20"/>
  <c r="B74" i="20"/>
  <c r="H73" i="20"/>
  <c r="G73" i="20"/>
  <c r="I73" i="20" s="1"/>
  <c r="F73" i="20"/>
  <c r="E73" i="20"/>
  <c r="D73" i="20"/>
  <c r="K73" i="20" s="1"/>
  <c r="C73" i="20"/>
  <c r="B73" i="20"/>
  <c r="H72" i="20"/>
  <c r="I72" i="20" s="1"/>
  <c r="G72" i="20"/>
  <c r="E72" i="20"/>
  <c r="D72" i="20"/>
  <c r="F72" i="20" s="1"/>
  <c r="C72" i="20"/>
  <c r="B72" i="20"/>
  <c r="I71" i="20"/>
  <c r="H71" i="20"/>
  <c r="G71" i="20"/>
  <c r="E71" i="20"/>
  <c r="F71" i="20" s="1"/>
  <c r="D71" i="20"/>
  <c r="C71" i="20"/>
  <c r="B71" i="20"/>
  <c r="K70" i="20"/>
  <c r="I70" i="20"/>
  <c r="H70" i="20"/>
  <c r="G70" i="20"/>
  <c r="F70" i="20"/>
  <c r="E70" i="20"/>
  <c r="D70" i="20"/>
  <c r="C70" i="20"/>
  <c r="B70" i="20"/>
  <c r="H69" i="20"/>
  <c r="G69" i="20"/>
  <c r="I69" i="20" s="1"/>
  <c r="E69" i="20"/>
  <c r="D69" i="20"/>
  <c r="C69" i="20"/>
  <c r="B69" i="20"/>
  <c r="H68" i="20"/>
  <c r="I68" i="20" s="1"/>
  <c r="G68" i="20"/>
  <c r="E68" i="20"/>
  <c r="D68" i="20"/>
  <c r="C68" i="20"/>
  <c r="B68" i="20"/>
  <c r="I67" i="20"/>
  <c r="H67" i="20"/>
  <c r="G67" i="20"/>
  <c r="E67" i="20"/>
  <c r="F67" i="20" s="1"/>
  <c r="D67" i="20"/>
  <c r="K67" i="20" s="1"/>
  <c r="C67" i="20"/>
  <c r="B67" i="20"/>
  <c r="H66" i="20"/>
  <c r="G66" i="20"/>
  <c r="F66" i="20"/>
  <c r="E66" i="20"/>
  <c r="D66" i="20"/>
  <c r="C66" i="20"/>
  <c r="B66" i="20"/>
  <c r="H65" i="20"/>
  <c r="G65" i="20"/>
  <c r="I65" i="20" s="1"/>
  <c r="F65" i="20"/>
  <c r="E65" i="20"/>
  <c r="D65" i="20"/>
  <c r="C65" i="20"/>
  <c r="B65" i="20"/>
  <c r="H64" i="20"/>
  <c r="I64" i="20" s="1"/>
  <c r="G64" i="20"/>
  <c r="E64" i="20"/>
  <c r="D64" i="20"/>
  <c r="F64" i="20" s="1"/>
  <c r="C64" i="20"/>
  <c r="B64" i="20"/>
  <c r="I63" i="20"/>
  <c r="H63" i="20"/>
  <c r="G63" i="20"/>
  <c r="E63" i="20"/>
  <c r="F63" i="20" s="1"/>
  <c r="D63" i="20"/>
  <c r="C63" i="20"/>
  <c r="B63" i="20"/>
  <c r="K62" i="20"/>
  <c r="I62" i="20"/>
  <c r="H62" i="20"/>
  <c r="G62" i="20"/>
  <c r="F62" i="20"/>
  <c r="E62" i="20"/>
  <c r="D62" i="20"/>
  <c r="C62" i="20"/>
  <c r="B62" i="20"/>
  <c r="H61" i="20"/>
  <c r="G61" i="20"/>
  <c r="I61" i="20" s="1"/>
  <c r="E61" i="20"/>
  <c r="D61" i="20"/>
  <c r="K61" i="20" s="1"/>
  <c r="C61" i="20"/>
  <c r="B61" i="20"/>
  <c r="H60" i="20"/>
  <c r="I60" i="20" s="1"/>
  <c r="G60" i="20"/>
  <c r="E60" i="20"/>
  <c r="D60" i="20"/>
  <c r="C60" i="20"/>
  <c r="B60" i="20"/>
  <c r="I59" i="20"/>
  <c r="H59" i="20"/>
  <c r="G59" i="20"/>
  <c r="E59" i="20"/>
  <c r="F59" i="20" s="1"/>
  <c r="D59" i="20"/>
  <c r="K59" i="20" s="1"/>
  <c r="C59" i="20"/>
  <c r="B59" i="20"/>
  <c r="H58" i="20"/>
  <c r="G58" i="20"/>
  <c r="F58" i="20"/>
  <c r="E58" i="20"/>
  <c r="D58" i="20"/>
  <c r="C58" i="20"/>
  <c r="B58" i="20"/>
  <c r="H57" i="20"/>
  <c r="G57" i="20"/>
  <c r="I57" i="20" s="1"/>
  <c r="F57" i="20"/>
  <c r="E57" i="20"/>
  <c r="D57" i="20"/>
  <c r="C57" i="20"/>
  <c r="B57" i="20"/>
  <c r="H56" i="20"/>
  <c r="I56" i="20" s="1"/>
  <c r="G56" i="20"/>
  <c r="E56" i="20"/>
  <c r="D56" i="20"/>
  <c r="F56" i="20" s="1"/>
  <c r="C56" i="20"/>
  <c r="B56" i="20"/>
  <c r="I55" i="20"/>
  <c r="H55" i="20"/>
  <c r="G55" i="20"/>
  <c r="E55" i="20"/>
  <c r="F55" i="20" s="1"/>
  <c r="D55" i="20"/>
  <c r="C55" i="20"/>
  <c r="B55" i="20"/>
  <c r="K54" i="20"/>
  <c r="I54" i="20"/>
  <c r="H54" i="20"/>
  <c r="G54" i="20"/>
  <c r="F54" i="20"/>
  <c r="E54" i="20"/>
  <c r="D54" i="20"/>
  <c r="C54" i="20"/>
  <c r="B54" i="20"/>
  <c r="H53" i="20"/>
  <c r="G53" i="20"/>
  <c r="I53" i="20" s="1"/>
  <c r="E53" i="20"/>
  <c r="D53" i="20"/>
  <c r="C53" i="20"/>
  <c r="B53" i="20"/>
  <c r="H52" i="20"/>
  <c r="I52" i="20" s="1"/>
  <c r="G52" i="20"/>
  <c r="E52" i="20"/>
  <c r="D52" i="20"/>
  <c r="K52" i="20" s="1"/>
  <c r="C52" i="20"/>
  <c r="B52" i="20"/>
  <c r="I51" i="20"/>
  <c r="H51" i="20"/>
  <c r="G51" i="20"/>
  <c r="E51" i="20"/>
  <c r="F51" i="20" s="1"/>
  <c r="D51" i="20"/>
  <c r="K51" i="20" s="1"/>
  <c r="C51" i="20"/>
  <c r="B51" i="20"/>
  <c r="H50" i="20"/>
  <c r="G50" i="20"/>
  <c r="F50" i="20"/>
  <c r="E50" i="20"/>
  <c r="D50" i="20"/>
  <c r="C50" i="20"/>
  <c r="B50" i="20"/>
  <c r="H49" i="20"/>
  <c r="G49" i="20"/>
  <c r="I49" i="20" s="1"/>
  <c r="F49" i="20"/>
  <c r="E49" i="20"/>
  <c r="D49" i="20"/>
  <c r="K49" i="20" s="1"/>
  <c r="C49" i="20"/>
  <c r="B49" i="20"/>
  <c r="H48" i="20"/>
  <c r="I48" i="20" s="1"/>
  <c r="G48" i="20"/>
  <c r="E48" i="20"/>
  <c r="D48" i="20"/>
  <c r="F48" i="20" s="1"/>
  <c r="C48" i="20"/>
  <c r="B48" i="20"/>
  <c r="I47" i="20"/>
  <c r="H47" i="20"/>
  <c r="G47" i="20"/>
  <c r="E47" i="20"/>
  <c r="D47" i="20"/>
  <c r="F47" i="20" s="1"/>
  <c r="C47" i="20"/>
  <c r="B47" i="20"/>
  <c r="K46" i="20"/>
  <c r="I46" i="20"/>
  <c r="H46" i="20"/>
  <c r="G46" i="20"/>
  <c r="F46" i="20"/>
  <c r="E46" i="20"/>
  <c r="D46" i="20"/>
  <c r="C46" i="20"/>
  <c r="B46" i="20"/>
  <c r="H45" i="20"/>
  <c r="G45" i="20"/>
  <c r="I45" i="20" s="1"/>
  <c r="E45" i="20"/>
  <c r="D45" i="20"/>
  <c r="K45" i="20" s="1"/>
  <c r="C45" i="20"/>
  <c r="B45" i="20"/>
  <c r="H44" i="20"/>
  <c r="G44" i="20"/>
  <c r="I44" i="20" s="1"/>
  <c r="E44" i="20"/>
  <c r="D44" i="20"/>
  <c r="K44" i="20" s="1"/>
  <c r="C44" i="20"/>
  <c r="B44" i="20"/>
  <c r="I43" i="20"/>
  <c r="H43" i="20"/>
  <c r="G43" i="20"/>
  <c r="E43" i="20"/>
  <c r="F43" i="20" s="1"/>
  <c r="D43" i="20"/>
  <c r="C43" i="20"/>
  <c r="B43" i="20"/>
  <c r="H42" i="20"/>
  <c r="G42" i="20"/>
  <c r="F42" i="20"/>
  <c r="E42" i="20"/>
  <c r="D42" i="20"/>
  <c r="C42" i="20"/>
  <c r="B42" i="20"/>
  <c r="H41" i="20"/>
  <c r="G41" i="20"/>
  <c r="I41" i="20" s="1"/>
  <c r="F41" i="20"/>
  <c r="E41" i="20"/>
  <c r="D41" i="20"/>
  <c r="K41" i="20" s="1"/>
  <c r="C41" i="20"/>
  <c r="B41" i="20"/>
  <c r="H40" i="20"/>
  <c r="I40" i="20" s="1"/>
  <c r="G40" i="20"/>
  <c r="E40" i="20"/>
  <c r="D40" i="20"/>
  <c r="F40" i="20" s="1"/>
  <c r="C40" i="20"/>
  <c r="B40" i="20"/>
  <c r="K39" i="20"/>
  <c r="I39" i="20"/>
  <c r="H39" i="20"/>
  <c r="G39" i="20"/>
  <c r="E39" i="20"/>
  <c r="F39" i="20" s="1"/>
  <c r="D39" i="20"/>
  <c r="C39" i="20"/>
  <c r="B39" i="20"/>
  <c r="K38" i="20"/>
  <c r="I38" i="20"/>
  <c r="H38" i="20"/>
  <c r="G38" i="20"/>
  <c r="F38" i="20"/>
  <c r="E38" i="20"/>
  <c r="D38" i="20"/>
  <c r="C38" i="20"/>
  <c r="B38" i="20"/>
  <c r="H37" i="20"/>
  <c r="G37" i="20"/>
  <c r="I37" i="20" s="1"/>
  <c r="E37" i="20"/>
  <c r="D37" i="20"/>
  <c r="C37" i="20"/>
  <c r="B37" i="20"/>
  <c r="H36" i="20"/>
  <c r="I36" i="20" s="1"/>
  <c r="G36" i="20"/>
  <c r="E36" i="20"/>
  <c r="D36" i="20"/>
  <c r="C36" i="20"/>
  <c r="B36" i="20"/>
  <c r="I35" i="20"/>
  <c r="H35" i="20"/>
  <c r="G35" i="20"/>
  <c r="E35" i="20"/>
  <c r="F35" i="20" s="1"/>
  <c r="D35" i="20"/>
  <c r="C35" i="20"/>
  <c r="B35" i="20"/>
  <c r="H34" i="20"/>
  <c r="G34" i="20"/>
  <c r="F34" i="20"/>
  <c r="E34" i="20"/>
  <c r="D34" i="20"/>
  <c r="C34" i="20"/>
  <c r="B34" i="20"/>
  <c r="H33" i="20"/>
  <c r="G33" i="20"/>
  <c r="I33" i="20" s="1"/>
  <c r="F33" i="20"/>
  <c r="E33" i="20"/>
  <c r="D33" i="20"/>
  <c r="K33" i="20" s="1"/>
  <c r="C33" i="20"/>
  <c r="B33" i="20"/>
  <c r="H32" i="20"/>
  <c r="I32" i="20" s="1"/>
  <c r="G32" i="20"/>
  <c r="E32" i="20"/>
  <c r="D32" i="20"/>
  <c r="F32" i="20" s="1"/>
  <c r="C32" i="20"/>
  <c r="B32" i="20"/>
  <c r="I31" i="20"/>
  <c r="H31" i="20"/>
  <c r="G31" i="20"/>
  <c r="E31" i="20"/>
  <c r="F31" i="20" s="1"/>
  <c r="D31" i="20"/>
  <c r="C31" i="20"/>
  <c r="B31" i="20"/>
  <c r="K30" i="20"/>
  <c r="I30" i="20"/>
  <c r="H30" i="20"/>
  <c r="G30" i="20"/>
  <c r="F30" i="20"/>
  <c r="E30" i="20"/>
  <c r="D30" i="20"/>
  <c r="C30" i="20"/>
  <c r="B30" i="20"/>
  <c r="H29" i="20"/>
  <c r="G29" i="20"/>
  <c r="I29" i="20" s="1"/>
  <c r="E29" i="20"/>
  <c r="D29" i="20"/>
  <c r="K29" i="20" s="1"/>
  <c r="C29" i="20"/>
  <c r="B29" i="20"/>
  <c r="H28" i="20"/>
  <c r="I28" i="20" s="1"/>
  <c r="G28" i="20"/>
  <c r="E28" i="20"/>
  <c r="D28" i="20"/>
  <c r="C28" i="20"/>
  <c r="B28" i="20"/>
  <c r="I27" i="20"/>
  <c r="H27" i="20"/>
  <c r="G27" i="20"/>
  <c r="E27" i="20"/>
  <c r="F27" i="20" s="1"/>
  <c r="D27" i="20"/>
  <c r="K27" i="20" s="1"/>
  <c r="C27" i="20"/>
  <c r="B27" i="20"/>
  <c r="K26" i="20"/>
  <c r="H26" i="20"/>
  <c r="G26" i="20"/>
  <c r="I26" i="20" s="1"/>
  <c r="F26" i="20"/>
  <c r="E26" i="20"/>
  <c r="D26" i="20"/>
  <c r="C26" i="20"/>
  <c r="B26" i="20"/>
  <c r="H25" i="20"/>
  <c r="G25" i="20"/>
  <c r="I25" i="20" s="1"/>
  <c r="F25" i="20"/>
  <c r="E25" i="20"/>
  <c r="D25" i="20"/>
  <c r="K25" i="20" s="1"/>
  <c r="C25" i="20"/>
  <c r="B25" i="20"/>
  <c r="H24" i="20"/>
  <c r="I24" i="20" s="1"/>
  <c r="G24" i="20"/>
  <c r="E24" i="20"/>
  <c r="D24" i="20"/>
  <c r="F24" i="20" s="1"/>
  <c r="C24" i="20"/>
  <c r="B24" i="20"/>
  <c r="I23" i="20"/>
  <c r="H23" i="20"/>
  <c r="G23" i="20"/>
  <c r="E23" i="20"/>
  <c r="F23" i="20" s="1"/>
  <c r="D23" i="20"/>
  <c r="C23" i="20"/>
  <c r="B23" i="20"/>
  <c r="K22" i="20"/>
  <c r="I22" i="20"/>
  <c r="H22" i="20"/>
  <c r="G22" i="20"/>
  <c r="F22" i="20"/>
  <c r="E22" i="20"/>
  <c r="D22" i="20"/>
  <c r="C22" i="20"/>
  <c r="B22" i="20"/>
  <c r="H21" i="20"/>
  <c r="G21" i="20"/>
  <c r="I21" i="20" s="1"/>
  <c r="E21" i="20"/>
  <c r="D21" i="20"/>
  <c r="C21" i="20"/>
  <c r="B21" i="20"/>
  <c r="H20" i="20"/>
  <c r="I20" i="20" s="1"/>
  <c r="G20" i="20"/>
  <c r="E20" i="20"/>
  <c r="D20" i="20"/>
  <c r="C20" i="20"/>
  <c r="B20" i="20"/>
  <c r="I19" i="20"/>
  <c r="H19" i="20"/>
  <c r="G19" i="20"/>
  <c r="E19" i="20"/>
  <c r="F19" i="20" s="1"/>
  <c r="D19" i="20"/>
  <c r="C19" i="20"/>
  <c r="B19" i="20"/>
  <c r="H18" i="20"/>
  <c r="G18" i="20"/>
  <c r="F18" i="20"/>
  <c r="E18" i="20"/>
  <c r="D18" i="20"/>
  <c r="C18" i="20"/>
  <c r="B18" i="20"/>
  <c r="H17" i="20"/>
  <c r="G17" i="20"/>
  <c r="I17" i="20" s="1"/>
  <c r="F17" i="20"/>
  <c r="E17" i="20"/>
  <c r="D17" i="20"/>
  <c r="K17" i="20" s="1"/>
  <c r="C17" i="20"/>
  <c r="B17" i="20"/>
  <c r="H16" i="20"/>
  <c r="I16" i="20" s="1"/>
  <c r="G16" i="20"/>
  <c r="E16" i="20"/>
  <c r="D16" i="20"/>
  <c r="F16" i="20" s="1"/>
  <c r="C16" i="20"/>
  <c r="B16" i="20"/>
  <c r="I15" i="20"/>
  <c r="K15" i="20" s="1"/>
  <c r="H15" i="20"/>
  <c r="G15" i="20"/>
  <c r="E15" i="20"/>
  <c r="F15" i="20" s="1"/>
  <c r="D15" i="20"/>
  <c r="C15" i="20"/>
  <c r="B15" i="20"/>
  <c r="K14" i="20"/>
  <c r="I14" i="20"/>
  <c r="H14" i="20"/>
  <c r="G14" i="20"/>
  <c r="F14" i="20"/>
  <c r="E14" i="20"/>
  <c r="D14" i="20"/>
  <c r="C14" i="20"/>
  <c r="B14" i="20"/>
  <c r="H13" i="20"/>
  <c r="G13" i="20"/>
  <c r="I13" i="20" s="1"/>
  <c r="E13" i="20"/>
  <c r="D13" i="20"/>
  <c r="C13" i="20"/>
  <c r="B13" i="20"/>
  <c r="H12" i="20"/>
  <c r="I12" i="20" s="1"/>
  <c r="G12" i="20"/>
  <c r="E12" i="20"/>
  <c r="D12" i="20"/>
  <c r="C12" i="20"/>
  <c r="B12" i="20"/>
  <c r="I11" i="20"/>
  <c r="H11" i="20"/>
  <c r="G11" i="20"/>
  <c r="E11" i="20"/>
  <c r="F11" i="20" s="1"/>
  <c r="D11" i="20"/>
  <c r="K11" i="20" s="1"/>
  <c r="C11" i="20"/>
  <c r="B11" i="20"/>
  <c r="K109" i="18"/>
  <c r="H109" i="18"/>
  <c r="G109" i="18"/>
  <c r="I109" i="18" s="1"/>
  <c r="E109" i="18"/>
  <c r="D109" i="18"/>
  <c r="F109" i="18" s="1"/>
  <c r="C109" i="18"/>
  <c r="B109" i="18"/>
  <c r="I108" i="18"/>
  <c r="H108" i="18"/>
  <c r="G108" i="18"/>
  <c r="E108" i="18"/>
  <c r="D108" i="18"/>
  <c r="C108" i="18"/>
  <c r="B108" i="18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F106" i="18"/>
  <c r="E106" i="18"/>
  <c r="D106" i="18"/>
  <c r="K106" i="18" s="1"/>
  <c r="C106" i="18"/>
  <c r="B106" i="18"/>
  <c r="I105" i="18"/>
  <c r="H105" i="18"/>
  <c r="G105" i="18"/>
  <c r="F105" i="18"/>
  <c r="E105" i="18"/>
  <c r="D105" i="18"/>
  <c r="K105" i="18" s="1"/>
  <c r="C105" i="18"/>
  <c r="B105" i="18"/>
  <c r="K104" i="18"/>
  <c r="H104" i="18"/>
  <c r="G104" i="18"/>
  <c r="I104" i="18" s="1"/>
  <c r="E104" i="18"/>
  <c r="D104" i="18"/>
  <c r="F104" i="18" s="1"/>
  <c r="C104" i="18"/>
  <c r="B104" i="18"/>
  <c r="I103" i="18"/>
  <c r="H103" i="18"/>
  <c r="G103" i="18"/>
  <c r="F103" i="18"/>
  <c r="E103" i="18"/>
  <c r="D103" i="18"/>
  <c r="K103" i="18" s="1"/>
  <c r="C103" i="18"/>
  <c r="B103" i="18"/>
  <c r="I102" i="18"/>
  <c r="H102" i="18"/>
  <c r="G102" i="18"/>
  <c r="E102" i="18"/>
  <c r="D102" i="18"/>
  <c r="F102" i="18" s="1"/>
  <c r="K102" i="18" s="1"/>
  <c r="C102" i="18"/>
  <c r="B102" i="18"/>
  <c r="H101" i="18"/>
  <c r="I101" i="18" s="1"/>
  <c r="G101" i="18"/>
  <c r="E101" i="18"/>
  <c r="D101" i="18"/>
  <c r="C101" i="18"/>
  <c r="B101" i="18"/>
  <c r="I100" i="18"/>
  <c r="H100" i="18"/>
  <c r="G100" i="18"/>
  <c r="E100" i="18"/>
  <c r="D100" i="18"/>
  <c r="C100" i="18"/>
  <c r="B100" i="18"/>
  <c r="H99" i="18"/>
  <c r="G99" i="18"/>
  <c r="I99" i="18" s="1"/>
  <c r="E99" i="18"/>
  <c r="D99" i="18"/>
  <c r="C99" i="18"/>
  <c r="B99" i="18"/>
  <c r="H98" i="18"/>
  <c r="I98" i="18" s="1"/>
  <c r="G98" i="18"/>
  <c r="F98" i="18"/>
  <c r="E98" i="18"/>
  <c r="D98" i="18"/>
  <c r="C98" i="18"/>
  <c r="B98" i="18"/>
  <c r="H97" i="18"/>
  <c r="G97" i="18"/>
  <c r="I97" i="18" s="1"/>
  <c r="F97" i="18"/>
  <c r="E97" i="18"/>
  <c r="D97" i="18"/>
  <c r="K97" i="18" s="1"/>
  <c r="C97" i="18"/>
  <c r="B97" i="18"/>
  <c r="H96" i="18"/>
  <c r="G96" i="18"/>
  <c r="I96" i="18" s="1"/>
  <c r="E96" i="18"/>
  <c r="D96" i="18"/>
  <c r="F96" i="18" s="1"/>
  <c r="C96" i="18"/>
  <c r="B96" i="18"/>
  <c r="I95" i="18"/>
  <c r="H95" i="18"/>
  <c r="G95" i="18"/>
  <c r="F95" i="18"/>
  <c r="E95" i="18"/>
  <c r="D95" i="18"/>
  <c r="K95" i="18" s="1"/>
  <c r="C95" i="18"/>
  <c r="B95" i="18"/>
  <c r="I94" i="18"/>
  <c r="H94" i="18"/>
  <c r="G94" i="18"/>
  <c r="E94" i="18"/>
  <c r="D94" i="18"/>
  <c r="F94" i="18" s="1"/>
  <c r="K94" i="18" s="1"/>
  <c r="C94" i="18"/>
  <c r="B94" i="18"/>
  <c r="H93" i="18"/>
  <c r="I93" i="18" s="1"/>
  <c r="G93" i="18"/>
  <c r="E93" i="18"/>
  <c r="D93" i="18"/>
  <c r="C93" i="18"/>
  <c r="B93" i="18"/>
  <c r="I92" i="18"/>
  <c r="H92" i="18"/>
  <c r="G92" i="18"/>
  <c r="E92" i="18"/>
  <c r="D92" i="18"/>
  <c r="C92" i="18"/>
  <c r="B92" i="18"/>
  <c r="H91" i="18"/>
  <c r="G91" i="18"/>
  <c r="I91" i="18" s="1"/>
  <c r="E91" i="18"/>
  <c r="D91" i="18"/>
  <c r="C91" i="18"/>
  <c r="B91" i="18"/>
  <c r="H90" i="18"/>
  <c r="I90" i="18" s="1"/>
  <c r="G90" i="18"/>
  <c r="F90" i="18"/>
  <c r="E90" i="18"/>
  <c r="D90" i="18"/>
  <c r="K90" i="18" s="1"/>
  <c r="C90" i="18"/>
  <c r="B90" i="18"/>
  <c r="H89" i="18"/>
  <c r="G89" i="18"/>
  <c r="I89" i="18" s="1"/>
  <c r="F89" i="18"/>
  <c r="E89" i="18"/>
  <c r="D89" i="18"/>
  <c r="K89" i="18" s="1"/>
  <c r="C89" i="18"/>
  <c r="B89" i="18"/>
  <c r="H88" i="18"/>
  <c r="G88" i="18"/>
  <c r="I88" i="18" s="1"/>
  <c r="E88" i="18"/>
  <c r="D88" i="18"/>
  <c r="F88" i="18" s="1"/>
  <c r="C88" i="18"/>
  <c r="B88" i="18"/>
  <c r="I87" i="18"/>
  <c r="H87" i="18"/>
  <c r="G87" i="18"/>
  <c r="F87" i="18"/>
  <c r="E87" i="18"/>
  <c r="D87" i="18"/>
  <c r="K87" i="18" s="1"/>
  <c r="C87" i="18"/>
  <c r="B87" i="18"/>
  <c r="K86" i="18"/>
  <c r="I86" i="18"/>
  <c r="H86" i="18"/>
  <c r="G86" i="18"/>
  <c r="E86" i="18"/>
  <c r="D86" i="18"/>
  <c r="F86" i="18" s="1"/>
  <c r="C86" i="18"/>
  <c r="B86" i="18"/>
  <c r="H85" i="18"/>
  <c r="G85" i="18"/>
  <c r="I85" i="18" s="1"/>
  <c r="E85" i="18"/>
  <c r="D85" i="18"/>
  <c r="F85" i="18" s="1"/>
  <c r="C85" i="18"/>
  <c r="B85" i="18"/>
  <c r="I84" i="18"/>
  <c r="H84" i="18"/>
  <c r="G84" i="18"/>
  <c r="E84" i="18"/>
  <c r="D84" i="18"/>
  <c r="K84" i="18" s="1"/>
  <c r="C84" i="18"/>
  <c r="B84" i="18"/>
  <c r="H83" i="18"/>
  <c r="G83" i="18"/>
  <c r="I83" i="18" s="1"/>
  <c r="E83" i="18"/>
  <c r="D83" i="18"/>
  <c r="K83" i="18" s="1"/>
  <c r="C83" i="18"/>
  <c r="B83" i="18"/>
  <c r="H82" i="18"/>
  <c r="G82" i="18"/>
  <c r="I82" i="18" s="1"/>
  <c r="F82" i="18"/>
  <c r="E82" i="18"/>
  <c r="D82" i="18"/>
  <c r="K82" i="18" s="1"/>
  <c r="C82" i="18"/>
  <c r="B82" i="18"/>
  <c r="H81" i="18"/>
  <c r="G81" i="18"/>
  <c r="I81" i="18" s="1"/>
  <c r="E81" i="18"/>
  <c r="D81" i="18"/>
  <c r="F81" i="18" s="1"/>
  <c r="C81" i="18"/>
  <c r="B81" i="18"/>
  <c r="H80" i="18"/>
  <c r="G80" i="18"/>
  <c r="I80" i="18" s="1"/>
  <c r="E80" i="18"/>
  <c r="D80" i="18"/>
  <c r="F80" i="18" s="1"/>
  <c r="C80" i="18"/>
  <c r="B80" i="18"/>
  <c r="I79" i="18"/>
  <c r="H79" i="18"/>
  <c r="G79" i="18"/>
  <c r="F79" i="18"/>
  <c r="E79" i="18"/>
  <c r="D79" i="18"/>
  <c r="K79" i="18" s="1"/>
  <c r="C79" i="18"/>
  <c r="B79" i="18"/>
  <c r="K78" i="18"/>
  <c r="H78" i="18"/>
  <c r="G78" i="18"/>
  <c r="I78" i="18" s="1"/>
  <c r="E78" i="18"/>
  <c r="D78" i="18"/>
  <c r="F78" i="18" s="1"/>
  <c r="C78" i="18"/>
  <c r="B78" i="18"/>
  <c r="H77" i="18"/>
  <c r="G77" i="18"/>
  <c r="I77" i="18" s="1"/>
  <c r="E77" i="18"/>
  <c r="K77" i="18" s="1"/>
  <c r="D77" i="18"/>
  <c r="F77" i="18" s="1"/>
  <c r="C77" i="18"/>
  <c r="B77" i="18"/>
  <c r="I76" i="18"/>
  <c r="H76" i="18"/>
  <c r="G76" i="18"/>
  <c r="E76" i="18"/>
  <c r="D76" i="18"/>
  <c r="C76" i="18"/>
  <c r="B76" i="18"/>
  <c r="H75" i="18"/>
  <c r="G75" i="18"/>
  <c r="I75" i="18" s="1"/>
  <c r="E75" i="18"/>
  <c r="D75" i="18"/>
  <c r="F75" i="18" s="1"/>
  <c r="C75" i="18"/>
  <c r="B75" i="18"/>
  <c r="H74" i="18"/>
  <c r="I74" i="18" s="1"/>
  <c r="G74" i="18"/>
  <c r="F74" i="18"/>
  <c r="E74" i="18"/>
  <c r="D74" i="18"/>
  <c r="C74" i="18"/>
  <c r="B74" i="18"/>
  <c r="H73" i="18"/>
  <c r="G73" i="18"/>
  <c r="I73" i="18" s="1"/>
  <c r="E73" i="18"/>
  <c r="D73" i="18"/>
  <c r="F73" i="18" s="1"/>
  <c r="C73" i="18"/>
  <c r="B73" i="18"/>
  <c r="H72" i="18"/>
  <c r="G72" i="18"/>
  <c r="I72" i="18" s="1"/>
  <c r="E72" i="18"/>
  <c r="D72" i="18"/>
  <c r="F72" i="18" s="1"/>
  <c r="C72" i="18"/>
  <c r="B72" i="18"/>
  <c r="I71" i="18"/>
  <c r="H71" i="18"/>
  <c r="G71" i="18"/>
  <c r="F71" i="18"/>
  <c r="E71" i="18"/>
  <c r="D71" i="18"/>
  <c r="K71" i="18" s="1"/>
  <c r="C71" i="18"/>
  <c r="B71" i="18"/>
  <c r="H70" i="18"/>
  <c r="G70" i="18"/>
  <c r="I70" i="18" s="1"/>
  <c r="E70" i="18"/>
  <c r="D70" i="18"/>
  <c r="F70" i="18" s="1"/>
  <c r="C70" i="18"/>
  <c r="B70" i="18"/>
  <c r="H69" i="18"/>
  <c r="G69" i="18"/>
  <c r="I69" i="18" s="1"/>
  <c r="E69" i="18"/>
  <c r="K69" i="18" s="1"/>
  <c r="D69" i="18"/>
  <c r="F69" i="18" s="1"/>
  <c r="C69" i="18"/>
  <c r="B69" i="18"/>
  <c r="I68" i="18"/>
  <c r="H68" i="18"/>
  <c r="G68" i="18"/>
  <c r="E68" i="18"/>
  <c r="D68" i="18"/>
  <c r="C68" i="18"/>
  <c r="B68" i="18"/>
  <c r="H67" i="18"/>
  <c r="G67" i="18"/>
  <c r="I67" i="18" s="1"/>
  <c r="E67" i="18"/>
  <c r="D67" i="18"/>
  <c r="F67" i="18" s="1"/>
  <c r="C67" i="18"/>
  <c r="B67" i="18"/>
  <c r="H66" i="18"/>
  <c r="G66" i="18"/>
  <c r="I66" i="18" s="1"/>
  <c r="F66" i="18"/>
  <c r="E66" i="18"/>
  <c r="D66" i="18"/>
  <c r="K66" i="18" s="1"/>
  <c r="C66" i="18"/>
  <c r="B66" i="18"/>
  <c r="H65" i="18"/>
  <c r="G65" i="18"/>
  <c r="I65" i="18" s="1"/>
  <c r="E65" i="18"/>
  <c r="D65" i="18"/>
  <c r="F65" i="18" s="1"/>
  <c r="C65" i="18"/>
  <c r="B65" i="18"/>
  <c r="H64" i="18"/>
  <c r="K64" i="18" s="1"/>
  <c r="G64" i="18"/>
  <c r="I64" i="18" s="1"/>
  <c r="E64" i="18"/>
  <c r="D64" i="18"/>
  <c r="F64" i="18" s="1"/>
  <c r="C64" i="18"/>
  <c r="B64" i="18"/>
  <c r="I63" i="18"/>
  <c r="H63" i="18"/>
  <c r="G63" i="18"/>
  <c r="F63" i="18"/>
  <c r="E63" i="18"/>
  <c r="D63" i="18"/>
  <c r="K63" i="18" s="1"/>
  <c r="C63" i="18"/>
  <c r="B63" i="18"/>
  <c r="H62" i="18"/>
  <c r="G62" i="18"/>
  <c r="I62" i="18" s="1"/>
  <c r="K62" i="18" s="1"/>
  <c r="E62" i="18"/>
  <c r="D62" i="18"/>
  <c r="F62" i="18" s="1"/>
  <c r="C62" i="18"/>
  <c r="B62" i="18"/>
  <c r="K61" i="18"/>
  <c r="H61" i="18"/>
  <c r="G61" i="18"/>
  <c r="I61" i="18" s="1"/>
  <c r="E61" i="18"/>
  <c r="D61" i="18"/>
  <c r="F61" i="18" s="1"/>
  <c r="C61" i="18"/>
  <c r="B61" i="18"/>
  <c r="I60" i="18"/>
  <c r="H60" i="18"/>
  <c r="G60" i="18"/>
  <c r="E60" i="18"/>
  <c r="D60" i="18"/>
  <c r="C60" i="18"/>
  <c r="B60" i="18"/>
  <c r="H59" i="18"/>
  <c r="G59" i="18"/>
  <c r="I59" i="18" s="1"/>
  <c r="E59" i="18"/>
  <c r="D59" i="18"/>
  <c r="F59" i="18" s="1"/>
  <c r="C59" i="18"/>
  <c r="B59" i="18"/>
  <c r="H58" i="18"/>
  <c r="G58" i="18"/>
  <c r="I58" i="18" s="1"/>
  <c r="F58" i="18"/>
  <c r="E58" i="18"/>
  <c r="D58" i="18"/>
  <c r="K58" i="18" s="1"/>
  <c r="C58" i="18"/>
  <c r="B58" i="18"/>
  <c r="H57" i="18"/>
  <c r="G57" i="18"/>
  <c r="I57" i="18" s="1"/>
  <c r="E57" i="18"/>
  <c r="D57" i="18"/>
  <c r="F57" i="18" s="1"/>
  <c r="C57" i="18"/>
  <c r="B57" i="18"/>
  <c r="H56" i="18"/>
  <c r="G56" i="18"/>
  <c r="I56" i="18" s="1"/>
  <c r="E56" i="18"/>
  <c r="D56" i="18"/>
  <c r="F56" i="18" s="1"/>
  <c r="C56" i="18"/>
  <c r="B56" i="18"/>
  <c r="I55" i="18"/>
  <c r="H55" i="18"/>
  <c r="G55" i="18"/>
  <c r="F55" i="18"/>
  <c r="E55" i="18"/>
  <c r="D55" i="18"/>
  <c r="K55" i="18" s="1"/>
  <c r="C55" i="18"/>
  <c r="B55" i="18"/>
  <c r="H54" i="18"/>
  <c r="G54" i="18"/>
  <c r="I54" i="18" s="1"/>
  <c r="E54" i="18"/>
  <c r="D54" i="18"/>
  <c r="F54" i="18" s="1"/>
  <c r="C54" i="18"/>
  <c r="B54" i="18"/>
  <c r="H53" i="18"/>
  <c r="G53" i="18"/>
  <c r="I53" i="18" s="1"/>
  <c r="E53" i="18"/>
  <c r="D53" i="18"/>
  <c r="C53" i="18"/>
  <c r="B53" i="18"/>
  <c r="I52" i="18"/>
  <c r="H52" i="18"/>
  <c r="G52" i="18"/>
  <c r="E52" i="18"/>
  <c r="D52" i="18"/>
  <c r="K52" i="18" s="1"/>
  <c r="C52" i="18"/>
  <c r="B52" i="18"/>
  <c r="H51" i="18"/>
  <c r="G51" i="18"/>
  <c r="I51" i="18" s="1"/>
  <c r="E51" i="18"/>
  <c r="K51" i="18" s="1"/>
  <c r="D51" i="18"/>
  <c r="F51" i="18" s="1"/>
  <c r="C51" i="18"/>
  <c r="B51" i="18"/>
  <c r="H50" i="18"/>
  <c r="I50" i="18" s="1"/>
  <c r="G50" i="18"/>
  <c r="F50" i="18"/>
  <c r="E50" i="18"/>
  <c r="D50" i="18"/>
  <c r="K50" i="18" s="1"/>
  <c r="C50" i="18"/>
  <c r="B50" i="18"/>
  <c r="H49" i="18"/>
  <c r="G49" i="18"/>
  <c r="I49" i="18" s="1"/>
  <c r="E49" i="18"/>
  <c r="D49" i="18"/>
  <c r="F49" i="18" s="1"/>
  <c r="C49" i="18"/>
  <c r="B49" i="18"/>
  <c r="K48" i="18"/>
  <c r="H48" i="18"/>
  <c r="G48" i="18"/>
  <c r="I48" i="18" s="1"/>
  <c r="E48" i="18"/>
  <c r="D48" i="18"/>
  <c r="F48" i="18" s="1"/>
  <c r="C48" i="18"/>
  <c r="B48" i="18"/>
  <c r="I47" i="18"/>
  <c r="H47" i="18"/>
  <c r="G47" i="18"/>
  <c r="F47" i="18"/>
  <c r="E47" i="18"/>
  <c r="D47" i="18"/>
  <c r="K47" i="18" s="1"/>
  <c r="C47" i="18"/>
  <c r="B47" i="18"/>
  <c r="K46" i="18"/>
  <c r="H46" i="18"/>
  <c r="G46" i="18"/>
  <c r="I46" i="18" s="1"/>
  <c r="E46" i="18"/>
  <c r="D46" i="18"/>
  <c r="F46" i="18" s="1"/>
  <c r="C46" i="18"/>
  <c r="B46" i="18"/>
  <c r="H45" i="18"/>
  <c r="G45" i="18"/>
  <c r="I45" i="18" s="1"/>
  <c r="E45" i="18"/>
  <c r="F45" i="18" s="1"/>
  <c r="D45" i="18"/>
  <c r="K45" i="18" s="1"/>
  <c r="C45" i="18"/>
  <c r="B45" i="18"/>
  <c r="I44" i="18"/>
  <c r="H44" i="18"/>
  <c r="G44" i="18"/>
  <c r="E44" i="18"/>
  <c r="D44" i="18"/>
  <c r="K44" i="18" s="1"/>
  <c r="C44" i="18"/>
  <c r="B44" i="18"/>
  <c r="H43" i="18"/>
  <c r="G43" i="18"/>
  <c r="I43" i="18" s="1"/>
  <c r="E43" i="18"/>
  <c r="K43" i="18" s="1"/>
  <c r="D43" i="18"/>
  <c r="F43" i="18" s="1"/>
  <c r="C43" i="18"/>
  <c r="B43" i="18"/>
  <c r="H42" i="18"/>
  <c r="I42" i="18" s="1"/>
  <c r="G42" i="18"/>
  <c r="F42" i="18"/>
  <c r="E42" i="18"/>
  <c r="D42" i="18"/>
  <c r="K42" i="18" s="1"/>
  <c r="C42" i="18"/>
  <c r="B42" i="18"/>
  <c r="H41" i="18"/>
  <c r="G41" i="18"/>
  <c r="I41" i="18" s="1"/>
  <c r="E41" i="18"/>
  <c r="D41" i="18"/>
  <c r="F41" i="18" s="1"/>
  <c r="C41" i="18"/>
  <c r="B41" i="18"/>
  <c r="H40" i="18"/>
  <c r="G40" i="18"/>
  <c r="I40" i="18" s="1"/>
  <c r="E40" i="18"/>
  <c r="D40" i="18"/>
  <c r="F40" i="18" s="1"/>
  <c r="C40" i="18"/>
  <c r="B40" i="18"/>
  <c r="I39" i="18"/>
  <c r="H39" i="18"/>
  <c r="G39" i="18"/>
  <c r="F39" i="18"/>
  <c r="E39" i="18"/>
  <c r="D39" i="18"/>
  <c r="K39" i="18" s="1"/>
  <c r="C39" i="18"/>
  <c r="B39" i="18"/>
  <c r="H38" i="18"/>
  <c r="G38" i="18"/>
  <c r="I38" i="18" s="1"/>
  <c r="K38" i="18" s="1"/>
  <c r="E38" i="18"/>
  <c r="D38" i="18"/>
  <c r="F38" i="18" s="1"/>
  <c r="C38" i="18"/>
  <c r="B38" i="18"/>
  <c r="H37" i="18"/>
  <c r="G37" i="18"/>
  <c r="I37" i="18" s="1"/>
  <c r="E37" i="18"/>
  <c r="F37" i="18" s="1"/>
  <c r="D37" i="18"/>
  <c r="K37" i="18" s="1"/>
  <c r="C37" i="18"/>
  <c r="B37" i="18"/>
  <c r="I36" i="18"/>
  <c r="H36" i="18"/>
  <c r="G36" i="18"/>
  <c r="E36" i="18"/>
  <c r="D36" i="18"/>
  <c r="C36" i="18"/>
  <c r="B36" i="18"/>
  <c r="H35" i="18"/>
  <c r="G35" i="18"/>
  <c r="I35" i="18" s="1"/>
  <c r="E35" i="18"/>
  <c r="K35" i="18" s="1"/>
  <c r="D35" i="18"/>
  <c r="F35" i="18" s="1"/>
  <c r="C35" i="18"/>
  <c r="B35" i="18"/>
  <c r="H34" i="18"/>
  <c r="I34" i="18" s="1"/>
  <c r="G34" i="18"/>
  <c r="F34" i="18"/>
  <c r="E34" i="18"/>
  <c r="D34" i="18"/>
  <c r="C34" i="18"/>
  <c r="B34" i="18"/>
  <c r="H33" i="18"/>
  <c r="G33" i="18"/>
  <c r="I33" i="18" s="1"/>
  <c r="E33" i="18"/>
  <c r="D33" i="18"/>
  <c r="F33" i="18" s="1"/>
  <c r="C33" i="18"/>
  <c r="B33" i="18"/>
  <c r="H32" i="18"/>
  <c r="G32" i="18"/>
  <c r="I32" i="18" s="1"/>
  <c r="E32" i="18"/>
  <c r="F32" i="18" s="1"/>
  <c r="D32" i="18"/>
  <c r="C32" i="18"/>
  <c r="B32" i="18"/>
  <c r="I31" i="18"/>
  <c r="H31" i="18"/>
  <c r="G31" i="18"/>
  <c r="F31" i="18"/>
  <c r="E31" i="18"/>
  <c r="D31" i="18"/>
  <c r="K31" i="18" s="1"/>
  <c r="C31" i="18"/>
  <c r="B31" i="18"/>
  <c r="H30" i="18"/>
  <c r="G30" i="18"/>
  <c r="I30" i="18" s="1"/>
  <c r="K30" i="18" s="1"/>
  <c r="E30" i="18"/>
  <c r="D30" i="18"/>
  <c r="F30" i="18" s="1"/>
  <c r="C30" i="18"/>
  <c r="B30" i="18"/>
  <c r="K29" i="18"/>
  <c r="H29" i="18"/>
  <c r="I29" i="18" s="1"/>
  <c r="G29" i="18"/>
  <c r="F29" i="18"/>
  <c r="E29" i="18"/>
  <c r="D29" i="18"/>
  <c r="C29" i="18"/>
  <c r="B29" i="18"/>
  <c r="I28" i="18"/>
  <c r="H28" i="18"/>
  <c r="G28" i="18"/>
  <c r="E28" i="18"/>
  <c r="D28" i="18"/>
  <c r="C28" i="18"/>
  <c r="B28" i="18"/>
  <c r="H27" i="18"/>
  <c r="G27" i="18"/>
  <c r="I27" i="18" s="1"/>
  <c r="E27" i="18"/>
  <c r="K27" i="18" s="1"/>
  <c r="D27" i="18"/>
  <c r="F27" i="18" s="1"/>
  <c r="C27" i="18"/>
  <c r="B27" i="18"/>
  <c r="H26" i="18"/>
  <c r="I26" i="18" s="1"/>
  <c r="G26" i="18"/>
  <c r="F26" i="18"/>
  <c r="E26" i="18"/>
  <c r="D26" i="18"/>
  <c r="K26" i="18" s="1"/>
  <c r="C26" i="18"/>
  <c r="B26" i="18"/>
  <c r="H25" i="18"/>
  <c r="G25" i="18"/>
  <c r="I25" i="18" s="1"/>
  <c r="E25" i="18"/>
  <c r="D25" i="18"/>
  <c r="F25" i="18" s="1"/>
  <c r="C25" i="18"/>
  <c r="B25" i="18"/>
  <c r="H24" i="18"/>
  <c r="G24" i="18"/>
  <c r="I24" i="18" s="1"/>
  <c r="E24" i="18"/>
  <c r="D24" i="18"/>
  <c r="F24" i="18" s="1"/>
  <c r="C24" i="18"/>
  <c r="B24" i="18"/>
  <c r="I23" i="18"/>
  <c r="H23" i="18"/>
  <c r="G23" i="18"/>
  <c r="F23" i="18"/>
  <c r="E23" i="18"/>
  <c r="D23" i="18"/>
  <c r="K23" i="18" s="1"/>
  <c r="C23" i="18"/>
  <c r="B23" i="18"/>
  <c r="H22" i="18"/>
  <c r="G22" i="18"/>
  <c r="I22" i="18" s="1"/>
  <c r="K22" i="18" s="1"/>
  <c r="E22" i="18"/>
  <c r="D22" i="18"/>
  <c r="F22" i="18" s="1"/>
  <c r="C22" i="18"/>
  <c r="B22" i="18"/>
  <c r="H21" i="18"/>
  <c r="G21" i="18"/>
  <c r="I21" i="18" s="1"/>
  <c r="E21" i="18"/>
  <c r="D21" i="18"/>
  <c r="C21" i="18"/>
  <c r="B21" i="18"/>
  <c r="I20" i="18"/>
  <c r="H20" i="18"/>
  <c r="G20" i="18"/>
  <c r="E20" i="18"/>
  <c r="D20" i="18"/>
  <c r="C20" i="18"/>
  <c r="B20" i="18"/>
  <c r="H19" i="18"/>
  <c r="G19" i="18"/>
  <c r="I19" i="18" s="1"/>
  <c r="E19" i="18"/>
  <c r="D19" i="18"/>
  <c r="C19" i="18"/>
  <c r="B19" i="18"/>
  <c r="H18" i="18"/>
  <c r="G18" i="18"/>
  <c r="I18" i="18" s="1"/>
  <c r="F18" i="18"/>
  <c r="E18" i="18"/>
  <c r="D18" i="18"/>
  <c r="K18" i="18" s="1"/>
  <c r="C18" i="18"/>
  <c r="B18" i="18"/>
  <c r="H17" i="18"/>
  <c r="G17" i="18"/>
  <c r="I17" i="18" s="1"/>
  <c r="E17" i="18"/>
  <c r="D17" i="18"/>
  <c r="F17" i="18" s="1"/>
  <c r="C17" i="18"/>
  <c r="B17" i="18"/>
  <c r="H16" i="18"/>
  <c r="G16" i="18"/>
  <c r="E16" i="18"/>
  <c r="F16" i="18" s="1"/>
  <c r="D16" i="18"/>
  <c r="C16" i="18"/>
  <c r="B16" i="18"/>
  <c r="I15" i="18"/>
  <c r="K15" i="18" s="1"/>
  <c r="H15" i="18"/>
  <c r="G15" i="18"/>
  <c r="F15" i="18"/>
  <c r="E15" i="18"/>
  <c r="D15" i="18"/>
  <c r="C15" i="18"/>
  <c r="B15" i="18"/>
  <c r="H14" i="18"/>
  <c r="G14" i="18"/>
  <c r="I14" i="18" s="1"/>
  <c r="E14" i="18"/>
  <c r="D14" i="18"/>
  <c r="F14" i="18" s="1"/>
  <c r="C14" i="18"/>
  <c r="B14" i="18"/>
  <c r="H13" i="18"/>
  <c r="I13" i="18" s="1"/>
  <c r="G13" i="18"/>
  <c r="E13" i="18"/>
  <c r="D13" i="18"/>
  <c r="C13" i="18"/>
  <c r="B13" i="18"/>
  <c r="I12" i="18"/>
  <c r="H12" i="18"/>
  <c r="G12" i="18"/>
  <c r="E12" i="18"/>
  <c r="D12" i="18"/>
  <c r="C12" i="18"/>
  <c r="B12" i="18"/>
  <c r="H11" i="18"/>
  <c r="G11" i="18"/>
  <c r="I11" i="18" s="1"/>
  <c r="E11" i="18"/>
  <c r="D11" i="18"/>
  <c r="C11" i="18"/>
  <c r="B11" i="18"/>
  <c r="H109" i="16"/>
  <c r="G109" i="16"/>
  <c r="I109" i="16" s="1"/>
  <c r="E109" i="16"/>
  <c r="D109" i="16"/>
  <c r="K109" i="16" s="1"/>
  <c r="C109" i="16"/>
  <c r="B109" i="16"/>
  <c r="H108" i="16"/>
  <c r="G108" i="16"/>
  <c r="I108" i="16" s="1"/>
  <c r="E108" i="16"/>
  <c r="D108" i="16"/>
  <c r="C108" i="16"/>
  <c r="B108" i="16"/>
  <c r="H107" i="16"/>
  <c r="G107" i="16"/>
  <c r="I107" i="16" s="1"/>
  <c r="F107" i="16"/>
  <c r="E107" i="16"/>
  <c r="D107" i="16"/>
  <c r="K107" i="16" s="1"/>
  <c r="C107" i="16"/>
  <c r="B107" i="16"/>
  <c r="H106" i="16"/>
  <c r="G106" i="16"/>
  <c r="F106" i="16"/>
  <c r="E106" i="16"/>
  <c r="D106" i="16"/>
  <c r="C106" i="16"/>
  <c r="B106" i="16"/>
  <c r="H105" i="16"/>
  <c r="G105" i="16"/>
  <c r="I105" i="16" s="1"/>
  <c r="E105" i="16"/>
  <c r="D105" i="16"/>
  <c r="F105" i="16" s="1"/>
  <c r="C105" i="16"/>
  <c r="B105" i="16"/>
  <c r="K104" i="16"/>
  <c r="I104" i="16"/>
  <c r="H104" i="16"/>
  <c r="G104" i="16"/>
  <c r="E104" i="16"/>
  <c r="D104" i="16"/>
  <c r="F104" i="16" s="1"/>
  <c r="C104" i="16"/>
  <c r="B104" i="16"/>
  <c r="I103" i="16"/>
  <c r="K103" i="16" s="1"/>
  <c r="H103" i="16"/>
  <c r="G103" i="16"/>
  <c r="E103" i="16"/>
  <c r="D103" i="16"/>
  <c r="F103" i="16" s="1"/>
  <c r="C103" i="16"/>
  <c r="B103" i="16"/>
  <c r="H102" i="16"/>
  <c r="G102" i="16"/>
  <c r="I102" i="16" s="1"/>
  <c r="K102" i="16" s="1"/>
  <c r="E102" i="16"/>
  <c r="D102" i="16"/>
  <c r="F102" i="16" s="1"/>
  <c r="C102" i="16"/>
  <c r="B102" i="16"/>
  <c r="H101" i="16"/>
  <c r="G101" i="16"/>
  <c r="I101" i="16" s="1"/>
  <c r="E101" i="16"/>
  <c r="D101" i="16"/>
  <c r="C101" i="16"/>
  <c r="B101" i="16"/>
  <c r="H100" i="16"/>
  <c r="G100" i="16"/>
  <c r="I100" i="16" s="1"/>
  <c r="E100" i="16"/>
  <c r="D100" i="16"/>
  <c r="C100" i="16"/>
  <c r="B100" i="16"/>
  <c r="H99" i="16"/>
  <c r="G99" i="16"/>
  <c r="I99" i="16" s="1"/>
  <c r="E99" i="16"/>
  <c r="D99" i="16"/>
  <c r="C99" i="16"/>
  <c r="B99" i="16"/>
  <c r="H98" i="16"/>
  <c r="G98" i="16"/>
  <c r="F98" i="16"/>
  <c r="E98" i="16"/>
  <c r="D98" i="16"/>
  <c r="C98" i="16"/>
  <c r="B98" i="16"/>
  <c r="H97" i="16"/>
  <c r="G97" i="16"/>
  <c r="I97" i="16" s="1"/>
  <c r="E97" i="16"/>
  <c r="D97" i="16"/>
  <c r="F97" i="16" s="1"/>
  <c r="C97" i="16"/>
  <c r="B97" i="16"/>
  <c r="K96" i="16"/>
  <c r="I96" i="16"/>
  <c r="H96" i="16"/>
  <c r="G96" i="16"/>
  <c r="E96" i="16"/>
  <c r="D96" i="16"/>
  <c r="F96" i="16" s="1"/>
  <c r="C96" i="16"/>
  <c r="B96" i="16"/>
  <c r="I95" i="16"/>
  <c r="H95" i="16"/>
  <c r="G95" i="16"/>
  <c r="E95" i="16"/>
  <c r="D95" i="16"/>
  <c r="F95" i="16" s="1"/>
  <c r="C95" i="16"/>
  <c r="B95" i="16"/>
  <c r="K94" i="16"/>
  <c r="H94" i="16"/>
  <c r="G94" i="16"/>
  <c r="I94" i="16" s="1"/>
  <c r="E94" i="16"/>
  <c r="D94" i="16"/>
  <c r="F94" i="16" s="1"/>
  <c r="C94" i="16"/>
  <c r="B94" i="16"/>
  <c r="H93" i="16"/>
  <c r="G93" i="16"/>
  <c r="I93" i="16" s="1"/>
  <c r="E93" i="16"/>
  <c r="D93" i="16"/>
  <c r="C93" i="16"/>
  <c r="B93" i="16"/>
  <c r="H92" i="16"/>
  <c r="G92" i="16"/>
  <c r="I92" i="16" s="1"/>
  <c r="E92" i="16"/>
  <c r="D92" i="16"/>
  <c r="C92" i="16"/>
  <c r="B92" i="16"/>
  <c r="K91" i="16"/>
  <c r="H91" i="16"/>
  <c r="G91" i="16"/>
  <c r="I91" i="16" s="1"/>
  <c r="F91" i="16"/>
  <c r="E91" i="16"/>
  <c r="D91" i="16"/>
  <c r="C91" i="16"/>
  <c r="B91" i="16"/>
  <c r="H90" i="16"/>
  <c r="G90" i="16"/>
  <c r="F90" i="16"/>
  <c r="E90" i="16"/>
  <c r="D90" i="16"/>
  <c r="C90" i="16"/>
  <c r="B90" i="16"/>
  <c r="H89" i="16"/>
  <c r="G89" i="16"/>
  <c r="I89" i="16" s="1"/>
  <c r="E89" i="16"/>
  <c r="D89" i="16"/>
  <c r="F89" i="16" s="1"/>
  <c r="C89" i="16"/>
  <c r="B89" i="16"/>
  <c r="H88" i="16"/>
  <c r="G88" i="16"/>
  <c r="E88" i="16"/>
  <c r="D88" i="16"/>
  <c r="F88" i="16" s="1"/>
  <c r="C88" i="16"/>
  <c r="B88" i="16"/>
  <c r="K87" i="16"/>
  <c r="I87" i="16"/>
  <c r="H87" i="16"/>
  <c r="G87" i="16"/>
  <c r="F87" i="16"/>
  <c r="E87" i="16"/>
  <c r="D87" i="16"/>
  <c r="C87" i="16"/>
  <c r="B87" i="16"/>
  <c r="H86" i="16"/>
  <c r="G86" i="16"/>
  <c r="I86" i="16" s="1"/>
  <c r="E86" i="16"/>
  <c r="D86" i="16"/>
  <c r="F86" i="16" s="1"/>
  <c r="C86" i="16"/>
  <c r="B86" i="16"/>
  <c r="H85" i="16"/>
  <c r="G85" i="16"/>
  <c r="I85" i="16" s="1"/>
  <c r="E85" i="16"/>
  <c r="D85" i="16"/>
  <c r="C85" i="16"/>
  <c r="B85" i="16"/>
  <c r="I84" i="16"/>
  <c r="H84" i="16"/>
  <c r="G84" i="16"/>
  <c r="E84" i="16"/>
  <c r="D84" i="16"/>
  <c r="C84" i="16"/>
  <c r="B84" i="16"/>
  <c r="K83" i="16"/>
  <c r="H83" i="16"/>
  <c r="G83" i="16"/>
  <c r="I83" i="16" s="1"/>
  <c r="F83" i="16"/>
  <c r="E83" i="16"/>
  <c r="D83" i="16"/>
  <c r="C83" i="16"/>
  <c r="B83" i="16"/>
  <c r="H82" i="16"/>
  <c r="G82" i="16"/>
  <c r="F82" i="16"/>
  <c r="E82" i="16"/>
  <c r="D82" i="16"/>
  <c r="C82" i="16"/>
  <c r="B82" i="16"/>
  <c r="H81" i="16"/>
  <c r="G81" i="16"/>
  <c r="I81" i="16" s="1"/>
  <c r="E81" i="16"/>
  <c r="D81" i="16"/>
  <c r="F81" i="16" s="1"/>
  <c r="C81" i="16"/>
  <c r="B81" i="16"/>
  <c r="H80" i="16"/>
  <c r="G80" i="16"/>
  <c r="E80" i="16"/>
  <c r="D80" i="16"/>
  <c r="F80" i="16" s="1"/>
  <c r="C80" i="16"/>
  <c r="B80" i="16"/>
  <c r="I79" i="16"/>
  <c r="K79" i="16" s="1"/>
  <c r="H79" i="16"/>
  <c r="G79" i="16"/>
  <c r="F79" i="16"/>
  <c r="E79" i="16"/>
  <c r="D79" i="16"/>
  <c r="C79" i="16"/>
  <c r="B79" i="16"/>
  <c r="K78" i="16"/>
  <c r="H78" i="16"/>
  <c r="G78" i="16"/>
  <c r="I78" i="16" s="1"/>
  <c r="E78" i="16"/>
  <c r="D78" i="16"/>
  <c r="F78" i="16" s="1"/>
  <c r="C78" i="16"/>
  <c r="B78" i="16"/>
  <c r="H77" i="16"/>
  <c r="G77" i="16"/>
  <c r="I77" i="16" s="1"/>
  <c r="E77" i="16"/>
  <c r="D77" i="16"/>
  <c r="C77" i="16"/>
  <c r="B77" i="16"/>
  <c r="I76" i="16"/>
  <c r="H76" i="16"/>
  <c r="G76" i="16"/>
  <c r="E76" i="16"/>
  <c r="D76" i="16"/>
  <c r="C76" i="16"/>
  <c r="B76" i="16"/>
  <c r="H75" i="16"/>
  <c r="G75" i="16"/>
  <c r="I75" i="16" s="1"/>
  <c r="E75" i="16"/>
  <c r="D75" i="16"/>
  <c r="C75" i="16"/>
  <c r="B75" i="16"/>
  <c r="H74" i="16"/>
  <c r="G74" i="16"/>
  <c r="F74" i="16"/>
  <c r="E74" i="16"/>
  <c r="D74" i="16"/>
  <c r="C74" i="16"/>
  <c r="B74" i="16"/>
  <c r="H73" i="16"/>
  <c r="G73" i="16"/>
  <c r="I73" i="16" s="1"/>
  <c r="E73" i="16"/>
  <c r="D73" i="16"/>
  <c r="F73" i="16" s="1"/>
  <c r="C73" i="16"/>
  <c r="B73" i="16"/>
  <c r="H72" i="16"/>
  <c r="G72" i="16"/>
  <c r="E72" i="16"/>
  <c r="D72" i="16"/>
  <c r="F72" i="16" s="1"/>
  <c r="C72" i="16"/>
  <c r="B72" i="16"/>
  <c r="I71" i="16"/>
  <c r="K71" i="16" s="1"/>
  <c r="H71" i="16"/>
  <c r="G71" i="16"/>
  <c r="F71" i="16"/>
  <c r="E71" i="16"/>
  <c r="D71" i="16"/>
  <c r="C71" i="16"/>
  <c r="B71" i="16"/>
  <c r="H70" i="16"/>
  <c r="G70" i="16"/>
  <c r="I70" i="16" s="1"/>
  <c r="E70" i="16"/>
  <c r="D70" i="16"/>
  <c r="F70" i="16" s="1"/>
  <c r="C70" i="16"/>
  <c r="B70" i="16"/>
  <c r="H69" i="16"/>
  <c r="G69" i="16"/>
  <c r="I69" i="16" s="1"/>
  <c r="E69" i="16"/>
  <c r="D69" i="16"/>
  <c r="C69" i="16"/>
  <c r="B69" i="16"/>
  <c r="I68" i="16"/>
  <c r="H68" i="16"/>
  <c r="G68" i="16"/>
  <c r="E68" i="16"/>
  <c r="D68" i="16"/>
  <c r="C68" i="16"/>
  <c r="B68" i="16"/>
  <c r="H67" i="16"/>
  <c r="G67" i="16"/>
  <c r="I67" i="16" s="1"/>
  <c r="E67" i="16"/>
  <c r="F67" i="16" s="1"/>
  <c r="D67" i="16"/>
  <c r="C67" i="16"/>
  <c r="B67" i="16"/>
  <c r="K66" i="16"/>
  <c r="H66" i="16"/>
  <c r="G66" i="16"/>
  <c r="I66" i="16" s="1"/>
  <c r="F66" i="16"/>
  <c r="E66" i="16"/>
  <c r="D66" i="16"/>
  <c r="C66" i="16"/>
  <c r="B66" i="16"/>
  <c r="H65" i="16"/>
  <c r="G65" i="16"/>
  <c r="I65" i="16" s="1"/>
  <c r="F65" i="16"/>
  <c r="E65" i="16"/>
  <c r="D65" i="16"/>
  <c r="C65" i="16"/>
  <c r="B65" i="16"/>
  <c r="H64" i="16"/>
  <c r="G64" i="16"/>
  <c r="E64" i="16"/>
  <c r="D64" i="16"/>
  <c r="F64" i="16" s="1"/>
  <c r="C64" i="16"/>
  <c r="B64" i="16"/>
  <c r="I63" i="16"/>
  <c r="K63" i="16" s="1"/>
  <c r="H63" i="16"/>
  <c r="G63" i="16"/>
  <c r="F63" i="16"/>
  <c r="E63" i="16"/>
  <c r="D63" i="16"/>
  <c r="C63" i="16"/>
  <c r="B63" i="16"/>
  <c r="I62" i="16"/>
  <c r="H62" i="16"/>
  <c r="G62" i="16"/>
  <c r="E62" i="16"/>
  <c r="D62" i="16"/>
  <c r="F62" i="16" s="1"/>
  <c r="K62" i="16" s="1"/>
  <c r="C62" i="16"/>
  <c r="B62" i="16"/>
  <c r="H61" i="16"/>
  <c r="G61" i="16"/>
  <c r="I61" i="16" s="1"/>
  <c r="E61" i="16"/>
  <c r="D61" i="16"/>
  <c r="K61" i="16" s="1"/>
  <c r="C61" i="16"/>
  <c r="B61" i="16"/>
  <c r="I60" i="16"/>
  <c r="H60" i="16"/>
  <c r="G60" i="16"/>
  <c r="E60" i="16"/>
  <c r="D60" i="16"/>
  <c r="F60" i="16" s="1"/>
  <c r="C60" i="16"/>
  <c r="B60" i="16"/>
  <c r="H59" i="16"/>
  <c r="G59" i="16"/>
  <c r="I59" i="16" s="1"/>
  <c r="E59" i="16"/>
  <c r="F59" i="16" s="1"/>
  <c r="D59" i="16"/>
  <c r="K59" i="16" s="1"/>
  <c r="C59" i="16"/>
  <c r="B59" i="16"/>
  <c r="H58" i="16"/>
  <c r="G58" i="16"/>
  <c r="I58" i="16" s="1"/>
  <c r="F58" i="16"/>
  <c r="E58" i="16"/>
  <c r="K58" i="16" s="1"/>
  <c r="D58" i="16"/>
  <c r="C58" i="16"/>
  <c r="B58" i="16"/>
  <c r="H57" i="16"/>
  <c r="G57" i="16"/>
  <c r="I57" i="16" s="1"/>
  <c r="F57" i="16"/>
  <c r="E57" i="16"/>
  <c r="D57" i="16"/>
  <c r="C57" i="16"/>
  <c r="B57" i="16"/>
  <c r="H56" i="16"/>
  <c r="G56" i="16"/>
  <c r="E56" i="16"/>
  <c r="D56" i="16"/>
  <c r="F56" i="16" s="1"/>
  <c r="C56" i="16"/>
  <c r="B56" i="16"/>
  <c r="I55" i="16"/>
  <c r="K55" i="16" s="1"/>
  <c r="H55" i="16"/>
  <c r="G55" i="16"/>
  <c r="F55" i="16"/>
  <c r="E55" i="16"/>
  <c r="D55" i="16"/>
  <c r="C55" i="16"/>
  <c r="B55" i="16"/>
  <c r="I54" i="16"/>
  <c r="H54" i="16"/>
  <c r="G54" i="16"/>
  <c r="E54" i="16"/>
  <c r="D54" i="16"/>
  <c r="F54" i="16" s="1"/>
  <c r="K54" i="16" s="1"/>
  <c r="C54" i="16"/>
  <c r="B54" i="16"/>
  <c r="H53" i="16"/>
  <c r="G53" i="16"/>
  <c r="I53" i="16" s="1"/>
  <c r="E53" i="16"/>
  <c r="D53" i="16"/>
  <c r="C53" i="16"/>
  <c r="B53" i="16"/>
  <c r="I52" i="16"/>
  <c r="H52" i="16"/>
  <c r="G52" i="16"/>
  <c r="E52" i="16"/>
  <c r="D52" i="16"/>
  <c r="K52" i="16" s="1"/>
  <c r="C52" i="16"/>
  <c r="B52" i="16"/>
  <c r="H51" i="16"/>
  <c r="G51" i="16"/>
  <c r="I51" i="16" s="1"/>
  <c r="E51" i="16"/>
  <c r="F51" i="16" s="1"/>
  <c r="D51" i="16"/>
  <c r="C51" i="16"/>
  <c r="B51" i="16"/>
  <c r="H50" i="16"/>
  <c r="G50" i="16"/>
  <c r="I50" i="16" s="1"/>
  <c r="F50" i="16"/>
  <c r="E50" i="16"/>
  <c r="D50" i="16"/>
  <c r="C50" i="16"/>
  <c r="B50" i="16"/>
  <c r="H49" i="16"/>
  <c r="G49" i="16"/>
  <c r="I49" i="16" s="1"/>
  <c r="F49" i="16"/>
  <c r="E49" i="16"/>
  <c r="D49" i="16"/>
  <c r="K49" i="16" s="1"/>
  <c r="C49" i="16"/>
  <c r="B49" i="16"/>
  <c r="H48" i="16"/>
  <c r="G48" i="16"/>
  <c r="E48" i="16"/>
  <c r="D48" i="16"/>
  <c r="F48" i="16" s="1"/>
  <c r="C48" i="16"/>
  <c r="B48" i="16"/>
  <c r="I47" i="16"/>
  <c r="K47" i="16" s="1"/>
  <c r="H47" i="16"/>
  <c r="G47" i="16"/>
  <c r="F47" i="16"/>
  <c r="E47" i="16"/>
  <c r="D47" i="16"/>
  <c r="C47" i="16"/>
  <c r="B47" i="16"/>
  <c r="I46" i="16"/>
  <c r="H46" i="16"/>
  <c r="G46" i="16"/>
  <c r="E46" i="16"/>
  <c r="D46" i="16"/>
  <c r="F46" i="16" s="1"/>
  <c r="K46" i="16" s="1"/>
  <c r="C46" i="16"/>
  <c r="B46" i="16"/>
  <c r="H45" i="16"/>
  <c r="G45" i="16"/>
  <c r="I45" i="16" s="1"/>
  <c r="E45" i="16"/>
  <c r="D45" i="16"/>
  <c r="K45" i="16" s="1"/>
  <c r="C45" i="16"/>
  <c r="B45" i="16"/>
  <c r="I44" i="16"/>
  <c r="H44" i="16"/>
  <c r="G44" i="16"/>
  <c r="E44" i="16"/>
  <c r="D44" i="16"/>
  <c r="F44" i="16" s="1"/>
  <c r="C44" i="16"/>
  <c r="B44" i="16"/>
  <c r="H43" i="16"/>
  <c r="G43" i="16"/>
  <c r="I43" i="16" s="1"/>
  <c r="E43" i="16"/>
  <c r="F43" i="16" s="1"/>
  <c r="D43" i="16"/>
  <c r="C43" i="16"/>
  <c r="B43" i="16"/>
  <c r="H42" i="16"/>
  <c r="G42" i="16"/>
  <c r="I42" i="16" s="1"/>
  <c r="F42" i="16"/>
  <c r="E42" i="16"/>
  <c r="D42" i="16"/>
  <c r="K42" i="16" s="1"/>
  <c r="C42" i="16"/>
  <c r="B42" i="16"/>
  <c r="H41" i="16"/>
  <c r="G41" i="16"/>
  <c r="I41" i="16" s="1"/>
  <c r="F41" i="16"/>
  <c r="E41" i="16"/>
  <c r="D41" i="16"/>
  <c r="C41" i="16"/>
  <c r="B41" i="16"/>
  <c r="H40" i="16"/>
  <c r="G40" i="16"/>
  <c r="E40" i="16"/>
  <c r="D40" i="16"/>
  <c r="F40" i="16" s="1"/>
  <c r="C40" i="16"/>
  <c r="B40" i="16"/>
  <c r="K39" i="16"/>
  <c r="I39" i="16"/>
  <c r="H39" i="16"/>
  <c r="G39" i="16"/>
  <c r="F39" i="16"/>
  <c r="E39" i="16"/>
  <c r="D39" i="16"/>
  <c r="C39" i="16"/>
  <c r="B39" i="16"/>
  <c r="I38" i="16"/>
  <c r="H38" i="16"/>
  <c r="G38" i="16"/>
  <c r="E38" i="16"/>
  <c r="D38" i="16"/>
  <c r="F38" i="16" s="1"/>
  <c r="K38" i="16" s="1"/>
  <c r="C38" i="16"/>
  <c r="B38" i="16"/>
  <c r="H37" i="16"/>
  <c r="G37" i="16"/>
  <c r="I37" i="16" s="1"/>
  <c r="E37" i="16"/>
  <c r="D37" i="16"/>
  <c r="C37" i="16"/>
  <c r="B37" i="16"/>
  <c r="I36" i="16"/>
  <c r="H36" i="16"/>
  <c r="G36" i="16"/>
  <c r="E36" i="16"/>
  <c r="D36" i="16"/>
  <c r="C36" i="16"/>
  <c r="B36" i="16"/>
  <c r="H35" i="16"/>
  <c r="G35" i="16"/>
  <c r="I35" i="16" s="1"/>
  <c r="E35" i="16"/>
  <c r="F35" i="16" s="1"/>
  <c r="D35" i="16"/>
  <c r="K35" i="16" s="1"/>
  <c r="C35" i="16"/>
  <c r="B35" i="16"/>
  <c r="H34" i="16"/>
  <c r="G34" i="16"/>
  <c r="I34" i="16" s="1"/>
  <c r="F34" i="16"/>
  <c r="E34" i="16"/>
  <c r="D34" i="16"/>
  <c r="C34" i="16"/>
  <c r="B34" i="16"/>
  <c r="H33" i="16"/>
  <c r="G33" i="16"/>
  <c r="I33" i="16" s="1"/>
  <c r="F33" i="16"/>
  <c r="E33" i="16"/>
  <c r="D33" i="16"/>
  <c r="C33" i="16"/>
  <c r="B33" i="16"/>
  <c r="H32" i="16"/>
  <c r="G32" i="16"/>
  <c r="E32" i="16"/>
  <c r="D32" i="16"/>
  <c r="F32" i="16" s="1"/>
  <c r="C32" i="16"/>
  <c r="B32" i="16"/>
  <c r="I31" i="16"/>
  <c r="K31" i="16" s="1"/>
  <c r="H31" i="16"/>
  <c r="G31" i="16"/>
  <c r="F31" i="16"/>
  <c r="E31" i="16"/>
  <c r="D31" i="16"/>
  <c r="C31" i="16"/>
  <c r="B31" i="16"/>
  <c r="I30" i="16"/>
  <c r="H30" i="16"/>
  <c r="G30" i="16"/>
  <c r="E30" i="16"/>
  <c r="D30" i="16"/>
  <c r="F30" i="16" s="1"/>
  <c r="K30" i="16" s="1"/>
  <c r="C30" i="16"/>
  <c r="B30" i="16"/>
  <c r="H29" i="16"/>
  <c r="I29" i="16" s="1"/>
  <c r="G29" i="16"/>
  <c r="E29" i="16"/>
  <c r="D29" i="16"/>
  <c r="K29" i="16" s="1"/>
  <c r="C29" i="16"/>
  <c r="B29" i="16"/>
  <c r="I28" i="16"/>
  <c r="H28" i="16"/>
  <c r="G28" i="16"/>
  <c r="E28" i="16"/>
  <c r="D28" i="16"/>
  <c r="K28" i="16" s="1"/>
  <c r="C28" i="16"/>
  <c r="B28" i="16"/>
  <c r="H27" i="16"/>
  <c r="G27" i="16"/>
  <c r="I27" i="16" s="1"/>
  <c r="E27" i="16"/>
  <c r="F27" i="16" s="1"/>
  <c r="D27" i="16"/>
  <c r="K27" i="16" s="1"/>
  <c r="C27" i="16"/>
  <c r="B27" i="16"/>
  <c r="H26" i="16"/>
  <c r="G26" i="16"/>
  <c r="I26" i="16" s="1"/>
  <c r="F26" i="16"/>
  <c r="E26" i="16"/>
  <c r="D26" i="16"/>
  <c r="K26" i="16" s="1"/>
  <c r="C26" i="16"/>
  <c r="B26" i="16"/>
  <c r="H25" i="16"/>
  <c r="G25" i="16"/>
  <c r="I25" i="16" s="1"/>
  <c r="F25" i="16"/>
  <c r="E25" i="16"/>
  <c r="D25" i="16"/>
  <c r="K25" i="16" s="1"/>
  <c r="C25" i="16"/>
  <c r="B25" i="16"/>
  <c r="H24" i="16"/>
  <c r="G24" i="16"/>
  <c r="E24" i="16"/>
  <c r="F24" i="16" s="1"/>
  <c r="D24" i="16"/>
  <c r="C24" i="16"/>
  <c r="B24" i="16"/>
  <c r="I23" i="16"/>
  <c r="K23" i="16" s="1"/>
  <c r="H23" i="16"/>
  <c r="G23" i="16"/>
  <c r="F23" i="16"/>
  <c r="E23" i="16"/>
  <c r="D23" i="16"/>
  <c r="C23" i="16"/>
  <c r="B23" i="16"/>
  <c r="I22" i="16"/>
  <c r="H22" i="16"/>
  <c r="G22" i="16"/>
  <c r="E22" i="16"/>
  <c r="D22" i="16"/>
  <c r="F22" i="16" s="1"/>
  <c r="K22" i="16" s="1"/>
  <c r="C22" i="16"/>
  <c r="B22" i="16"/>
  <c r="H21" i="16"/>
  <c r="G21" i="16"/>
  <c r="I21" i="16" s="1"/>
  <c r="E21" i="16"/>
  <c r="D21" i="16"/>
  <c r="C21" i="16"/>
  <c r="B21" i="16"/>
  <c r="I20" i="16"/>
  <c r="H20" i="16"/>
  <c r="G20" i="16"/>
  <c r="E20" i="16"/>
  <c r="D20" i="16"/>
  <c r="C20" i="16"/>
  <c r="B20" i="16"/>
  <c r="H19" i="16"/>
  <c r="G19" i="16"/>
  <c r="I19" i="16" s="1"/>
  <c r="E19" i="16"/>
  <c r="F19" i="16" s="1"/>
  <c r="D19" i="16"/>
  <c r="C19" i="16"/>
  <c r="B19" i="16"/>
  <c r="H18" i="16"/>
  <c r="G18" i="16"/>
  <c r="I18" i="16" s="1"/>
  <c r="F18" i="16"/>
  <c r="E18" i="16"/>
  <c r="D18" i="16"/>
  <c r="C18" i="16"/>
  <c r="B18" i="16"/>
  <c r="H17" i="16"/>
  <c r="G17" i="16"/>
  <c r="I17" i="16" s="1"/>
  <c r="F17" i="16"/>
  <c r="E17" i="16"/>
  <c r="D17" i="16"/>
  <c r="K17" i="16" s="1"/>
  <c r="C17" i="16"/>
  <c r="B17" i="16"/>
  <c r="H16" i="16"/>
  <c r="G16" i="16"/>
  <c r="E16" i="16"/>
  <c r="D16" i="16"/>
  <c r="F16" i="16" s="1"/>
  <c r="C16" i="16"/>
  <c r="B16" i="16"/>
  <c r="I15" i="16"/>
  <c r="K15" i="16" s="1"/>
  <c r="H15" i="16"/>
  <c r="G15" i="16"/>
  <c r="F15" i="16"/>
  <c r="E15" i="16"/>
  <c r="D15" i="16"/>
  <c r="C15" i="16"/>
  <c r="B15" i="16"/>
  <c r="I14" i="16"/>
  <c r="H14" i="16"/>
  <c r="G14" i="16"/>
  <c r="E14" i="16"/>
  <c r="D14" i="16"/>
  <c r="F14" i="16" s="1"/>
  <c r="K14" i="16" s="1"/>
  <c r="C14" i="16"/>
  <c r="B14" i="16"/>
  <c r="H13" i="16"/>
  <c r="G13" i="16"/>
  <c r="I13" i="16" s="1"/>
  <c r="E13" i="16"/>
  <c r="D13" i="16"/>
  <c r="C13" i="16"/>
  <c r="B13" i="16"/>
  <c r="I12" i="16"/>
  <c r="H12" i="16"/>
  <c r="G12" i="16"/>
  <c r="E12" i="16"/>
  <c r="D12" i="16"/>
  <c r="C12" i="16"/>
  <c r="B12" i="16"/>
  <c r="H11" i="16"/>
  <c r="G11" i="16"/>
  <c r="I11" i="16" s="1"/>
  <c r="E11" i="16"/>
  <c r="F11" i="16" s="1"/>
  <c r="D11" i="16"/>
  <c r="K11" i="16" s="1"/>
  <c r="C11" i="16"/>
  <c r="B11" i="16"/>
  <c r="K109" i="14"/>
  <c r="I109" i="14"/>
  <c r="H109" i="14"/>
  <c r="G109" i="14"/>
  <c r="F109" i="14"/>
  <c r="E109" i="14"/>
  <c r="D109" i="14"/>
  <c r="C109" i="14"/>
  <c r="B109" i="14"/>
  <c r="I108" i="14"/>
  <c r="H108" i="14"/>
  <c r="G108" i="14"/>
  <c r="E108" i="14"/>
  <c r="D108" i="14"/>
  <c r="C108" i="14"/>
  <c r="B108" i="14"/>
  <c r="K107" i="14"/>
  <c r="H107" i="14"/>
  <c r="G107" i="14"/>
  <c r="I107" i="14" s="1"/>
  <c r="E107" i="14"/>
  <c r="D107" i="14"/>
  <c r="F107" i="14" s="1"/>
  <c r="C107" i="14"/>
  <c r="B107" i="14"/>
  <c r="I106" i="14"/>
  <c r="H106" i="14"/>
  <c r="G106" i="14"/>
  <c r="F106" i="14"/>
  <c r="E106" i="14"/>
  <c r="D106" i="14"/>
  <c r="K106" i="14" s="1"/>
  <c r="C106" i="14"/>
  <c r="B106" i="14"/>
  <c r="H105" i="14"/>
  <c r="G105" i="14"/>
  <c r="I105" i="14" s="1"/>
  <c r="E105" i="14"/>
  <c r="D105" i="14"/>
  <c r="F105" i="14" s="1"/>
  <c r="C105" i="14"/>
  <c r="B105" i="14"/>
  <c r="H104" i="14"/>
  <c r="G104" i="14"/>
  <c r="I104" i="14" s="1"/>
  <c r="F104" i="14"/>
  <c r="E104" i="14"/>
  <c r="D104" i="14"/>
  <c r="K104" i="14" s="1"/>
  <c r="C104" i="14"/>
  <c r="B104" i="14"/>
  <c r="I103" i="14"/>
  <c r="H103" i="14"/>
  <c r="G103" i="14"/>
  <c r="F103" i="14"/>
  <c r="E103" i="14"/>
  <c r="D103" i="14"/>
  <c r="K103" i="14" s="1"/>
  <c r="C103" i="14"/>
  <c r="B103" i="14"/>
  <c r="H102" i="14"/>
  <c r="G102" i="14"/>
  <c r="I102" i="14" s="1"/>
  <c r="E102" i="14"/>
  <c r="D102" i="14"/>
  <c r="F102" i="14" s="1"/>
  <c r="C102" i="14"/>
  <c r="B102" i="14"/>
  <c r="I101" i="14"/>
  <c r="H101" i="14"/>
  <c r="K101" i="14" s="1"/>
  <c r="G101" i="14"/>
  <c r="F101" i="14"/>
  <c r="E101" i="14"/>
  <c r="D101" i="14"/>
  <c r="C101" i="14"/>
  <c r="B101" i="14"/>
  <c r="I100" i="14"/>
  <c r="H100" i="14"/>
  <c r="G100" i="14"/>
  <c r="E100" i="14"/>
  <c r="D100" i="14"/>
  <c r="C100" i="14"/>
  <c r="B100" i="14"/>
  <c r="K99" i="14"/>
  <c r="H99" i="14"/>
  <c r="G99" i="14"/>
  <c r="I99" i="14" s="1"/>
  <c r="E99" i="14"/>
  <c r="D99" i="14"/>
  <c r="F99" i="14" s="1"/>
  <c r="C99" i="14"/>
  <c r="B99" i="14"/>
  <c r="I98" i="14"/>
  <c r="H98" i="14"/>
  <c r="G98" i="14"/>
  <c r="F98" i="14"/>
  <c r="E98" i="14"/>
  <c r="D98" i="14"/>
  <c r="K98" i="14" s="1"/>
  <c r="C98" i="14"/>
  <c r="B98" i="14"/>
  <c r="H97" i="14"/>
  <c r="G97" i="14"/>
  <c r="I97" i="14" s="1"/>
  <c r="E97" i="14"/>
  <c r="D97" i="14"/>
  <c r="F97" i="14" s="1"/>
  <c r="C97" i="14"/>
  <c r="B97" i="14"/>
  <c r="K96" i="14"/>
  <c r="H96" i="14"/>
  <c r="G96" i="14"/>
  <c r="I96" i="14" s="1"/>
  <c r="F96" i="14"/>
  <c r="E96" i="14"/>
  <c r="D96" i="14"/>
  <c r="C96" i="14"/>
  <c r="B96" i="14"/>
  <c r="I95" i="14"/>
  <c r="H95" i="14"/>
  <c r="G95" i="14"/>
  <c r="F95" i="14"/>
  <c r="E95" i="14"/>
  <c r="D95" i="14"/>
  <c r="K95" i="14" s="1"/>
  <c r="C95" i="14"/>
  <c r="B95" i="14"/>
  <c r="K94" i="14"/>
  <c r="H94" i="14"/>
  <c r="G94" i="14"/>
  <c r="I94" i="14" s="1"/>
  <c r="E94" i="14"/>
  <c r="D94" i="14"/>
  <c r="F94" i="14" s="1"/>
  <c r="C94" i="14"/>
  <c r="B94" i="14"/>
  <c r="H93" i="14"/>
  <c r="G93" i="14"/>
  <c r="F93" i="14"/>
  <c r="E93" i="14"/>
  <c r="D93" i="14"/>
  <c r="C93" i="14"/>
  <c r="B93" i="14"/>
  <c r="I92" i="14"/>
  <c r="H92" i="14"/>
  <c r="G92" i="14"/>
  <c r="E92" i="14"/>
  <c r="D92" i="14"/>
  <c r="C92" i="14"/>
  <c r="B92" i="14"/>
  <c r="H91" i="14"/>
  <c r="G91" i="14"/>
  <c r="I91" i="14" s="1"/>
  <c r="E91" i="14"/>
  <c r="K91" i="14" s="1"/>
  <c r="D91" i="14"/>
  <c r="F91" i="14" s="1"/>
  <c r="C91" i="14"/>
  <c r="B91" i="14"/>
  <c r="I90" i="14"/>
  <c r="H90" i="14"/>
  <c r="G90" i="14"/>
  <c r="F90" i="14"/>
  <c r="E90" i="14"/>
  <c r="D90" i="14"/>
  <c r="K90" i="14" s="1"/>
  <c r="C90" i="14"/>
  <c r="B90" i="14"/>
  <c r="H89" i="14"/>
  <c r="G89" i="14"/>
  <c r="I89" i="14" s="1"/>
  <c r="E89" i="14"/>
  <c r="D89" i="14"/>
  <c r="F89" i="14" s="1"/>
  <c r="C89" i="14"/>
  <c r="B89" i="14"/>
  <c r="H88" i="14"/>
  <c r="G88" i="14"/>
  <c r="I88" i="14" s="1"/>
  <c r="E88" i="14"/>
  <c r="F88" i="14" s="1"/>
  <c r="D88" i="14"/>
  <c r="C88" i="14"/>
  <c r="B88" i="14"/>
  <c r="I87" i="14"/>
  <c r="H87" i="14"/>
  <c r="G87" i="14"/>
  <c r="F87" i="14"/>
  <c r="E87" i="14"/>
  <c r="D87" i="14"/>
  <c r="K87" i="14" s="1"/>
  <c r="C87" i="14"/>
  <c r="B87" i="14"/>
  <c r="H86" i="14"/>
  <c r="G86" i="14"/>
  <c r="I86" i="14" s="1"/>
  <c r="E86" i="14"/>
  <c r="D86" i="14"/>
  <c r="F86" i="14" s="1"/>
  <c r="C86" i="14"/>
  <c r="B86" i="14"/>
  <c r="H85" i="14"/>
  <c r="G85" i="14"/>
  <c r="F85" i="14"/>
  <c r="E85" i="14"/>
  <c r="D85" i="14"/>
  <c r="C85" i="14"/>
  <c r="B85" i="14"/>
  <c r="I84" i="14"/>
  <c r="H84" i="14"/>
  <c r="G84" i="14"/>
  <c r="E84" i="14"/>
  <c r="D84" i="14"/>
  <c r="C84" i="14"/>
  <c r="B84" i="14"/>
  <c r="K83" i="14"/>
  <c r="H83" i="14"/>
  <c r="G83" i="14"/>
  <c r="I83" i="14" s="1"/>
  <c r="E83" i="14"/>
  <c r="D83" i="14"/>
  <c r="F83" i="14" s="1"/>
  <c r="C83" i="14"/>
  <c r="B83" i="14"/>
  <c r="I82" i="14"/>
  <c r="H82" i="14"/>
  <c r="G82" i="14"/>
  <c r="F82" i="14"/>
  <c r="E82" i="14"/>
  <c r="D82" i="14"/>
  <c r="K82" i="14" s="1"/>
  <c r="C82" i="14"/>
  <c r="B82" i="14"/>
  <c r="H81" i="14"/>
  <c r="G81" i="14"/>
  <c r="I81" i="14" s="1"/>
  <c r="E81" i="14"/>
  <c r="D81" i="14"/>
  <c r="F81" i="14" s="1"/>
  <c r="C81" i="14"/>
  <c r="B81" i="14"/>
  <c r="H80" i="14"/>
  <c r="G80" i="14"/>
  <c r="I80" i="14" s="1"/>
  <c r="E80" i="14"/>
  <c r="F80" i="14" s="1"/>
  <c r="D80" i="14"/>
  <c r="C80" i="14"/>
  <c r="B80" i="14"/>
  <c r="I79" i="14"/>
  <c r="H79" i="14"/>
  <c r="G79" i="14"/>
  <c r="F79" i="14"/>
  <c r="E79" i="14"/>
  <c r="D79" i="14"/>
  <c r="K79" i="14" s="1"/>
  <c r="C79" i="14"/>
  <c r="B79" i="14"/>
  <c r="K78" i="14"/>
  <c r="H78" i="14"/>
  <c r="G78" i="14"/>
  <c r="I78" i="14" s="1"/>
  <c r="E78" i="14"/>
  <c r="D78" i="14"/>
  <c r="F78" i="14" s="1"/>
  <c r="C78" i="14"/>
  <c r="B78" i="14"/>
  <c r="H77" i="14"/>
  <c r="G77" i="14"/>
  <c r="F77" i="14"/>
  <c r="E77" i="14"/>
  <c r="D77" i="14"/>
  <c r="C77" i="14"/>
  <c r="B77" i="14"/>
  <c r="I76" i="14"/>
  <c r="H76" i="14"/>
  <c r="G76" i="14"/>
  <c r="E76" i="14"/>
  <c r="D76" i="14"/>
  <c r="C76" i="14"/>
  <c r="B76" i="14"/>
  <c r="H75" i="14"/>
  <c r="G75" i="14"/>
  <c r="I75" i="14" s="1"/>
  <c r="E75" i="14"/>
  <c r="K75" i="14" s="1"/>
  <c r="D75" i="14"/>
  <c r="F75" i="14" s="1"/>
  <c r="C75" i="14"/>
  <c r="B75" i="14"/>
  <c r="I74" i="14"/>
  <c r="H74" i="14"/>
  <c r="G74" i="14"/>
  <c r="F74" i="14"/>
  <c r="E74" i="14"/>
  <c r="D74" i="14"/>
  <c r="K74" i="14" s="1"/>
  <c r="C74" i="14"/>
  <c r="B74" i="14"/>
  <c r="H73" i="14"/>
  <c r="G73" i="14"/>
  <c r="I73" i="14" s="1"/>
  <c r="E73" i="14"/>
  <c r="D73" i="14"/>
  <c r="F73" i="14" s="1"/>
  <c r="C73" i="14"/>
  <c r="B73" i="14"/>
  <c r="H72" i="14"/>
  <c r="G72" i="14"/>
  <c r="I72" i="14" s="1"/>
  <c r="E72" i="14"/>
  <c r="F72" i="14" s="1"/>
  <c r="D72" i="14"/>
  <c r="C72" i="14"/>
  <c r="B72" i="14"/>
  <c r="I71" i="14"/>
  <c r="H71" i="14"/>
  <c r="G71" i="14"/>
  <c r="F71" i="14"/>
  <c r="E71" i="14"/>
  <c r="D71" i="14"/>
  <c r="K71" i="14" s="1"/>
  <c r="C71" i="14"/>
  <c r="B71" i="14"/>
  <c r="H70" i="14"/>
  <c r="G70" i="14"/>
  <c r="I70" i="14" s="1"/>
  <c r="E70" i="14"/>
  <c r="D70" i="14"/>
  <c r="F70" i="14" s="1"/>
  <c r="C70" i="14"/>
  <c r="B70" i="14"/>
  <c r="H69" i="14"/>
  <c r="G69" i="14"/>
  <c r="F69" i="14"/>
  <c r="E69" i="14"/>
  <c r="D69" i="14"/>
  <c r="C69" i="14"/>
  <c r="B69" i="14"/>
  <c r="I68" i="14"/>
  <c r="H68" i="14"/>
  <c r="G68" i="14"/>
  <c r="E68" i="14"/>
  <c r="D68" i="14"/>
  <c r="C68" i="14"/>
  <c r="B68" i="14"/>
  <c r="H67" i="14"/>
  <c r="G67" i="14"/>
  <c r="I67" i="14" s="1"/>
  <c r="E67" i="14"/>
  <c r="K67" i="14" s="1"/>
  <c r="D67" i="14"/>
  <c r="F67" i="14" s="1"/>
  <c r="C67" i="14"/>
  <c r="B67" i="14"/>
  <c r="I66" i="14"/>
  <c r="H66" i="14"/>
  <c r="G66" i="14"/>
  <c r="F66" i="14"/>
  <c r="E66" i="14"/>
  <c r="D66" i="14"/>
  <c r="K66" i="14" s="1"/>
  <c r="C66" i="14"/>
  <c r="B66" i="14"/>
  <c r="H65" i="14"/>
  <c r="G65" i="14"/>
  <c r="I65" i="14" s="1"/>
  <c r="E65" i="14"/>
  <c r="D65" i="14"/>
  <c r="F65" i="14" s="1"/>
  <c r="C65" i="14"/>
  <c r="B65" i="14"/>
  <c r="H64" i="14"/>
  <c r="G64" i="14"/>
  <c r="I64" i="14" s="1"/>
  <c r="E64" i="14"/>
  <c r="F64" i="14" s="1"/>
  <c r="D64" i="14"/>
  <c r="C64" i="14"/>
  <c r="B64" i="14"/>
  <c r="I63" i="14"/>
  <c r="H63" i="14"/>
  <c r="G63" i="14"/>
  <c r="F63" i="14"/>
  <c r="E63" i="14"/>
  <c r="D63" i="14"/>
  <c r="K63" i="14" s="1"/>
  <c r="C63" i="14"/>
  <c r="B63" i="14"/>
  <c r="H62" i="14"/>
  <c r="G62" i="14"/>
  <c r="I62" i="14" s="1"/>
  <c r="K62" i="14" s="1"/>
  <c r="E62" i="14"/>
  <c r="D62" i="14"/>
  <c r="F62" i="14" s="1"/>
  <c r="C62" i="14"/>
  <c r="B62" i="14"/>
  <c r="K61" i="14"/>
  <c r="H61" i="14"/>
  <c r="I61" i="14" s="1"/>
  <c r="G61" i="14"/>
  <c r="F61" i="14"/>
  <c r="E61" i="14"/>
  <c r="D61" i="14"/>
  <c r="C61" i="14"/>
  <c r="B61" i="14"/>
  <c r="I60" i="14"/>
  <c r="H60" i="14"/>
  <c r="G60" i="14"/>
  <c r="E60" i="14"/>
  <c r="D60" i="14"/>
  <c r="C60" i="14"/>
  <c r="B60" i="14"/>
  <c r="H59" i="14"/>
  <c r="G59" i="14"/>
  <c r="I59" i="14" s="1"/>
  <c r="E59" i="14"/>
  <c r="K59" i="14" s="1"/>
  <c r="D59" i="14"/>
  <c r="F59" i="14" s="1"/>
  <c r="C59" i="14"/>
  <c r="B59" i="14"/>
  <c r="I58" i="14"/>
  <c r="H58" i="14"/>
  <c r="G58" i="14"/>
  <c r="F58" i="14"/>
  <c r="E58" i="14"/>
  <c r="D58" i="14"/>
  <c r="K58" i="14" s="1"/>
  <c r="C58" i="14"/>
  <c r="B58" i="14"/>
  <c r="H57" i="14"/>
  <c r="G57" i="14"/>
  <c r="I57" i="14" s="1"/>
  <c r="E57" i="14"/>
  <c r="D57" i="14"/>
  <c r="F57" i="14" s="1"/>
  <c r="C57" i="14"/>
  <c r="B57" i="14"/>
  <c r="H56" i="14"/>
  <c r="G56" i="14"/>
  <c r="I56" i="14" s="1"/>
  <c r="E56" i="14"/>
  <c r="F56" i="14" s="1"/>
  <c r="D56" i="14"/>
  <c r="C56" i="14"/>
  <c r="B56" i="14"/>
  <c r="I55" i="14"/>
  <c r="H55" i="14"/>
  <c r="G55" i="14"/>
  <c r="F55" i="14"/>
  <c r="E55" i="14"/>
  <c r="D55" i="14"/>
  <c r="K55" i="14" s="1"/>
  <c r="C55" i="14"/>
  <c r="B55" i="14"/>
  <c r="H54" i="14"/>
  <c r="G54" i="14"/>
  <c r="I54" i="14" s="1"/>
  <c r="K54" i="14" s="1"/>
  <c r="E54" i="14"/>
  <c r="D54" i="14"/>
  <c r="F54" i="14" s="1"/>
  <c r="C54" i="14"/>
  <c r="B54" i="14"/>
  <c r="H53" i="14"/>
  <c r="G53" i="14"/>
  <c r="F53" i="14"/>
  <c r="E53" i="14"/>
  <c r="D53" i="14"/>
  <c r="C53" i="14"/>
  <c r="B53" i="14"/>
  <c r="I52" i="14"/>
  <c r="H52" i="14"/>
  <c r="G52" i="14"/>
  <c r="E52" i="14"/>
  <c r="D52" i="14"/>
  <c r="K52" i="14" s="1"/>
  <c r="C52" i="14"/>
  <c r="B52" i="14"/>
  <c r="H51" i="14"/>
  <c r="G51" i="14"/>
  <c r="I51" i="14" s="1"/>
  <c r="E51" i="14"/>
  <c r="D51" i="14"/>
  <c r="F51" i="14" s="1"/>
  <c r="C51" i="14"/>
  <c r="B51" i="14"/>
  <c r="I50" i="14"/>
  <c r="H50" i="14"/>
  <c r="G50" i="14"/>
  <c r="F50" i="14"/>
  <c r="E50" i="14"/>
  <c r="D50" i="14"/>
  <c r="K50" i="14" s="1"/>
  <c r="C50" i="14"/>
  <c r="B50" i="14"/>
  <c r="H49" i="14"/>
  <c r="G49" i="14"/>
  <c r="I49" i="14" s="1"/>
  <c r="E49" i="14"/>
  <c r="D49" i="14"/>
  <c r="F49" i="14" s="1"/>
  <c r="C49" i="14"/>
  <c r="B49" i="14"/>
  <c r="H48" i="14"/>
  <c r="G48" i="14"/>
  <c r="I48" i="14" s="1"/>
  <c r="E48" i="14"/>
  <c r="F48" i="14" s="1"/>
  <c r="D48" i="14"/>
  <c r="C48" i="14"/>
  <c r="B48" i="14"/>
  <c r="I47" i="14"/>
  <c r="H47" i="14"/>
  <c r="G47" i="14"/>
  <c r="F47" i="14"/>
  <c r="E47" i="14"/>
  <c r="D47" i="14"/>
  <c r="K47" i="14" s="1"/>
  <c r="C47" i="14"/>
  <c r="B47" i="14"/>
  <c r="H46" i="14"/>
  <c r="G46" i="14"/>
  <c r="I46" i="14" s="1"/>
  <c r="K46" i="14" s="1"/>
  <c r="E46" i="14"/>
  <c r="D46" i="14"/>
  <c r="F46" i="14" s="1"/>
  <c r="C46" i="14"/>
  <c r="B46" i="14"/>
  <c r="K45" i="14"/>
  <c r="I45" i="14"/>
  <c r="H45" i="14"/>
  <c r="G45" i="14"/>
  <c r="F45" i="14"/>
  <c r="E45" i="14"/>
  <c r="D45" i="14"/>
  <c r="C45" i="14"/>
  <c r="B45" i="14"/>
  <c r="I44" i="14"/>
  <c r="H44" i="14"/>
  <c r="G44" i="14"/>
  <c r="E44" i="14"/>
  <c r="D44" i="14"/>
  <c r="K44" i="14" s="1"/>
  <c r="C44" i="14"/>
  <c r="B44" i="14"/>
  <c r="H43" i="14"/>
  <c r="G43" i="14"/>
  <c r="I43" i="14" s="1"/>
  <c r="E43" i="14"/>
  <c r="D43" i="14"/>
  <c r="F43" i="14" s="1"/>
  <c r="C43" i="14"/>
  <c r="B43" i="14"/>
  <c r="I42" i="14"/>
  <c r="H42" i="14"/>
  <c r="G42" i="14"/>
  <c r="F42" i="14"/>
  <c r="E42" i="14"/>
  <c r="D42" i="14"/>
  <c r="K42" i="14" s="1"/>
  <c r="C42" i="14"/>
  <c r="B42" i="14"/>
  <c r="H41" i="14"/>
  <c r="G41" i="14"/>
  <c r="I41" i="14" s="1"/>
  <c r="E41" i="14"/>
  <c r="D41" i="14"/>
  <c r="F41" i="14" s="1"/>
  <c r="C41" i="14"/>
  <c r="B41" i="14"/>
  <c r="H40" i="14"/>
  <c r="G40" i="14"/>
  <c r="I40" i="14" s="1"/>
  <c r="E40" i="14"/>
  <c r="F40" i="14" s="1"/>
  <c r="D40" i="14"/>
  <c r="C40" i="14"/>
  <c r="B40" i="14"/>
  <c r="I39" i="14"/>
  <c r="H39" i="14"/>
  <c r="G39" i="14"/>
  <c r="F39" i="14"/>
  <c r="E39" i="14"/>
  <c r="D39" i="14"/>
  <c r="K39" i="14" s="1"/>
  <c r="C39" i="14"/>
  <c r="B39" i="14"/>
  <c r="H38" i="14"/>
  <c r="G38" i="14"/>
  <c r="I38" i="14" s="1"/>
  <c r="K38" i="14" s="1"/>
  <c r="E38" i="14"/>
  <c r="D38" i="14"/>
  <c r="F38" i="14" s="1"/>
  <c r="C38" i="14"/>
  <c r="B38" i="14"/>
  <c r="H37" i="14"/>
  <c r="G37" i="14"/>
  <c r="F37" i="14"/>
  <c r="E37" i="14"/>
  <c r="D37" i="14"/>
  <c r="C37" i="14"/>
  <c r="B37" i="14"/>
  <c r="I36" i="14"/>
  <c r="H36" i="14"/>
  <c r="G36" i="14"/>
  <c r="E36" i="14"/>
  <c r="D36" i="14"/>
  <c r="C36" i="14"/>
  <c r="B36" i="14"/>
  <c r="H35" i="14"/>
  <c r="G35" i="14"/>
  <c r="I35" i="14" s="1"/>
  <c r="E35" i="14"/>
  <c r="D35" i="14"/>
  <c r="F35" i="14" s="1"/>
  <c r="C35" i="14"/>
  <c r="B35" i="14"/>
  <c r="I34" i="14"/>
  <c r="H34" i="14"/>
  <c r="G34" i="14"/>
  <c r="F34" i="14"/>
  <c r="E34" i="14"/>
  <c r="D34" i="14"/>
  <c r="K34" i="14" s="1"/>
  <c r="C34" i="14"/>
  <c r="B34" i="14"/>
  <c r="H33" i="14"/>
  <c r="G33" i="14"/>
  <c r="I33" i="14" s="1"/>
  <c r="E33" i="14"/>
  <c r="D33" i="14"/>
  <c r="F33" i="14" s="1"/>
  <c r="C33" i="14"/>
  <c r="B33" i="14"/>
  <c r="H32" i="14"/>
  <c r="G32" i="14"/>
  <c r="I32" i="14" s="1"/>
  <c r="E32" i="14"/>
  <c r="F32" i="14" s="1"/>
  <c r="D32" i="14"/>
  <c r="C32" i="14"/>
  <c r="B32" i="14"/>
  <c r="I31" i="14"/>
  <c r="H31" i="14"/>
  <c r="G31" i="14"/>
  <c r="F31" i="14"/>
  <c r="E31" i="14"/>
  <c r="D31" i="14"/>
  <c r="K31" i="14" s="1"/>
  <c r="C31" i="14"/>
  <c r="B31" i="14"/>
  <c r="H30" i="14"/>
  <c r="G30" i="14"/>
  <c r="I30" i="14" s="1"/>
  <c r="E30" i="14"/>
  <c r="D30" i="14"/>
  <c r="F30" i="14" s="1"/>
  <c r="C30" i="14"/>
  <c r="B30" i="14"/>
  <c r="K29" i="14"/>
  <c r="H29" i="14"/>
  <c r="I29" i="14" s="1"/>
  <c r="G29" i="14"/>
  <c r="F29" i="14"/>
  <c r="E29" i="14"/>
  <c r="D29" i="14"/>
  <c r="C29" i="14"/>
  <c r="B29" i="14"/>
  <c r="I28" i="14"/>
  <c r="H28" i="14"/>
  <c r="G28" i="14"/>
  <c r="E28" i="14"/>
  <c r="D28" i="14"/>
  <c r="C28" i="14"/>
  <c r="B28" i="14"/>
  <c r="H27" i="14"/>
  <c r="G27" i="14"/>
  <c r="I27" i="14" s="1"/>
  <c r="E27" i="14"/>
  <c r="K27" i="14" s="1"/>
  <c r="D27" i="14"/>
  <c r="F27" i="14" s="1"/>
  <c r="C27" i="14"/>
  <c r="B27" i="14"/>
  <c r="I26" i="14"/>
  <c r="H26" i="14"/>
  <c r="G26" i="14"/>
  <c r="F26" i="14"/>
  <c r="E26" i="14"/>
  <c r="D26" i="14"/>
  <c r="K26" i="14" s="1"/>
  <c r="C26" i="14"/>
  <c r="B26" i="14"/>
  <c r="H25" i="14"/>
  <c r="G25" i="14"/>
  <c r="I25" i="14" s="1"/>
  <c r="E25" i="14"/>
  <c r="D25" i="14"/>
  <c r="F25" i="14" s="1"/>
  <c r="C25" i="14"/>
  <c r="B25" i="14"/>
  <c r="H24" i="14"/>
  <c r="G24" i="14"/>
  <c r="I24" i="14" s="1"/>
  <c r="E24" i="14"/>
  <c r="F24" i="14" s="1"/>
  <c r="D24" i="14"/>
  <c r="C24" i="14"/>
  <c r="B24" i="14"/>
  <c r="I23" i="14"/>
  <c r="H23" i="14"/>
  <c r="G23" i="14"/>
  <c r="F23" i="14"/>
  <c r="E23" i="14"/>
  <c r="D23" i="14"/>
  <c r="K23" i="14" s="1"/>
  <c r="C23" i="14"/>
  <c r="B23" i="14"/>
  <c r="H22" i="14"/>
  <c r="G22" i="14"/>
  <c r="I22" i="14" s="1"/>
  <c r="K22" i="14" s="1"/>
  <c r="E22" i="14"/>
  <c r="D22" i="14"/>
  <c r="F22" i="14" s="1"/>
  <c r="C22" i="14"/>
  <c r="B22" i="14"/>
  <c r="H21" i="14"/>
  <c r="G21" i="14"/>
  <c r="F21" i="14"/>
  <c r="E21" i="14"/>
  <c r="D21" i="14"/>
  <c r="C21" i="14"/>
  <c r="B21" i="14"/>
  <c r="I20" i="14"/>
  <c r="H20" i="14"/>
  <c r="G20" i="14"/>
  <c r="E20" i="14"/>
  <c r="D20" i="14"/>
  <c r="C20" i="14"/>
  <c r="B20" i="14"/>
  <c r="H19" i="14"/>
  <c r="G19" i="14"/>
  <c r="I19" i="14" s="1"/>
  <c r="E19" i="14"/>
  <c r="K19" i="14" s="1"/>
  <c r="D19" i="14"/>
  <c r="F19" i="14" s="1"/>
  <c r="C19" i="14"/>
  <c r="B19" i="14"/>
  <c r="I18" i="14"/>
  <c r="H18" i="14"/>
  <c r="G18" i="14"/>
  <c r="F18" i="14"/>
  <c r="E18" i="14"/>
  <c r="D18" i="14"/>
  <c r="K18" i="14" s="1"/>
  <c r="C18" i="14"/>
  <c r="B18" i="14"/>
  <c r="H17" i="14"/>
  <c r="G17" i="14"/>
  <c r="I17" i="14" s="1"/>
  <c r="E17" i="14"/>
  <c r="D17" i="14"/>
  <c r="F17" i="14" s="1"/>
  <c r="C17" i="14"/>
  <c r="B17" i="14"/>
  <c r="H16" i="14"/>
  <c r="G16" i="14"/>
  <c r="I16" i="14" s="1"/>
  <c r="E16" i="14"/>
  <c r="F16" i="14" s="1"/>
  <c r="D16" i="14"/>
  <c r="C16" i="14"/>
  <c r="B16" i="14"/>
  <c r="I15" i="14"/>
  <c r="H15" i="14"/>
  <c r="G15" i="14"/>
  <c r="F15" i="14"/>
  <c r="E15" i="14"/>
  <c r="D15" i="14"/>
  <c r="K15" i="14" s="1"/>
  <c r="C15" i="14"/>
  <c r="B15" i="14"/>
  <c r="H14" i="14"/>
  <c r="G14" i="14"/>
  <c r="I14" i="14" s="1"/>
  <c r="K14" i="14" s="1"/>
  <c r="E14" i="14"/>
  <c r="D14" i="14"/>
  <c r="F14" i="14" s="1"/>
  <c r="C14" i="14"/>
  <c r="B14" i="14"/>
  <c r="H13" i="14"/>
  <c r="G13" i="14"/>
  <c r="F13" i="14"/>
  <c r="E13" i="14"/>
  <c r="D13" i="14"/>
  <c r="C13" i="14"/>
  <c r="B13" i="14"/>
  <c r="I12" i="14"/>
  <c r="H12" i="14"/>
  <c r="G12" i="14"/>
  <c r="E12" i="14"/>
  <c r="D12" i="14"/>
  <c r="K12" i="14" s="1"/>
  <c r="C12" i="14"/>
  <c r="B12" i="14"/>
  <c r="H11" i="14"/>
  <c r="G11" i="14"/>
  <c r="I11" i="14" s="1"/>
  <c r="E11" i="14"/>
  <c r="K11" i="14" s="1"/>
  <c r="D11" i="14"/>
  <c r="F11" i="14" s="1"/>
  <c r="C11" i="14"/>
  <c r="B11" i="14"/>
  <c r="I109" i="12"/>
  <c r="H109" i="12"/>
  <c r="G109" i="12"/>
  <c r="E109" i="12"/>
  <c r="K109" i="12" s="1"/>
  <c r="D109" i="12"/>
  <c r="C109" i="12"/>
  <c r="B109" i="12"/>
  <c r="H108" i="12"/>
  <c r="G108" i="12"/>
  <c r="I108" i="12" s="1"/>
  <c r="E108" i="12"/>
  <c r="D108" i="12"/>
  <c r="C108" i="12"/>
  <c r="B108" i="12"/>
  <c r="H107" i="12"/>
  <c r="G107" i="12"/>
  <c r="I107" i="12" s="1"/>
  <c r="E107" i="12"/>
  <c r="D107" i="12"/>
  <c r="K107" i="12" s="1"/>
  <c r="C107" i="12"/>
  <c r="B107" i="12"/>
  <c r="H106" i="12"/>
  <c r="I106" i="12" s="1"/>
  <c r="G106" i="12"/>
  <c r="F106" i="12"/>
  <c r="E106" i="12"/>
  <c r="D106" i="12"/>
  <c r="K106" i="12" s="1"/>
  <c r="C106" i="12"/>
  <c r="B106" i="12"/>
  <c r="H105" i="12"/>
  <c r="G105" i="12"/>
  <c r="I105" i="12" s="1"/>
  <c r="E105" i="12"/>
  <c r="F105" i="12" s="1"/>
  <c r="D105" i="12"/>
  <c r="C105" i="12"/>
  <c r="B105" i="12"/>
  <c r="K104" i="12"/>
  <c r="H104" i="12"/>
  <c r="G104" i="12"/>
  <c r="I104" i="12" s="1"/>
  <c r="F104" i="12"/>
  <c r="E104" i="12"/>
  <c r="D104" i="12"/>
  <c r="C104" i="12"/>
  <c r="B104" i="12"/>
  <c r="I103" i="12"/>
  <c r="H103" i="12"/>
  <c r="G103" i="12"/>
  <c r="E103" i="12"/>
  <c r="D103" i="12"/>
  <c r="F103" i="12" s="1"/>
  <c r="C103" i="12"/>
  <c r="B103" i="12"/>
  <c r="H102" i="12"/>
  <c r="I102" i="12" s="1"/>
  <c r="K102" i="12" s="1"/>
  <c r="G102" i="12"/>
  <c r="E102" i="12"/>
  <c r="D102" i="12"/>
  <c r="F102" i="12" s="1"/>
  <c r="C102" i="12"/>
  <c r="B102" i="12"/>
  <c r="I101" i="12"/>
  <c r="H101" i="12"/>
  <c r="G101" i="12"/>
  <c r="E101" i="12"/>
  <c r="D101" i="12"/>
  <c r="C101" i="12"/>
  <c r="B101" i="12"/>
  <c r="H100" i="12"/>
  <c r="G100" i="12"/>
  <c r="I100" i="12" s="1"/>
  <c r="E100" i="12"/>
  <c r="D100" i="12"/>
  <c r="C100" i="12"/>
  <c r="B100" i="12"/>
  <c r="H99" i="12"/>
  <c r="G99" i="12"/>
  <c r="I99" i="12" s="1"/>
  <c r="E99" i="12"/>
  <c r="D99" i="12"/>
  <c r="K99" i="12" s="1"/>
  <c r="C99" i="12"/>
  <c r="B99" i="12"/>
  <c r="H98" i="12"/>
  <c r="I98" i="12" s="1"/>
  <c r="G98" i="12"/>
  <c r="F98" i="12"/>
  <c r="E98" i="12"/>
  <c r="D98" i="12"/>
  <c r="C98" i="12"/>
  <c r="B98" i="12"/>
  <c r="H97" i="12"/>
  <c r="G97" i="12"/>
  <c r="I97" i="12" s="1"/>
  <c r="E97" i="12"/>
  <c r="F97" i="12" s="1"/>
  <c r="D97" i="12"/>
  <c r="C97" i="12"/>
  <c r="B97" i="12"/>
  <c r="K96" i="12"/>
  <c r="H96" i="12"/>
  <c r="G96" i="12"/>
  <c r="I96" i="12" s="1"/>
  <c r="F96" i="12"/>
  <c r="E96" i="12"/>
  <c r="D96" i="12"/>
  <c r="C96" i="12"/>
  <c r="B96" i="12"/>
  <c r="I95" i="12"/>
  <c r="H95" i="12"/>
  <c r="G95" i="12"/>
  <c r="E95" i="12"/>
  <c r="D95" i="12"/>
  <c r="F95" i="12" s="1"/>
  <c r="C95" i="12"/>
  <c r="B95" i="12"/>
  <c r="K94" i="12"/>
  <c r="H94" i="12"/>
  <c r="I94" i="12" s="1"/>
  <c r="G94" i="12"/>
  <c r="E94" i="12"/>
  <c r="D94" i="12"/>
  <c r="F94" i="12" s="1"/>
  <c r="C94" i="12"/>
  <c r="B94" i="12"/>
  <c r="I93" i="12"/>
  <c r="H93" i="12"/>
  <c r="G93" i="12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G91" i="12"/>
  <c r="I91" i="12" s="1"/>
  <c r="E91" i="12"/>
  <c r="D91" i="12"/>
  <c r="C91" i="12"/>
  <c r="B91" i="12"/>
  <c r="H90" i="12"/>
  <c r="I90" i="12" s="1"/>
  <c r="G90" i="12"/>
  <c r="F90" i="12"/>
  <c r="E90" i="12"/>
  <c r="D90" i="12"/>
  <c r="C90" i="12"/>
  <c r="B90" i="12"/>
  <c r="H89" i="12"/>
  <c r="G89" i="12"/>
  <c r="I89" i="12" s="1"/>
  <c r="E89" i="12"/>
  <c r="F89" i="12" s="1"/>
  <c r="D89" i="12"/>
  <c r="C89" i="12"/>
  <c r="B89" i="12"/>
  <c r="H88" i="12"/>
  <c r="K88" i="12" s="1"/>
  <c r="G88" i="12"/>
  <c r="I88" i="12" s="1"/>
  <c r="F88" i="12"/>
  <c r="E88" i="12"/>
  <c r="D88" i="12"/>
  <c r="C88" i="12"/>
  <c r="B88" i="12"/>
  <c r="I87" i="12"/>
  <c r="H87" i="12"/>
  <c r="G87" i="12"/>
  <c r="E87" i="12"/>
  <c r="D87" i="12"/>
  <c r="F87" i="12" s="1"/>
  <c r="C87" i="12"/>
  <c r="B87" i="12"/>
  <c r="H86" i="12"/>
  <c r="I86" i="12" s="1"/>
  <c r="K86" i="12" s="1"/>
  <c r="G86" i="12"/>
  <c r="E86" i="12"/>
  <c r="D86" i="12"/>
  <c r="F86" i="12" s="1"/>
  <c r="C86" i="12"/>
  <c r="B86" i="12"/>
  <c r="I85" i="12"/>
  <c r="H85" i="12"/>
  <c r="G85" i="12"/>
  <c r="E85" i="12"/>
  <c r="D85" i="12"/>
  <c r="C85" i="12"/>
  <c r="B85" i="12"/>
  <c r="H84" i="12"/>
  <c r="G84" i="12"/>
  <c r="I84" i="12" s="1"/>
  <c r="E84" i="12"/>
  <c r="D84" i="12"/>
  <c r="F84" i="12" s="1"/>
  <c r="C84" i="12"/>
  <c r="B84" i="12"/>
  <c r="H83" i="12"/>
  <c r="G83" i="12"/>
  <c r="I83" i="12" s="1"/>
  <c r="E83" i="12"/>
  <c r="D83" i="12"/>
  <c r="K83" i="12" s="1"/>
  <c r="C83" i="12"/>
  <c r="B83" i="12"/>
  <c r="H82" i="12"/>
  <c r="I82" i="12" s="1"/>
  <c r="G82" i="12"/>
  <c r="F82" i="12"/>
  <c r="E82" i="12"/>
  <c r="D82" i="12"/>
  <c r="K82" i="12" s="1"/>
  <c r="C82" i="12"/>
  <c r="B82" i="12"/>
  <c r="H81" i="12"/>
  <c r="G81" i="12"/>
  <c r="I81" i="12" s="1"/>
  <c r="E81" i="12"/>
  <c r="F81" i="12" s="1"/>
  <c r="D81" i="12"/>
  <c r="C81" i="12"/>
  <c r="B81" i="12"/>
  <c r="H80" i="12"/>
  <c r="G80" i="12"/>
  <c r="I80" i="12" s="1"/>
  <c r="F80" i="12"/>
  <c r="E80" i="12"/>
  <c r="D80" i="12"/>
  <c r="C80" i="12"/>
  <c r="B80" i="12"/>
  <c r="I79" i="12"/>
  <c r="H79" i="12"/>
  <c r="G79" i="12"/>
  <c r="E79" i="12"/>
  <c r="D79" i="12"/>
  <c r="F79" i="12" s="1"/>
  <c r="C79" i="12"/>
  <c r="B79" i="12"/>
  <c r="K78" i="12"/>
  <c r="I78" i="12"/>
  <c r="H78" i="12"/>
  <c r="G78" i="12"/>
  <c r="E78" i="12"/>
  <c r="D78" i="12"/>
  <c r="F78" i="12" s="1"/>
  <c r="C78" i="12"/>
  <c r="B78" i="12"/>
  <c r="I77" i="12"/>
  <c r="H77" i="12"/>
  <c r="G77" i="12"/>
  <c r="E77" i="12"/>
  <c r="D77" i="12"/>
  <c r="C77" i="12"/>
  <c r="B77" i="12"/>
  <c r="H76" i="12"/>
  <c r="G76" i="12"/>
  <c r="I76" i="12" s="1"/>
  <c r="E76" i="12"/>
  <c r="D76" i="12"/>
  <c r="C76" i="12"/>
  <c r="B76" i="12"/>
  <c r="H75" i="12"/>
  <c r="G75" i="12"/>
  <c r="I75" i="12" s="1"/>
  <c r="E75" i="12"/>
  <c r="D75" i="12"/>
  <c r="C75" i="12"/>
  <c r="B75" i="12"/>
  <c r="H74" i="12"/>
  <c r="I74" i="12" s="1"/>
  <c r="G74" i="12"/>
  <c r="F74" i="12"/>
  <c r="E74" i="12"/>
  <c r="D74" i="12"/>
  <c r="C74" i="12"/>
  <c r="B74" i="12"/>
  <c r="H73" i="12"/>
  <c r="G73" i="12"/>
  <c r="I73" i="12" s="1"/>
  <c r="E73" i="12"/>
  <c r="F73" i="12" s="1"/>
  <c r="D73" i="12"/>
  <c r="C73" i="12"/>
  <c r="B73" i="12"/>
  <c r="H72" i="12"/>
  <c r="K72" i="12" s="1"/>
  <c r="G72" i="12"/>
  <c r="I72" i="12" s="1"/>
  <c r="F72" i="12"/>
  <c r="E72" i="12"/>
  <c r="D72" i="12"/>
  <c r="C72" i="12"/>
  <c r="B72" i="12"/>
  <c r="I71" i="12"/>
  <c r="H71" i="12"/>
  <c r="G71" i="12"/>
  <c r="E71" i="12"/>
  <c r="D71" i="12"/>
  <c r="F71" i="12" s="1"/>
  <c r="C71" i="12"/>
  <c r="B71" i="12"/>
  <c r="H70" i="12"/>
  <c r="I70" i="12" s="1"/>
  <c r="K70" i="12" s="1"/>
  <c r="G70" i="12"/>
  <c r="E70" i="12"/>
  <c r="D70" i="12"/>
  <c r="F70" i="12" s="1"/>
  <c r="C70" i="12"/>
  <c r="B70" i="12"/>
  <c r="I69" i="12"/>
  <c r="H69" i="12"/>
  <c r="G69" i="12"/>
  <c r="E69" i="12"/>
  <c r="D69" i="12"/>
  <c r="C69" i="12"/>
  <c r="B69" i="12"/>
  <c r="H68" i="12"/>
  <c r="G68" i="12"/>
  <c r="I68" i="12" s="1"/>
  <c r="E68" i="12"/>
  <c r="D68" i="12"/>
  <c r="C68" i="12"/>
  <c r="B68" i="12"/>
  <c r="H67" i="12"/>
  <c r="G67" i="12"/>
  <c r="I67" i="12" s="1"/>
  <c r="E67" i="12"/>
  <c r="D67" i="12"/>
  <c r="C67" i="12"/>
  <c r="B67" i="12"/>
  <c r="H66" i="12"/>
  <c r="I66" i="12" s="1"/>
  <c r="G66" i="12"/>
  <c r="F66" i="12"/>
  <c r="E66" i="12"/>
  <c r="D66" i="12"/>
  <c r="K66" i="12" s="1"/>
  <c r="C66" i="12"/>
  <c r="B66" i="12"/>
  <c r="H65" i="12"/>
  <c r="G65" i="12"/>
  <c r="I65" i="12" s="1"/>
  <c r="E65" i="12"/>
  <c r="K65" i="12" s="1"/>
  <c r="D65" i="12"/>
  <c r="F65" i="12" s="1"/>
  <c r="C65" i="12"/>
  <c r="B65" i="12"/>
  <c r="H64" i="12"/>
  <c r="K64" i="12" s="1"/>
  <c r="G64" i="12"/>
  <c r="I64" i="12" s="1"/>
  <c r="F64" i="12"/>
  <c r="E64" i="12"/>
  <c r="D64" i="12"/>
  <c r="C64" i="12"/>
  <c r="B64" i="12"/>
  <c r="I63" i="12"/>
  <c r="H63" i="12"/>
  <c r="G63" i="12"/>
  <c r="E63" i="12"/>
  <c r="D63" i="12"/>
  <c r="F63" i="12" s="1"/>
  <c r="C63" i="12"/>
  <c r="B63" i="12"/>
  <c r="H62" i="12"/>
  <c r="G62" i="12"/>
  <c r="I62" i="12" s="1"/>
  <c r="K62" i="12" s="1"/>
  <c r="E62" i="12"/>
  <c r="D62" i="12"/>
  <c r="F62" i="12" s="1"/>
  <c r="C62" i="12"/>
  <c r="B62" i="12"/>
  <c r="K61" i="12"/>
  <c r="I61" i="12"/>
  <c r="H61" i="12"/>
  <c r="G61" i="12"/>
  <c r="F61" i="12"/>
  <c r="E61" i="12"/>
  <c r="D61" i="12"/>
  <c r="C61" i="12"/>
  <c r="B61" i="12"/>
  <c r="H60" i="12"/>
  <c r="G60" i="12"/>
  <c r="I60" i="12" s="1"/>
  <c r="E60" i="12"/>
  <c r="D60" i="12"/>
  <c r="C60" i="12"/>
  <c r="B60" i="12"/>
  <c r="H59" i="12"/>
  <c r="G59" i="12"/>
  <c r="I59" i="12" s="1"/>
  <c r="E59" i="12"/>
  <c r="D59" i="12"/>
  <c r="K59" i="12" s="1"/>
  <c r="C59" i="12"/>
  <c r="B59" i="12"/>
  <c r="H58" i="12"/>
  <c r="I58" i="12" s="1"/>
  <c r="G58" i="12"/>
  <c r="F58" i="12"/>
  <c r="E58" i="12"/>
  <c r="D58" i="12"/>
  <c r="K58" i="12" s="1"/>
  <c r="C58" i="12"/>
  <c r="B58" i="12"/>
  <c r="H57" i="12"/>
  <c r="G57" i="12"/>
  <c r="I57" i="12" s="1"/>
  <c r="E57" i="12"/>
  <c r="K57" i="12" s="1"/>
  <c r="D57" i="12"/>
  <c r="F57" i="12" s="1"/>
  <c r="C57" i="12"/>
  <c r="B57" i="12"/>
  <c r="H56" i="12"/>
  <c r="G56" i="12"/>
  <c r="I56" i="12" s="1"/>
  <c r="F56" i="12"/>
  <c r="E56" i="12"/>
  <c r="D56" i="12"/>
  <c r="C56" i="12"/>
  <c r="B56" i="12"/>
  <c r="I55" i="12"/>
  <c r="H55" i="12"/>
  <c r="G55" i="12"/>
  <c r="E55" i="12"/>
  <c r="D55" i="12"/>
  <c r="F55" i="12" s="1"/>
  <c r="C55" i="12"/>
  <c r="B55" i="12"/>
  <c r="H54" i="12"/>
  <c r="G54" i="12"/>
  <c r="I54" i="12" s="1"/>
  <c r="E54" i="12"/>
  <c r="D54" i="12"/>
  <c r="F54" i="12" s="1"/>
  <c r="C54" i="12"/>
  <c r="B54" i="12"/>
  <c r="I53" i="12"/>
  <c r="H53" i="12"/>
  <c r="G53" i="12"/>
  <c r="E53" i="12"/>
  <c r="D53" i="12"/>
  <c r="C53" i="12"/>
  <c r="B53" i="12"/>
  <c r="H52" i="12"/>
  <c r="G52" i="12"/>
  <c r="I52" i="12" s="1"/>
  <c r="E52" i="12"/>
  <c r="D52" i="12"/>
  <c r="K52" i="12" s="1"/>
  <c r="C52" i="12"/>
  <c r="B52" i="12"/>
  <c r="H51" i="12"/>
  <c r="G51" i="12"/>
  <c r="I51" i="12" s="1"/>
  <c r="E51" i="12"/>
  <c r="D51" i="12"/>
  <c r="C51" i="12"/>
  <c r="B51" i="12"/>
  <c r="H50" i="12"/>
  <c r="I50" i="12" s="1"/>
  <c r="G50" i="12"/>
  <c r="F50" i="12"/>
  <c r="E50" i="12"/>
  <c r="D50" i="12"/>
  <c r="C50" i="12"/>
  <c r="B50" i="12"/>
  <c r="K49" i="12"/>
  <c r="H49" i="12"/>
  <c r="G49" i="12"/>
  <c r="I49" i="12" s="1"/>
  <c r="E49" i="12"/>
  <c r="D49" i="12"/>
  <c r="F49" i="12" s="1"/>
  <c r="C49" i="12"/>
  <c r="B49" i="12"/>
  <c r="H48" i="12"/>
  <c r="G48" i="12"/>
  <c r="I48" i="12" s="1"/>
  <c r="F48" i="12"/>
  <c r="E48" i="12"/>
  <c r="D48" i="12"/>
  <c r="C48" i="12"/>
  <c r="B48" i="12"/>
  <c r="I47" i="12"/>
  <c r="H47" i="12"/>
  <c r="G47" i="12"/>
  <c r="E47" i="12"/>
  <c r="D47" i="12"/>
  <c r="F47" i="12" s="1"/>
  <c r="C47" i="12"/>
  <c r="B47" i="12"/>
  <c r="H46" i="12"/>
  <c r="G46" i="12"/>
  <c r="I46" i="12" s="1"/>
  <c r="E46" i="12"/>
  <c r="D46" i="12"/>
  <c r="F46" i="12" s="1"/>
  <c r="C46" i="12"/>
  <c r="B46" i="12"/>
  <c r="I45" i="12"/>
  <c r="H45" i="12"/>
  <c r="G45" i="12"/>
  <c r="E45" i="12"/>
  <c r="K45" i="12" s="1"/>
  <c r="D45" i="12"/>
  <c r="C45" i="12"/>
  <c r="B45" i="12"/>
  <c r="H44" i="12"/>
  <c r="G44" i="12"/>
  <c r="I44" i="12" s="1"/>
  <c r="E44" i="12"/>
  <c r="D44" i="12"/>
  <c r="K44" i="12" s="1"/>
  <c r="C44" i="12"/>
  <c r="B44" i="12"/>
  <c r="H43" i="12"/>
  <c r="G43" i="12"/>
  <c r="I43" i="12" s="1"/>
  <c r="E43" i="12"/>
  <c r="D43" i="12"/>
  <c r="C43" i="12"/>
  <c r="B43" i="12"/>
  <c r="H42" i="12"/>
  <c r="I42" i="12" s="1"/>
  <c r="G42" i="12"/>
  <c r="F42" i="12"/>
  <c r="E42" i="12"/>
  <c r="D42" i="12"/>
  <c r="K42" i="12" s="1"/>
  <c r="C42" i="12"/>
  <c r="B42" i="12"/>
  <c r="H41" i="12"/>
  <c r="G41" i="12"/>
  <c r="I41" i="12" s="1"/>
  <c r="E41" i="12"/>
  <c r="D41" i="12"/>
  <c r="F41" i="12" s="1"/>
  <c r="C41" i="12"/>
  <c r="B41" i="12"/>
  <c r="H40" i="12"/>
  <c r="K40" i="12" s="1"/>
  <c r="G40" i="12"/>
  <c r="I40" i="12" s="1"/>
  <c r="F40" i="12"/>
  <c r="E40" i="12"/>
  <c r="D40" i="12"/>
  <c r="C40" i="12"/>
  <c r="B40" i="12"/>
  <c r="I39" i="12"/>
  <c r="H39" i="12"/>
  <c r="G39" i="12"/>
  <c r="E39" i="12"/>
  <c r="D39" i="12"/>
  <c r="F39" i="12" s="1"/>
  <c r="C39" i="12"/>
  <c r="B39" i="12"/>
  <c r="H38" i="12"/>
  <c r="G38" i="12"/>
  <c r="I38" i="12" s="1"/>
  <c r="E38" i="12"/>
  <c r="D38" i="12"/>
  <c r="F38" i="12" s="1"/>
  <c r="C38" i="12"/>
  <c r="B38" i="12"/>
  <c r="I37" i="12"/>
  <c r="H37" i="12"/>
  <c r="G37" i="12"/>
  <c r="E37" i="12"/>
  <c r="D37" i="12"/>
  <c r="C37" i="12"/>
  <c r="B37" i="12"/>
  <c r="H36" i="12"/>
  <c r="G36" i="12"/>
  <c r="I36" i="12" s="1"/>
  <c r="E36" i="12"/>
  <c r="D36" i="12"/>
  <c r="C36" i="12"/>
  <c r="B36" i="12"/>
  <c r="H35" i="12"/>
  <c r="G35" i="12"/>
  <c r="I35" i="12" s="1"/>
  <c r="E35" i="12"/>
  <c r="K35" i="12" s="1"/>
  <c r="D35" i="12"/>
  <c r="F35" i="12" s="1"/>
  <c r="C35" i="12"/>
  <c r="B35" i="12"/>
  <c r="H34" i="12"/>
  <c r="I34" i="12" s="1"/>
  <c r="G34" i="12"/>
  <c r="F34" i="12"/>
  <c r="E34" i="12"/>
  <c r="D34" i="12"/>
  <c r="C34" i="12"/>
  <c r="B34" i="12"/>
  <c r="H33" i="12"/>
  <c r="G33" i="12"/>
  <c r="I33" i="12" s="1"/>
  <c r="E33" i="12"/>
  <c r="K33" i="12" s="1"/>
  <c r="D33" i="12"/>
  <c r="F33" i="12" s="1"/>
  <c r="C33" i="12"/>
  <c r="B33" i="12"/>
  <c r="H32" i="12"/>
  <c r="G32" i="12"/>
  <c r="I32" i="12" s="1"/>
  <c r="F32" i="12"/>
  <c r="E32" i="12"/>
  <c r="D32" i="12"/>
  <c r="C32" i="12"/>
  <c r="B32" i="12"/>
  <c r="I31" i="12"/>
  <c r="H31" i="12"/>
  <c r="G31" i="12"/>
  <c r="E31" i="12"/>
  <c r="D31" i="12"/>
  <c r="F31" i="12" s="1"/>
  <c r="C31" i="12"/>
  <c r="B31" i="12"/>
  <c r="H30" i="12"/>
  <c r="G30" i="12"/>
  <c r="I30" i="12" s="1"/>
  <c r="E30" i="12"/>
  <c r="D30" i="12"/>
  <c r="F30" i="12" s="1"/>
  <c r="C30" i="12"/>
  <c r="B30" i="12"/>
  <c r="K29" i="12"/>
  <c r="I29" i="12"/>
  <c r="H29" i="12"/>
  <c r="G29" i="12"/>
  <c r="F29" i="12"/>
  <c r="E29" i="12"/>
  <c r="D29" i="12"/>
  <c r="C29" i="12"/>
  <c r="B29" i="12"/>
  <c r="H28" i="12"/>
  <c r="G28" i="12"/>
  <c r="I28" i="12" s="1"/>
  <c r="E28" i="12"/>
  <c r="D28" i="12"/>
  <c r="C28" i="12"/>
  <c r="B28" i="12"/>
  <c r="H27" i="12"/>
  <c r="G27" i="12"/>
  <c r="I27" i="12" s="1"/>
  <c r="E27" i="12"/>
  <c r="K27" i="12" s="1"/>
  <c r="D27" i="12"/>
  <c r="F27" i="12" s="1"/>
  <c r="C27" i="12"/>
  <c r="B27" i="12"/>
  <c r="I26" i="12"/>
  <c r="H26" i="12"/>
  <c r="G26" i="12"/>
  <c r="F26" i="12"/>
  <c r="E26" i="12"/>
  <c r="D26" i="12"/>
  <c r="K26" i="12" s="1"/>
  <c r="C26" i="12"/>
  <c r="B26" i="12"/>
  <c r="H25" i="12"/>
  <c r="G25" i="12"/>
  <c r="I25" i="12" s="1"/>
  <c r="E25" i="12"/>
  <c r="D25" i="12"/>
  <c r="F25" i="12" s="1"/>
  <c r="C25" i="12"/>
  <c r="B25" i="12"/>
  <c r="H24" i="12"/>
  <c r="K24" i="12" s="1"/>
  <c r="G24" i="12"/>
  <c r="I24" i="12" s="1"/>
  <c r="F24" i="12"/>
  <c r="E24" i="12"/>
  <c r="D24" i="12"/>
  <c r="C24" i="12"/>
  <c r="B24" i="12"/>
  <c r="I23" i="12"/>
  <c r="H23" i="12"/>
  <c r="G23" i="12"/>
  <c r="E23" i="12"/>
  <c r="D23" i="12"/>
  <c r="F23" i="12" s="1"/>
  <c r="C23" i="12"/>
  <c r="B23" i="12"/>
  <c r="H22" i="12"/>
  <c r="G22" i="12"/>
  <c r="I22" i="12" s="1"/>
  <c r="E22" i="12"/>
  <c r="D22" i="12"/>
  <c r="F22" i="12" s="1"/>
  <c r="C22" i="12"/>
  <c r="B22" i="12"/>
  <c r="I21" i="12"/>
  <c r="H21" i="12"/>
  <c r="G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G19" i="12"/>
  <c r="I19" i="12" s="1"/>
  <c r="E19" i="12"/>
  <c r="D19" i="12"/>
  <c r="F19" i="12" s="1"/>
  <c r="C19" i="12"/>
  <c r="B19" i="12"/>
  <c r="I18" i="12"/>
  <c r="H18" i="12"/>
  <c r="G18" i="12"/>
  <c r="F18" i="12"/>
  <c r="E18" i="12"/>
  <c r="D18" i="12"/>
  <c r="K18" i="12" s="1"/>
  <c r="C18" i="12"/>
  <c r="B18" i="12"/>
  <c r="H17" i="12"/>
  <c r="G17" i="12"/>
  <c r="I17" i="12" s="1"/>
  <c r="E17" i="12"/>
  <c r="D17" i="12"/>
  <c r="F17" i="12" s="1"/>
  <c r="C17" i="12"/>
  <c r="B17" i="12"/>
  <c r="H16" i="12"/>
  <c r="K16" i="12" s="1"/>
  <c r="G16" i="12"/>
  <c r="I16" i="12" s="1"/>
  <c r="F16" i="12"/>
  <c r="E16" i="12"/>
  <c r="D16" i="12"/>
  <c r="C16" i="12"/>
  <c r="B16" i="12"/>
  <c r="I15" i="12"/>
  <c r="H15" i="12"/>
  <c r="G15" i="12"/>
  <c r="E15" i="12"/>
  <c r="D15" i="12"/>
  <c r="F15" i="12" s="1"/>
  <c r="C15" i="12"/>
  <c r="B15" i="12"/>
  <c r="H14" i="12"/>
  <c r="G14" i="12"/>
  <c r="I14" i="12" s="1"/>
  <c r="E14" i="12"/>
  <c r="D14" i="12"/>
  <c r="F14" i="12" s="1"/>
  <c r="C14" i="12"/>
  <c r="B14" i="12"/>
  <c r="I13" i="12"/>
  <c r="H13" i="12"/>
  <c r="G13" i="12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G11" i="12"/>
  <c r="I11" i="12" s="1"/>
  <c r="E11" i="12"/>
  <c r="K11" i="12" s="1"/>
  <c r="D11" i="12"/>
  <c r="F11" i="12" s="1"/>
  <c r="C11" i="12"/>
  <c r="B11" i="12"/>
  <c r="K109" i="4"/>
  <c r="H109" i="4"/>
  <c r="G109" i="4"/>
  <c r="I109" i="4" s="1"/>
  <c r="F109" i="4"/>
  <c r="E109" i="4"/>
  <c r="D109" i="4"/>
  <c r="C109" i="4"/>
  <c r="B109" i="4"/>
  <c r="H108" i="4"/>
  <c r="G108" i="4"/>
  <c r="I108" i="4" s="1"/>
  <c r="E108" i="4"/>
  <c r="D108" i="4"/>
  <c r="C108" i="4"/>
  <c r="B108" i="4"/>
  <c r="I107" i="4"/>
  <c r="H107" i="4"/>
  <c r="G107" i="4"/>
  <c r="E107" i="4"/>
  <c r="D107" i="4"/>
  <c r="K107" i="4" s="1"/>
  <c r="C107" i="4"/>
  <c r="B107" i="4"/>
  <c r="I106" i="4"/>
  <c r="H106" i="4"/>
  <c r="G106" i="4"/>
  <c r="F106" i="4"/>
  <c r="E106" i="4"/>
  <c r="D106" i="4"/>
  <c r="K106" i="4" s="1"/>
  <c r="C106" i="4"/>
  <c r="B106" i="4"/>
  <c r="H105" i="4"/>
  <c r="G105" i="4"/>
  <c r="I105" i="4" s="1"/>
  <c r="E105" i="4"/>
  <c r="F105" i="4" s="1"/>
  <c r="D105" i="4"/>
  <c r="C105" i="4"/>
  <c r="B105" i="4"/>
  <c r="H104" i="4"/>
  <c r="G104" i="4"/>
  <c r="I104" i="4" s="1"/>
  <c r="E104" i="4"/>
  <c r="D104" i="4"/>
  <c r="F104" i="4" s="1"/>
  <c r="C104" i="4"/>
  <c r="B104" i="4"/>
  <c r="I103" i="4"/>
  <c r="H103" i="4"/>
  <c r="G103" i="4"/>
  <c r="E103" i="4"/>
  <c r="D103" i="4"/>
  <c r="F103" i="4" s="1"/>
  <c r="C103" i="4"/>
  <c r="B103" i="4"/>
  <c r="H102" i="4"/>
  <c r="I102" i="4" s="1"/>
  <c r="K102" i="4" s="1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I100" i="4" s="1"/>
  <c r="E100" i="4"/>
  <c r="D100" i="4"/>
  <c r="C100" i="4"/>
  <c r="B100" i="4"/>
  <c r="I99" i="4"/>
  <c r="H99" i="4"/>
  <c r="G99" i="4"/>
  <c r="E99" i="4"/>
  <c r="D99" i="4"/>
  <c r="C99" i="4"/>
  <c r="B99" i="4"/>
  <c r="I98" i="4"/>
  <c r="H98" i="4"/>
  <c r="G98" i="4"/>
  <c r="F98" i="4"/>
  <c r="E98" i="4"/>
  <c r="D98" i="4"/>
  <c r="K98" i="4" s="1"/>
  <c r="C98" i="4"/>
  <c r="B98" i="4"/>
  <c r="H97" i="4"/>
  <c r="G97" i="4"/>
  <c r="I97" i="4" s="1"/>
  <c r="E97" i="4"/>
  <c r="F97" i="4" s="1"/>
  <c r="D97" i="4"/>
  <c r="C97" i="4"/>
  <c r="B97" i="4"/>
  <c r="H96" i="4"/>
  <c r="G96" i="4"/>
  <c r="I96" i="4" s="1"/>
  <c r="E96" i="4"/>
  <c r="D96" i="4"/>
  <c r="F96" i="4" s="1"/>
  <c r="C96" i="4"/>
  <c r="B96" i="4"/>
  <c r="I95" i="4"/>
  <c r="H95" i="4"/>
  <c r="G95" i="4"/>
  <c r="E95" i="4"/>
  <c r="D95" i="4"/>
  <c r="F95" i="4" s="1"/>
  <c r="C95" i="4"/>
  <c r="B95" i="4"/>
  <c r="K94" i="4"/>
  <c r="H94" i="4"/>
  <c r="I94" i="4" s="1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I92" i="4" s="1"/>
  <c r="E92" i="4"/>
  <c r="D92" i="4"/>
  <c r="C92" i="4"/>
  <c r="B92" i="4"/>
  <c r="I91" i="4"/>
  <c r="H91" i="4"/>
  <c r="G91" i="4"/>
  <c r="E91" i="4"/>
  <c r="D91" i="4"/>
  <c r="C91" i="4"/>
  <c r="B91" i="4"/>
  <c r="I90" i="4"/>
  <c r="H90" i="4"/>
  <c r="G90" i="4"/>
  <c r="F90" i="4"/>
  <c r="K90" i="4" s="1"/>
  <c r="E90" i="4"/>
  <c r="D90" i="4"/>
  <c r="C90" i="4"/>
  <c r="B90" i="4"/>
  <c r="H89" i="4"/>
  <c r="G89" i="4"/>
  <c r="I89" i="4" s="1"/>
  <c r="E89" i="4"/>
  <c r="F89" i="4" s="1"/>
  <c r="D89" i="4"/>
  <c r="C89" i="4"/>
  <c r="B89" i="4"/>
  <c r="H88" i="4"/>
  <c r="G88" i="4"/>
  <c r="I88" i="4" s="1"/>
  <c r="E88" i="4"/>
  <c r="D88" i="4"/>
  <c r="F88" i="4" s="1"/>
  <c r="C88" i="4"/>
  <c r="B88" i="4"/>
  <c r="I87" i="4"/>
  <c r="H87" i="4"/>
  <c r="G87" i="4"/>
  <c r="E87" i="4"/>
  <c r="D87" i="4"/>
  <c r="F87" i="4" s="1"/>
  <c r="C87" i="4"/>
  <c r="B87" i="4"/>
  <c r="H86" i="4"/>
  <c r="I86" i="4" s="1"/>
  <c r="K86" i="4" s="1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I84" i="4" s="1"/>
  <c r="E84" i="4"/>
  <c r="D84" i="4"/>
  <c r="C84" i="4"/>
  <c r="B84" i="4"/>
  <c r="I83" i="4"/>
  <c r="H83" i="4"/>
  <c r="G83" i="4"/>
  <c r="E83" i="4"/>
  <c r="D83" i="4"/>
  <c r="K83" i="4" s="1"/>
  <c r="C83" i="4"/>
  <c r="B83" i="4"/>
  <c r="I82" i="4"/>
  <c r="H82" i="4"/>
  <c r="G82" i="4"/>
  <c r="F82" i="4"/>
  <c r="K82" i="4" s="1"/>
  <c r="E82" i="4"/>
  <c r="D82" i="4"/>
  <c r="C82" i="4"/>
  <c r="B82" i="4"/>
  <c r="H81" i="4"/>
  <c r="G81" i="4"/>
  <c r="I81" i="4" s="1"/>
  <c r="E81" i="4"/>
  <c r="F81" i="4" s="1"/>
  <c r="D81" i="4"/>
  <c r="C81" i="4"/>
  <c r="B81" i="4"/>
  <c r="H80" i="4"/>
  <c r="G80" i="4"/>
  <c r="I80" i="4" s="1"/>
  <c r="E80" i="4"/>
  <c r="D80" i="4"/>
  <c r="F80" i="4" s="1"/>
  <c r="C80" i="4"/>
  <c r="B80" i="4"/>
  <c r="I79" i="4"/>
  <c r="H79" i="4"/>
  <c r="G79" i="4"/>
  <c r="E79" i="4"/>
  <c r="D79" i="4"/>
  <c r="F79" i="4" s="1"/>
  <c r="C79" i="4"/>
  <c r="B79" i="4"/>
  <c r="K78" i="4"/>
  <c r="I78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I76" i="4" s="1"/>
  <c r="E76" i="4"/>
  <c r="D76" i="4"/>
  <c r="C76" i="4"/>
  <c r="B76" i="4"/>
  <c r="I75" i="4"/>
  <c r="H75" i="4"/>
  <c r="G75" i="4"/>
  <c r="E75" i="4"/>
  <c r="D75" i="4"/>
  <c r="C75" i="4"/>
  <c r="B75" i="4"/>
  <c r="I74" i="4"/>
  <c r="H74" i="4"/>
  <c r="G74" i="4"/>
  <c r="F74" i="4"/>
  <c r="K74" i="4" s="1"/>
  <c r="E74" i="4"/>
  <c r="D74" i="4"/>
  <c r="C74" i="4"/>
  <c r="B74" i="4"/>
  <c r="H73" i="4"/>
  <c r="G73" i="4"/>
  <c r="I73" i="4" s="1"/>
  <c r="E73" i="4"/>
  <c r="F73" i="4" s="1"/>
  <c r="D73" i="4"/>
  <c r="C73" i="4"/>
  <c r="B73" i="4"/>
  <c r="H72" i="4"/>
  <c r="G72" i="4"/>
  <c r="I72" i="4" s="1"/>
  <c r="E72" i="4"/>
  <c r="D72" i="4"/>
  <c r="F72" i="4" s="1"/>
  <c r="C72" i="4"/>
  <c r="B72" i="4"/>
  <c r="I71" i="4"/>
  <c r="H71" i="4"/>
  <c r="G71" i="4"/>
  <c r="E71" i="4"/>
  <c r="D71" i="4"/>
  <c r="F71" i="4" s="1"/>
  <c r="C71" i="4"/>
  <c r="B71" i="4"/>
  <c r="H70" i="4"/>
  <c r="I70" i="4" s="1"/>
  <c r="K70" i="4" s="1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I68" i="4" s="1"/>
  <c r="E68" i="4"/>
  <c r="D68" i="4"/>
  <c r="C68" i="4"/>
  <c r="B68" i="4"/>
  <c r="I67" i="4"/>
  <c r="H67" i="4"/>
  <c r="G67" i="4"/>
  <c r="E67" i="4"/>
  <c r="D67" i="4"/>
  <c r="C67" i="4"/>
  <c r="B67" i="4"/>
  <c r="I66" i="4"/>
  <c r="H66" i="4"/>
  <c r="G66" i="4"/>
  <c r="F66" i="4"/>
  <c r="K66" i="4" s="1"/>
  <c r="E66" i="4"/>
  <c r="D66" i="4"/>
  <c r="C66" i="4"/>
  <c r="B66" i="4"/>
  <c r="H65" i="4"/>
  <c r="G65" i="4"/>
  <c r="I65" i="4" s="1"/>
  <c r="E65" i="4"/>
  <c r="F65" i="4" s="1"/>
  <c r="D65" i="4"/>
  <c r="C65" i="4"/>
  <c r="B65" i="4"/>
  <c r="H64" i="4"/>
  <c r="G64" i="4"/>
  <c r="I64" i="4" s="1"/>
  <c r="E64" i="4"/>
  <c r="D64" i="4"/>
  <c r="F64" i="4" s="1"/>
  <c r="C64" i="4"/>
  <c r="B64" i="4"/>
  <c r="I63" i="4"/>
  <c r="H63" i="4"/>
  <c r="G63" i="4"/>
  <c r="E63" i="4"/>
  <c r="D63" i="4"/>
  <c r="F63" i="4" s="1"/>
  <c r="C63" i="4"/>
  <c r="B63" i="4"/>
  <c r="H62" i="4"/>
  <c r="I62" i="4" s="1"/>
  <c r="K62" i="4" s="1"/>
  <c r="G62" i="4"/>
  <c r="F62" i="4"/>
  <c r="E62" i="4"/>
  <c r="D62" i="4"/>
  <c r="C62" i="4"/>
  <c r="B62" i="4"/>
  <c r="K61" i="4"/>
  <c r="H61" i="4"/>
  <c r="G61" i="4"/>
  <c r="I61" i="4" s="1"/>
  <c r="F61" i="4"/>
  <c r="E61" i="4"/>
  <c r="D61" i="4"/>
  <c r="C61" i="4"/>
  <c r="B61" i="4"/>
  <c r="H60" i="4"/>
  <c r="G60" i="4"/>
  <c r="I60" i="4" s="1"/>
  <c r="E60" i="4"/>
  <c r="D60" i="4"/>
  <c r="C60" i="4"/>
  <c r="B60" i="4"/>
  <c r="I59" i="4"/>
  <c r="H59" i="4"/>
  <c r="G59" i="4"/>
  <c r="E59" i="4"/>
  <c r="D59" i="4"/>
  <c r="K59" i="4" s="1"/>
  <c r="C59" i="4"/>
  <c r="B59" i="4"/>
  <c r="I58" i="4"/>
  <c r="H58" i="4"/>
  <c r="G58" i="4"/>
  <c r="F58" i="4"/>
  <c r="K58" i="4" s="1"/>
  <c r="E58" i="4"/>
  <c r="D58" i="4"/>
  <c r="C58" i="4"/>
  <c r="B58" i="4"/>
  <c r="H57" i="4"/>
  <c r="G57" i="4"/>
  <c r="I57" i="4" s="1"/>
  <c r="E57" i="4"/>
  <c r="F57" i="4" s="1"/>
  <c r="D57" i="4"/>
  <c r="C57" i="4"/>
  <c r="B57" i="4"/>
  <c r="H56" i="4"/>
  <c r="G56" i="4"/>
  <c r="I56" i="4" s="1"/>
  <c r="E56" i="4"/>
  <c r="D56" i="4"/>
  <c r="F56" i="4" s="1"/>
  <c r="C56" i="4"/>
  <c r="B56" i="4"/>
  <c r="I55" i="4"/>
  <c r="H55" i="4"/>
  <c r="G55" i="4"/>
  <c r="E55" i="4"/>
  <c r="D55" i="4"/>
  <c r="F55" i="4" s="1"/>
  <c r="C55" i="4"/>
  <c r="B55" i="4"/>
  <c r="H54" i="4"/>
  <c r="I54" i="4" s="1"/>
  <c r="K54" i="4" s="1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I52" i="4" s="1"/>
  <c r="E52" i="4"/>
  <c r="D52" i="4"/>
  <c r="K52" i="4" s="1"/>
  <c r="C52" i="4"/>
  <c r="B52" i="4"/>
  <c r="I51" i="4"/>
  <c r="H51" i="4"/>
  <c r="G51" i="4"/>
  <c r="E51" i="4"/>
  <c r="D51" i="4"/>
  <c r="C51" i="4"/>
  <c r="B51" i="4"/>
  <c r="I50" i="4"/>
  <c r="H50" i="4"/>
  <c r="G50" i="4"/>
  <c r="F50" i="4"/>
  <c r="K50" i="4" s="1"/>
  <c r="E50" i="4"/>
  <c r="D50" i="4"/>
  <c r="C50" i="4"/>
  <c r="B50" i="4"/>
  <c r="K49" i="4"/>
  <c r="H49" i="4"/>
  <c r="G49" i="4"/>
  <c r="I49" i="4" s="1"/>
  <c r="F49" i="4"/>
  <c r="E49" i="4"/>
  <c r="D49" i="4"/>
  <c r="C49" i="4"/>
  <c r="B49" i="4"/>
  <c r="H48" i="4"/>
  <c r="G48" i="4"/>
  <c r="I48" i="4" s="1"/>
  <c r="E48" i="4"/>
  <c r="D48" i="4"/>
  <c r="F48" i="4" s="1"/>
  <c r="C48" i="4"/>
  <c r="B48" i="4"/>
  <c r="I47" i="4"/>
  <c r="H47" i="4"/>
  <c r="G47" i="4"/>
  <c r="E47" i="4"/>
  <c r="D47" i="4"/>
  <c r="F47" i="4" s="1"/>
  <c r="C47" i="4"/>
  <c r="B47" i="4"/>
  <c r="H46" i="4"/>
  <c r="I46" i="4" s="1"/>
  <c r="K46" i="4" s="1"/>
  <c r="G46" i="4"/>
  <c r="F46" i="4"/>
  <c r="E46" i="4"/>
  <c r="D46" i="4"/>
  <c r="C46" i="4"/>
  <c r="B46" i="4"/>
  <c r="H45" i="4"/>
  <c r="G45" i="4"/>
  <c r="K45" i="4" s="1"/>
  <c r="F45" i="4"/>
  <c r="E45" i="4"/>
  <c r="D45" i="4"/>
  <c r="C45" i="4"/>
  <c r="B45" i="4"/>
  <c r="H44" i="4"/>
  <c r="G44" i="4"/>
  <c r="I44" i="4" s="1"/>
  <c r="E44" i="4"/>
  <c r="D44" i="4"/>
  <c r="K44" i="4" s="1"/>
  <c r="C44" i="4"/>
  <c r="B44" i="4"/>
  <c r="I43" i="4"/>
  <c r="H43" i="4"/>
  <c r="G43" i="4"/>
  <c r="E43" i="4"/>
  <c r="D43" i="4"/>
  <c r="C43" i="4"/>
  <c r="B43" i="4"/>
  <c r="K42" i="4"/>
  <c r="I42" i="4"/>
  <c r="H42" i="4"/>
  <c r="G42" i="4"/>
  <c r="F42" i="4"/>
  <c r="E42" i="4"/>
  <c r="D42" i="4"/>
  <c r="C42" i="4"/>
  <c r="B42" i="4"/>
  <c r="H41" i="4"/>
  <c r="G41" i="4"/>
  <c r="E41" i="4"/>
  <c r="F41" i="4" s="1"/>
  <c r="D41" i="4"/>
  <c r="C41" i="4"/>
  <c r="B41" i="4"/>
  <c r="H40" i="4"/>
  <c r="G40" i="4"/>
  <c r="I40" i="4" s="1"/>
  <c r="E40" i="4"/>
  <c r="D40" i="4"/>
  <c r="F40" i="4" s="1"/>
  <c r="C40" i="4"/>
  <c r="B40" i="4"/>
  <c r="I39" i="4"/>
  <c r="H39" i="4"/>
  <c r="G39" i="4"/>
  <c r="E39" i="4"/>
  <c r="D39" i="4"/>
  <c r="F39" i="4" s="1"/>
  <c r="C39" i="4"/>
  <c r="B39" i="4"/>
  <c r="H38" i="4"/>
  <c r="I38" i="4" s="1"/>
  <c r="K38" i="4" s="1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I36" i="4" s="1"/>
  <c r="E36" i="4"/>
  <c r="D36" i="4"/>
  <c r="C36" i="4"/>
  <c r="B36" i="4"/>
  <c r="I35" i="4"/>
  <c r="H35" i="4"/>
  <c r="G35" i="4"/>
  <c r="E35" i="4"/>
  <c r="D35" i="4"/>
  <c r="C35" i="4"/>
  <c r="B35" i="4"/>
  <c r="I34" i="4"/>
  <c r="H34" i="4"/>
  <c r="G34" i="4"/>
  <c r="F34" i="4"/>
  <c r="K34" i="4" s="1"/>
  <c r="E34" i="4"/>
  <c r="D34" i="4"/>
  <c r="C34" i="4"/>
  <c r="B34" i="4"/>
  <c r="H33" i="4"/>
  <c r="G33" i="4"/>
  <c r="E33" i="4"/>
  <c r="F33" i="4" s="1"/>
  <c r="D33" i="4"/>
  <c r="C33" i="4"/>
  <c r="B33" i="4"/>
  <c r="H32" i="4"/>
  <c r="G32" i="4"/>
  <c r="I32" i="4" s="1"/>
  <c r="E32" i="4"/>
  <c r="D32" i="4"/>
  <c r="F32" i="4" s="1"/>
  <c r="C32" i="4"/>
  <c r="B32" i="4"/>
  <c r="I31" i="4"/>
  <c r="H31" i="4"/>
  <c r="G31" i="4"/>
  <c r="E31" i="4"/>
  <c r="D31" i="4"/>
  <c r="F31" i="4" s="1"/>
  <c r="C31" i="4"/>
  <c r="B31" i="4"/>
  <c r="H30" i="4"/>
  <c r="I30" i="4" s="1"/>
  <c r="K30" i="4" s="1"/>
  <c r="G30" i="4"/>
  <c r="F30" i="4"/>
  <c r="E30" i="4"/>
  <c r="D30" i="4"/>
  <c r="C30" i="4"/>
  <c r="B30" i="4"/>
  <c r="K29" i="4"/>
  <c r="H29" i="4"/>
  <c r="G29" i="4"/>
  <c r="I29" i="4" s="1"/>
  <c r="F29" i="4"/>
  <c r="E29" i="4"/>
  <c r="D29" i="4"/>
  <c r="C29" i="4"/>
  <c r="B29" i="4"/>
  <c r="H28" i="4"/>
  <c r="G28" i="4"/>
  <c r="I28" i="4" s="1"/>
  <c r="E28" i="4"/>
  <c r="D28" i="4"/>
  <c r="C28" i="4"/>
  <c r="B28" i="4"/>
  <c r="I27" i="4"/>
  <c r="H27" i="4"/>
  <c r="G27" i="4"/>
  <c r="E27" i="4"/>
  <c r="D27" i="4"/>
  <c r="K27" i="4" s="1"/>
  <c r="C27" i="4"/>
  <c r="B27" i="4"/>
  <c r="K26" i="4"/>
  <c r="I26" i="4"/>
  <c r="H26" i="4"/>
  <c r="G26" i="4"/>
  <c r="F26" i="4"/>
  <c r="E26" i="4"/>
  <c r="D26" i="4"/>
  <c r="C26" i="4"/>
  <c r="B26" i="4"/>
  <c r="H25" i="4"/>
  <c r="G25" i="4"/>
  <c r="E25" i="4"/>
  <c r="F25" i="4" s="1"/>
  <c r="D25" i="4"/>
  <c r="C25" i="4"/>
  <c r="B25" i="4"/>
  <c r="H24" i="4"/>
  <c r="G24" i="4"/>
  <c r="I24" i="4" s="1"/>
  <c r="E24" i="4"/>
  <c r="D24" i="4"/>
  <c r="F24" i="4" s="1"/>
  <c r="C24" i="4"/>
  <c r="B24" i="4"/>
  <c r="I23" i="4"/>
  <c r="H23" i="4"/>
  <c r="G23" i="4"/>
  <c r="E23" i="4"/>
  <c r="D23" i="4"/>
  <c r="F23" i="4" s="1"/>
  <c r="C23" i="4"/>
  <c r="B23" i="4"/>
  <c r="H22" i="4"/>
  <c r="I22" i="4" s="1"/>
  <c r="K22" i="4" s="1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I20" i="4" s="1"/>
  <c r="E20" i="4"/>
  <c r="D20" i="4"/>
  <c r="C20" i="4"/>
  <c r="B20" i="4"/>
  <c r="I19" i="4"/>
  <c r="H19" i="4"/>
  <c r="G19" i="4"/>
  <c r="E19" i="4"/>
  <c r="D19" i="4"/>
  <c r="C19" i="4"/>
  <c r="B19" i="4"/>
  <c r="I18" i="4"/>
  <c r="H18" i="4"/>
  <c r="G18" i="4"/>
  <c r="F18" i="4"/>
  <c r="K18" i="4" s="1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I16" i="4" s="1"/>
  <c r="E16" i="4"/>
  <c r="D16" i="4"/>
  <c r="F16" i="4" s="1"/>
  <c r="C16" i="4"/>
  <c r="B16" i="4"/>
  <c r="I15" i="4"/>
  <c r="H15" i="4"/>
  <c r="G15" i="4"/>
  <c r="E15" i="4"/>
  <c r="D15" i="4"/>
  <c r="F15" i="4" s="1"/>
  <c r="C15" i="4"/>
  <c r="B15" i="4"/>
  <c r="K14" i="4"/>
  <c r="I14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I12" i="4" s="1"/>
  <c r="E12" i="4"/>
  <c r="D12" i="4"/>
  <c r="C12" i="4"/>
  <c r="B12" i="4"/>
  <c r="I11" i="4"/>
  <c r="H11" i="4"/>
  <c r="G11" i="4"/>
  <c r="E11" i="4"/>
  <c r="D11" i="4"/>
  <c r="C11" i="4"/>
  <c r="B11" i="4"/>
  <c r="H109" i="6"/>
  <c r="G109" i="6"/>
  <c r="I109" i="6" s="1"/>
  <c r="E109" i="6"/>
  <c r="D109" i="6"/>
  <c r="K109" i="6" s="1"/>
  <c r="C109" i="6"/>
  <c r="B109" i="6"/>
  <c r="I108" i="6"/>
  <c r="H108" i="6"/>
  <c r="G108" i="6"/>
  <c r="E108" i="6"/>
  <c r="D108" i="6"/>
  <c r="K108" i="6" s="1"/>
  <c r="C108" i="6"/>
  <c r="B108" i="6"/>
  <c r="I107" i="6"/>
  <c r="H107" i="6"/>
  <c r="G107" i="6"/>
  <c r="F107" i="6"/>
  <c r="E107" i="6"/>
  <c r="D107" i="6"/>
  <c r="K107" i="6" s="1"/>
  <c r="C107" i="6"/>
  <c r="B107" i="6"/>
  <c r="H106" i="6"/>
  <c r="G106" i="6"/>
  <c r="K106" i="6" s="1"/>
  <c r="F106" i="6"/>
  <c r="E106" i="6"/>
  <c r="D106" i="6"/>
  <c r="C106" i="6"/>
  <c r="B106" i="6"/>
  <c r="H105" i="6"/>
  <c r="G105" i="6"/>
  <c r="I105" i="6" s="1"/>
  <c r="F105" i="6"/>
  <c r="E105" i="6"/>
  <c r="D105" i="6"/>
  <c r="K105" i="6" s="1"/>
  <c r="C105" i="6"/>
  <c r="B105" i="6"/>
  <c r="I104" i="6"/>
  <c r="H104" i="6"/>
  <c r="G104" i="6"/>
  <c r="E104" i="6"/>
  <c r="D104" i="6"/>
  <c r="F104" i="6" s="1"/>
  <c r="C104" i="6"/>
  <c r="B104" i="6"/>
  <c r="K103" i="6"/>
  <c r="I103" i="6"/>
  <c r="H103" i="6"/>
  <c r="G103" i="6"/>
  <c r="F103" i="6"/>
  <c r="E103" i="6"/>
  <c r="D103" i="6"/>
  <c r="C103" i="6"/>
  <c r="B103" i="6"/>
  <c r="K102" i="6"/>
  <c r="I102" i="6"/>
  <c r="H102" i="6"/>
  <c r="G102" i="6"/>
  <c r="F102" i="6"/>
  <c r="E102" i="6"/>
  <c r="D102" i="6"/>
  <c r="C102" i="6"/>
  <c r="B102" i="6"/>
  <c r="H101" i="6"/>
  <c r="G101" i="6"/>
  <c r="I101" i="6" s="1"/>
  <c r="E101" i="6"/>
  <c r="D101" i="6"/>
  <c r="K101" i="6" s="1"/>
  <c r="C101" i="6"/>
  <c r="B101" i="6"/>
  <c r="I100" i="6"/>
  <c r="H100" i="6"/>
  <c r="G100" i="6"/>
  <c r="E100" i="6"/>
  <c r="D100" i="6"/>
  <c r="K100" i="6" s="1"/>
  <c r="C100" i="6"/>
  <c r="B100" i="6"/>
  <c r="I99" i="6"/>
  <c r="H99" i="6"/>
  <c r="G99" i="6"/>
  <c r="F99" i="6"/>
  <c r="E99" i="6"/>
  <c r="D99" i="6"/>
  <c r="K99" i="6" s="1"/>
  <c r="C99" i="6"/>
  <c r="B99" i="6"/>
  <c r="K98" i="6"/>
  <c r="H98" i="6"/>
  <c r="G98" i="6"/>
  <c r="I98" i="6" s="1"/>
  <c r="F98" i="6"/>
  <c r="E98" i="6"/>
  <c r="D98" i="6"/>
  <c r="C98" i="6"/>
  <c r="B98" i="6"/>
  <c r="H97" i="6"/>
  <c r="G97" i="6"/>
  <c r="I97" i="6" s="1"/>
  <c r="F97" i="6"/>
  <c r="E97" i="6"/>
  <c r="D97" i="6"/>
  <c r="C97" i="6"/>
  <c r="B97" i="6"/>
  <c r="I96" i="6"/>
  <c r="H96" i="6"/>
  <c r="G96" i="6"/>
  <c r="E96" i="6"/>
  <c r="D96" i="6"/>
  <c r="F96" i="6" s="1"/>
  <c r="C96" i="6"/>
  <c r="B96" i="6"/>
  <c r="K95" i="6"/>
  <c r="I95" i="6"/>
  <c r="H95" i="6"/>
  <c r="G95" i="6"/>
  <c r="F95" i="6"/>
  <c r="E95" i="6"/>
  <c r="D95" i="6"/>
  <c r="C95" i="6"/>
  <c r="B95" i="6"/>
  <c r="K94" i="6"/>
  <c r="I94" i="6"/>
  <c r="H94" i="6"/>
  <c r="G94" i="6"/>
  <c r="F94" i="6"/>
  <c r="E94" i="6"/>
  <c r="D94" i="6"/>
  <c r="C94" i="6"/>
  <c r="B94" i="6"/>
  <c r="H93" i="6"/>
  <c r="G93" i="6"/>
  <c r="I93" i="6" s="1"/>
  <c r="E93" i="6"/>
  <c r="D93" i="6"/>
  <c r="C93" i="6"/>
  <c r="B93" i="6"/>
  <c r="I92" i="6"/>
  <c r="H92" i="6"/>
  <c r="G92" i="6"/>
  <c r="E92" i="6"/>
  <c r="D92" i="6"/>
  <c r="K92" i="6" s="1"/>
  <c r="C92" i="6"/>
  <c r="B92" i="6"/>
  <c r="I91" i="6"/>
  <c r="H91" i="6"/>
  <c r="G91" i="6"/>
  <c r="F91" i="6"/>
  <c r="E91" i="6"/>
  <c r="D91" i="6"/>
  <c r="K91" i="6" s="1"/>
  <c r="C91" i="6"/>
  <c r="B91" i="6"/>
  <c r="K90" i="6"/>
  <c r="H90" i="6"/>
  <c r="G90" i="6"/>
  <c r="I90" i="6" s="1"/>
  <c r="F90" i="6"/>
  <c r="E90" i="6"/>
  <c r="D90" i="6"/>
  <c r="C90" i="6"/>
  <c r="B90" i="6"/>
  <c r="H89" i="6"/>
  <c r="G89" i="6"/>
  <c r="I89" i="6" s="1"/>
  <c r="F89" i="6"/>
  <c r="E89" i="6"/>
  <c r="D89" i="6"/>
  <c r="K89" i="6" s="1"/>
  <c r="C89" i="6"/>
  <c r="B89" i="6"/>
  <c r="I88" i="6"/>
  <c r="H88" i="6"/>
  <c r="G88" i="6"/>
  <c r="E88" i="6"/>
  <c r="D88" i="6"/>
  <c r="F88" i="6" s="1"/>
  <c r="C88" i="6"/>
  <c r="B88" i="6"/>
  <c r="K87" i="6"/>
  <c r="I87" i="6"/>
  <c r="H87" i="6"/>
  <c r="G87" i="6"/>
  <c r="F87" i="6"/>
  <c r="E87" i="6"/>
  <c r="D87" i="6"/>
  <c r="C87" i="6"/>
  <c r="B87" i="6"/>
  <c r="K86" i="6"/>
  <c r="I86" i="6"/>
  <c r="H86" i="6"/>
  <c r="G86" i="6"/>
  <c r="F86" i="6"/>
  <c r="E86" i="6"/>
  <c r="D86" i="6"/>
  <c r="C86" i="6"/>
  <c r="B86" i="6"/>
  <c r="H85" i="6"/>
  <c r="G85" i="6"/>
  <c r="I85" i="6" s="1"/>
  <c r="E85" i="6"/>
  <c r="D85" i="6"/>
  <c r="K85" i="6" s="1"/>
  <c r="C85" i="6"/>
  <c r="B85" i="6"/>
  <c r="I84" i="6"/>
  <c r="H84" i="6"/>
  <c r="G84" i="6"/>
  <c r="E84" i="6"/>
  <c r="D84" i="6"/>
  <c r="K84" i="6" s="1"/>
  <c r="C84" i="6"/>
  <c r="B84" i="6"/>
  <c r="I83" i="6"/>
  <c r="H83" i="6"/>
  <c r="G83" i="6"/>
  <c r="F83" i="6"/>
  <c r="E83" i="6"/>
  <c r="D83" i="6"/>
  <c r="K83" i="6" s="1"/>
  <c r="C83" i="6"/>
  <c r="B83" i="6"/>
  <c r="K82" i="6"/>
  <c r="H82" i="6"/>
  <c r="G82" i="6"/>
  <c r="I82" i="6" s="1"/>
  <c r="F82" i="6"/>
  <c r="E82" i="6"/>
  <c r="D82" i="6"/>
  <c r="C82" i="6"/>
  <c r="B82" i="6"/>
  <c r="H81" i="6"/>
  <c r="G81" i="6"/>
  <c r="I81" i="6" s="1"/>
  <c r="F81" i="6"/>
  <c r="E81" i="6"/>
  <c r="D81" i="6"/>
  <c r="K81" i="6" s="1"/>
  <c r="C81" i="6"/>
  <c r="B81" i="6"/>
  <c r="I80" i="6"/>
  <c r="H80" i="6"/>
  <c r="G80" i="6"/>
  <c r="E80" i="6"/>
  <c r="D80" i="6"/>
  <c r="F80" i="6" s="1"/>
  <c r="C80" i="6"/>
  <c r="B80" i="6"/>
  <c r="K79" i="6"/>
  <c r="I79" i="6"/>
  <c r="H79" i="6"/>
  <c r="G79" i="6"/>
  <c r="F79" i="6"/>
  <c r="E79" i="6"/>
  <c r="D79" i="6"/>
  <c r="C79" i="6"/>
  <c r="B79" i="6"/>
  <c r="K78" i="6"/>
  <c r="I78" i="6"/>
  <c r="H78" i="6"/>
  <c r="G78" i="6"/>
  <c r="F78" i="6"/>
  <c r="E78" i="6"/>
  <c r="D78" i="6"/>
  <c r="C78" i="6"/>
  <c r="B78" i="6"/>
  <c r="H77" i="6"/>
  <c r="G77" i="6"/>
  <c r="I77" i="6" s="1"/>
  <c r="E77" i="6"/>
  <c r="D77" i="6"/>
  <c r="K77" i="6" s="1"/>
  <c r="C77" i="6"/>
  <c r="B77" i="6"/>
  <c r="I76" i="6"/>
  <c r="H76" i="6"/>
  <c r="G76" i="6"/>
  <c r="E76" i="6"/>
  <c r="D76" i="6"/>
  <c r="K76" i="6" s="1"/>
  <c r="C76" i="6"/>
  <c r="B76" i="6"/>
  <c r="I75" i="6"/>
  <c r="H75" i="6"/>
  <c r="G75" i="6"/>
  <c r="F75" i="6"/>
  <c r="E75" i="6"/>
  <c r="D75" i="6"/>
  <c r="K75" i="6" s="1"/>
  <c r="C75" i="6"/>
  <c r="B75" i="6"/>
  <c r="K74" i="6"/>
  <c r="H74" i="6"/>
  <c r="G74" i="6"/>
  <c r="I74" i="6" s="1"/>
  <c r="F74" i="6"/>
  <c r="E74" i="6"/>
  <c r="D74" i="6"/>
  <c r="C74" i="6"/>
  <c r="B74" i="6"/>
  <c r="H73" i="6"/>
  <c r="G73" i="6"/>
  <c r="I73" i="6" s="1"/>
  <c r="F73" i="6"/>
  <c r="E73" i="6"/>
  <c r="D73" i="6"/>
  <c r="K73" i="6" s="1"/>
  <c r="C73" i="6"/>
  <c r="B73" i="6"/>
  <c r="I72" i="6"/>
  <c r="H72" i="6"/>
  <c r="G72" i="6"/>
  <c r="E72" i="6"/>
  <c r="D72" i="6"/>
  <c r="F72" i="6" s="1"/>
  <c r="C72" i="6"/>
  <c r="B72" i="6"/>
  <c r="K71" i="6"/>
  <c r="I71" i="6"/>
  <c r="H71" i="6"/>
  <c r="G71" i="6"/>
  <c r="F71" i="6"/>
  <c r="E71" i="6"/>
  <c r="D71" i="6"/>
  <c r="C71" i="6"/>
  <c r="B71" i="6"/>
  <c r="K70" i="6"/>
  <c r="I70" i="6"/>
  <c r="H70" i="6"/>
  <c r="G70" i="6"/>
  <c r="F70" i="6"/>
  <c r="E70" i="6"/>
  <c r="D70" i="6"/>
  <c r="C70" i="6"/>
  <c r="B70" i="6"/>
  <c r="H69" i="6"/>
  <c r="G69" i="6"/>
  <c r="I69" i="6" s="1"/>
  <c r="E69" i="6"/>
  <c r="D69" i="6"/>
  <c r="K69" i="6" s="1"/>
  <c r="C69" i="6"/>
  <c r="B69" i="6"/>
  <c r="I68" i="6"/>
  <c r="H68" i="6"/>
  <c r="G68" i="6"/>
  <c r="E68" i="6"/>
  <c r="D68" i="6"/>
  <c r="K68" i="6" s="1"/>
  <c r="C68" i="6"/>
  <c r="B68" i="6"/>
  <c r="I67" i="6"/>
  <c r="H67" i="6"/>
  <c r="G67" i="6"/>
  <c r="F67" i="6"/>
  <c r="E67" i="6"/>
  <c r="D67" i="6"/>
  <c r="K67" i="6" s="1"/>
  <c r="C67" i="6"/>
  <c r="B67" i="6"/>
  <c r="K66" i="6"/>
  <c r="H66" i="6"/>
  <c r="G66" i="6"/>
  <c r="I66" i="6" s="1"/>
  <c r="F66" i="6"/>
  <c r="E66" i="6"/>
  <c r="D66" i="6"/>
  <c r="C66" i="6"/>
  <c r="B66" i="6"/>
  <c r="H65" i="6"/>
  <c r="G65" i="6"/>
  <c r="I65" i="6" s="1"/>
  <c r="F65" i="6"/>
  <c r="E65" i="6"/>
  <c r="D65" i="6"/>
  <c r="K65" i="6" s="1"/>
  <c r="C65" i="6"/>
  <c r="B65" i="6"/>
  <c r="I64" i="6"/>
  <c r="H64" i="6"/>
  <c r="G64" i="6"/>
  <c r="E64" i="6"/>
  <c r="D64" i="6"/>
  <c r="F64" i="6" s="1"/>
  <c r="C64" i="6"/>
  <c r="B64" i="6"/>
  <c r="K63" i="6"/>
  <c r="I63" i="6"/>
  <c r="H63" i="6"/>
  <c r="G63" i="6"/>
  <c r="F63" i="6"/>
  <c r="E63" i="6"/>
  <c r="D63" i="6"/>
  <c r="C63" i="6"/>
  <c r="B63" i="6"/>
  <c r="K62" i="6"/>
  <c r="I62" i="6"/>
  <c r="H62" i="6"/>
  <c r="G62" i="6"/>
  <c r="F62" i="6"/>
  <c r="E62" i="6"/>
  <c r="D62" i="6"/>
  <c r="C62" i="6"/>
  <c r="B62" i="6"/>
  <c r="H61" i="6"/>
  <c r="G61" i="6"/>
  <c r="I61" i="6" s="1"/>
  <c r="E61" i="6"/>
  <c r="D61" i="6"/>
  <c r="K61" i="6" s="1"/>
  <c r="C61" i="6"/>
  <c r="B61" i="6"/>
  <c r="I60" i="6"/>
  <c r="H60" i="6"/>
  <c r="G60" i="6"/>
  <c r="E60" i="6"/>
  <c r="D60" i="6"/>
  <c r="K60" i="6" s="1"/>
  <c r="C60" i="6"/>
  <c r="B60" i="6"/>
  <c r="I59" i="6"/>
  <c r="H59" i="6"/>
  <c r="G59" i="6"/>
  <c r="F59" i="6"/>
  <c r="E59" i="6"/>
  <c r="D59" i="6"/>
  <c r="K59" i="6" s="1"/>
  <c r="C59" i="6"/>
  <c r="B59" i="6"/>
  <c r="K58" i="6"/>
  <c r="H58" i="6"/>
  <c r="G58" i="6"/>
  <c r="I58" i="6" s="1"/>
  <c r="F58" i="6"/>
  <c r="E58" i="6"/>
  <c r="D58" i="6"/>
  <c r="C58" i="6"/>
  <c r="B58" i="6"/>
  <c r="H57" i="6"/>
  <c r="G57" i="6"/>
  <c r="I57" i="6" s="1"/>
  <c r="F57" i="6"/>
  <c r="E57" i="6"/>
  <c r="D57" i="6"/>
  <c r="K57" i="6" s="1"/>
  <c r="C57" i="6"/>
  <c r="B57" i="6"/>
  <c r="I56" i="6"/>
  <c r="H56" i="6"/>
  <c r="G56" i="6"/>
  <c r="E56" i="6"/>
  <c r="D56" i="6"/>
  <c r="F56" i="6" s="1"/>
  <c r="C56" i="6"/>
  <c r="B56" i="6"/>
  <c r="K55" i="6"/>
  <c r="I55" i="6"/>
  <c r="H55" i="6"/>
  <c r="G55" i="6"/>
  <c r="F55" i="6"/>
  <c r="E55" i="6"/>
  <c r="D55" i="6"/>
  <c r="C55" i="6"/>
  <c r="B55" i="6"/>
  <c r="K54" i="6"/>
  <c r="I54" i="6"/>
  <c r="H54" i="6"/>
  <c r="G54" i="6"/>
  <c r="F54" i="6"/>
  <c r="E54" i="6"/>
  <c r="D54" i="6"/>
  <c r="C54" i="6"/>
  <c r="B54" i="6"/>
  <c r="H53" i="6"/>
  <c r="G53" i="6"/>
  <c r="I53" i="6" s="1"/>
  <c r="E53" i="6"/>
  <c r="D53" i="6"/>
  <c r="K53" i="6" s="1"/>
  <c r="C53" i="6"/>
  <c r="B53" i="6"/>
  <c r="I52" i="6"/>
  <c r="H52" i="6"/>
  <c r="G52" i="6"/>
  <c r="E52" i="6"/>
  <c r="D52" i="6"/>
  <c r="K52" i="6" s="1"/>
  <c r="C52" i="6"/>
  <c r="B52" i="6"/>
  <c r="I51" i="6"/>
  <c r="H51" i="6"/>
  <c r="G51" i="6"/>
  <c r="F51" i="6"/>
  <c r="E51" i="6"/>
  <c r="D51" i="6"/>
  <c r="K51" i="6" s="1"/>
  <c r="C51" i="6"/>
  <c r="B51" i="6"/>
  <c r="K50" i="6"/>
  <c r="H50" i="6"/>
  <c r="G50" i="6"/>
  <c r="I50" i="6" s="1"/>
  <c r="F50" i="6"/>
  <c r="E50" i="6"/>
  <c r="D50" i="6"/>
  <c r="C50" i="6"/>
  <c r="B50" i="6"/>
  <c r="H49" i="6"/>
  <c r="G49" i="6"/>
  <c r="I49" i="6" s="1"/>
  <c r="F49" i="6"/>
  <c r="E49" i="6"/>
  <c r="D49" i="6"/>
  <c r="K49" i="6" s="1"/>
  <c r="C49" i="6"/>
  <c r="B49" i="6"/>
  <c r="I48" i="6"/>
  <c r="H48" i="6"/>
  <c r="G48" i="6"/>
  <c r="E48" i="6"/>
  <c r="D48" i="6"/>
  <c r="F48" i="6" s="1"/>
  <c r="C48" i="6"/>
  <c r="B48" i="6"/>
  <c r="K47" i="6"/>
  <c r="I47" i="6"/>
  <c r="H47" i="6"/>
  <c r="G47" i="6"/>
  <c r="F47" i="6"/>
  <c r="E47" i="6"/>
  <c r="D47" i="6"/>
  <c r="C47" i="6"/>
  <c r="B47" i="6"/>
  <c r="K46" i="6"/>
  <c r="I46" i="6"/>
  <c r="H46" i="6"/>
  <c r="G46" i="6"/>
  <c r="F46" i="6"/>
  <c r="E46" i="6"/>
  <c r="D46" i="6"/>
  <c r="C46" i="6"/>
  <c r="B46" i="6"/>
  <c r="H45" i="6"/>
  <c r="G45" i="6"/>
  <c r="I45" i="6" s="1"/>
  <c r="E45" i="6"/>
  <c r="D45" i="6"/>
  <c r="K45" i="6" s="1"/>
  <c r="C45" i="6"/>
  <c r="B45" i="6"/>
  <c r="I44" i="6"/>
  <c r="H44" i="6"/>
  <c r="G44" i="6"/>
  <c r="E44" i="6"/>
  <c r="D44" i="6"/>
  <c r="K44" i="6" s="1"/>
  <c r="C44" i="6"/>
  <c r="B44" i="6"/>
  <c r="I43" i="6"/>
  <c r="H43" i="6"/>
  <c r="G43" i="6"/>
  <c r="F43" i="6"/>
  <c r="E43" i="6"/>
  <c r="D43" i="6"/>
  <c r="K43" i="6" s="1"/>
  <c r="C43" i="6"/>
  <c r="B43" i="6"/>
  <c r="K42" i="6"/>
  <c r="H42" i="6"/>
  <c r="G42" i="6"/>
  <c r="I42" i="6" s="1"/>
  <c r="F42" i="6"/>
  <c r="E42" i="6"/>
  <c r="D42" i="6"/>
  <c r="C42" i="6"/>
  <c r="B42" i="6"/>
  <c r="H41" i="6"/>
  <c r="G41" i="6"/>
  <c r="I41" i="6" s="1"/>
  <c r="F41" i="6"/>
  <c r="E41" i="6"/>
  <c r="D41" i="6"/>
  <c r="K41" i="6" s="1"/>
  <c r="C41" i="6"/>
  <c r="B41" i="6"/>
  <c r="I40" i="6"/>
  <c r="H40" i="6"/>
  <c r="G40" i="6"/>
  <c r="E40" i="6"/>
  <c r="D40" i="6"/>
  <c r="F40" i="6" s="1"/>
  <c r="C40" i="6"/>
  <c r="B40" i="6"/>
  <c r="K39" i="6"/>
  <c r="I39" i="6"/>
  <c r="H39" i="6"/>
  <c r="G39" i="6"/>
  <c r="E39" i="6"/>
  <c r="F39" i="6" s="1"/>
  <c r="D39" i="6"/>
  <c r="C39" i="6"/>
  <c r="B39" i="6"/>
  <c r="K38" i="6"/>
  <c r="I38" i="6"/>
  <c r="H38" i="6"/>
  <c r="G38" i="6"/>
  <c r="F38" i="6"/>
  <c r="E38" i="6"/>
  <c r="D38" i="6"/>
  <c r="C38" i="6"/>
  <c r="B38" i="6"/>
  <c r="H37" i="6"/>
  <c r="G37" i="6"/>
  <c r="I37" i="6" s="1"/>
  <c r="E37" i="6"/>
  <c r="D37" i="6"/>
  <c r="C37" i="6"/>
  <c r="B37" i="6"/>
  <c r="I36" i="6"/>
  <c r="H36" i="6"/>
  <c r="G36" i="6"/>
  <c r="E36" i="6"/>
  <c r="D36" i="6"/>
  <c r="K36" i="6" s="1"/>
  <c r="C36" i="6"/>
  <c r="B36" i="6"/>
  <c r="I35" i="6"/>
  <c r="H35" i="6"/>
  <c r="G35" i="6"/>
  <c r="F35" i="6"/>
  <c r="E35" i="6"/>
  <c r="D35" i="6"/>
  <c r="K35" i="6" s="1"/>
  <c r="C35" i="6"/>
  <c r="B35" i="6"/>
  <c r="K34" i="6"/>
  <c r="H34" i="6"/>
  <c r="G34" i="6"/>
  <c r="I34" i="6" s="1"/>
  <c r="F34" i="6"/>
  <c r="E34" i="6"/>
  <c r="D34" i="6"/>
  <c r="C34" i="6"/>
  <c r="B34" i="6"/>
  <c r="H33" i="6"/>
  <c r="G33" i="6"/>
  <c r="I33" i="6" s="1"/>
  <c r="F33" i="6"/>
  <c r="E33" i="6"/>
  <c r="D33" i="6"/>
  <c r="K33" i="6" s="1"/>
  <c r="C33" i="6"/>
  <c r="B33" i="6"/>
  <c r="H32" i="6"/>
  <c r="I32" i="6" s="1"/>
  <c r="G32" i="6"/>
  <c r="E32" i="6"/>
  <c r="D32" i="6"/>
  <c r="F32" i="6" s="1"/>
  <c r="C32" i="6"/>
  <c r="B32" i="6"/>
  <c r="I31" i="6"/>
  <c r="H31" i="6"/>
  <c r="G31" i="6"/>
  <c r="E31" i="6"/>
  <c r="F31" i="6" s="1"/>
  <c r="D31" i="6"/>
  <c r="C31" i="6"/>
  <c r="B31" i="6"/>
  <c r="K30" i="6"/>
  <c r="I30" i="6"/>
  <c r="H30" i="6"/>
  <c r="G30" i="6"/>
  <c r="F30" i="6"/>
  <c r="E30" i="6"/>
  <c r="D30" i="6"/>
  <c r="C30" i="6"/>
  <c r="B30" i="6"/>
  <c r="H29" i="6"/>
  <c r="G29" i="6"/>
  <c r="I29" i="6" s="1"/>
  <c r="E29" i="6"/>
  <c r="D29" i="6"/>
  <c r="K29" i="6" s="1"/>
  <c r="C29" i="6"/>
  <c r="B29" i="6"/>
  <c r="H28" i="6"/>
  <c r="I28" i="6" s="1"/>
  <c r="G28" i="6"/>
  <c r="E28" i="6"/>
  <c r="D28" i="6"/>
  <c r="C28" i="6"/>
  <c r="B28" i="6"/>
  <c r="I27" i="6"/>
  <c r="H27" i="6"/>
  <c r="G27" i="6"/>
  <c r="F27" i="6"/>
  <c r="E27" i="6"/>
  <c r="D27" i="6"/>
  <c r="K27" i="6" s="1"/>
  <c r="C27" i="6"/>
  <c r="B27" i="6"/>
  <c r="K26" i="6"/>
  <c r="H26" i="6"/>
  <c r="G26" i="6"/>
  <c r="I26" i="6" s="1"/>
  <c r="F26" i="6"/>
  <c r="E26" i="6"/>
  <c r="D26" i="6"/>
  <c r="C26" i="6"/>
  <c r="B26" i="6"/>
  <c r="H25" i="6"/>
  <c r="G25" i="6"/>
  <c r="I25" i="6" s="1"/>
  <c r="F25" i="6"/>
  <c r="E25" i="6"/>
  <c r="D25" i="6"/>
  <c r="C25" i="6"/>
  <c r="B25" i="6"/>
  <c r="H24" i="6"/>
  <c r="I24" i="6" s="1"/>
  <c r="G24" i="6"/>
  <c r="E24" i="6"/>
  <c r="D24" i="6"/>
  <c r="F24" i="6" s="1"/>
  <c r="C24" i="6"/>
  <c r="B24" i="6"/>
  <c r="K23" i="6"/>
  <c r="I23" i="6"/>
  <c r="H23" i="6"/>
  <c r="G23" i="6"/>
  <c r="F23" i="6"/>
  <c r="E23" i="6"/>
  <c r="D23" i="6"/>
  <c r="C23" i="6"/>
  <c r="B23" i="6"/>
  <c r="K22" i="6"/>
  <c r="I22" i="6"/>
  <c r="H22" i="6"/>
  <c r="G22" i="6"/>
  <c r="F22" i="6"/>
  <c r="E22" i="6"/>
  <c r="D22" i="6"/>
  <c r="C22" i="6"/>
  <c r="B22" i="6"/>
  <c r="H21" i="6"/>
  <c r="G21" i="6"/>
  <c r="I21" i="6" s="1"/>
  <c r="E21" i="6"/>
  <c r="D21" i="6"/>
  <c r="K21" i="6" s="1"/>
  <c r="C21" i="6"/>
  <c r="B21" i="6"/>
  <c r="I20" i="6"/>
  <c r="H20" i="6"/>
  <c r="G20" i="6"/>
  <c r="E20" i="6"/>
  <c r="D20" i="6"/>
  <c r="K20" i="6" s="1"/>
  <c r="C20" i="6"/>
  <c r="B20" i="6"/>
  <c r="I19" i="6"/>
  <c r="H19" i="6"/>
  <c r="G19" i="6"/>
  <c r="F19" i="6"/>
  <c r="E19" i="6"/>
  <c r="D19" i="6"/>
  <c r="K19" i="6" s="1"/>
  <c r="C19" i="6"/>
  <c r="B19" i="6"/>
  <c r="K18" i="6"/>
  <c r="H18" i="6"/>
  <c r="G18" i="6"/>
  <c r="I18" i="6" s="1"/>
  <c r="F18" i="6"/>
  <c r="E18" i="6"/>
  <c r="D18" i="6"/>
  <c r="C18" i="6"/>
  <c r="B18" i="6"/>
  <c r="H17" i="6"/>
  <c r="G17" i="6"/>
  <c r="I17" i="6" s="1"/>
  <c r="F17" i="6"/>
  <c r="E17" i="6"/>
  <c r="D17" i="6"/>
  <c r="K17" i="6" s="1"/>
  <c r="C17" i="6"/>
  <c r="B17" i="6"/>
  <c r="H16" i="6"/>
  <c r="I16" i="6" s="1"/>
  <c r="G16" i="6"/>
  <c r="E16" i="6"/>
  <c r="D16" i="6"/>
  <c r="F16" i="6" s="1"/>
  <c r="C16" i="6"/>
  <c r="B16" i="6"/>
  <c r="K15" i="6"/>
  <c r="I15" i="6"/>
  <c r="H15" i="6"/>
  <c r="G15" i="6"/>
  <c r="F15" i="6"/>
  <c r="E15" i="6"/>
  <c r="D15" i="6"/>
  <c r="C15" i="6"/>
  <c r="B15" i="6"/>
  <c r="K14" i="6"/>
  <c r="I14" i="6"/>
  <c r="H14" i="6"/>
  <c r="G14" i="6"/>
  <c r="F14" i="6"/>
  <c r="E14" i="6"/>
  <c r="D14" i="6"/>
  <c r="C14" i="6"/>
  <c r="B14" i="6"/>
  <c r="H13" i="6"/>
  <c r="G13" i="6"/>
  <c r="I13" i="6" s="1"/>
  <c r="E13" i="6"/>
  <c r="D13" i="6"/>
  <c r="C13" i="6"/>
  <c r="B13" i="6"/>
  <c r="I12" i="6"/>
  <c r="H12" i="6"/>
  <c r="G12" i="6"/>
  <c r="E12" i="6"/>
  <c r="D12" i="6"/>
  <c r="K12" i="6" s="1"/>
  <c r="C12" i="6"/>
  <c r="B12" i="6"/>
  <c r="I11" i="6"/>
  <c r="H11" i="6"/>
  <c r="G11" i="6"/>
  <c r="F11" i="6"/>
  <c r="E11" i="6"/>
  <c r="D11" i="6"/>
  <c r="K11" i="6" s="1"/>
  <c r="C11" i="6"/>
  <c r="B11" i="6"/>
  <c r="H109" i="8"/>
  <c r="G109" i="8"/>
  <c r="I109" i="8" s="1"/>
  <c r="E109" i="8"/>
  <c r="D109" i="8"/>
  <c r="K109" i="8" s="1"/>
  <c r="C109" i="8"/>
  <c r="B109" i="8"/>
  <c r="H108" i="8"/>
  <c r="I108" i="8" s="1"/>
  <c r="G108" i="8"/>
  <c r="E108" i="8"/>
  <c r="D108" i="8"/>
  <c r="C108" i="8"/>
  <c r="B108" i="8"/>
  <c r="I107" i="8"/>
  <c r="H107" i="8"/>
  <c r="G107" i="8"/>
  <c r="F107" i="8"/>
  <c r="E107" i="8"/>
  <c r="D107" i="8"/>
  <c r="K107" i="8" s="1"/>
  <c r="C107" i="8"/>
  <c r="B107" i="8"/>
  <c r="H106" i="8"/>
  <c r="G106" i="8"/>
  <c r="K106" i="8" s="1"/>
  <c r="F106" i="8"/>
  <c r="E106" i="8"/>
  <c r="D106" i="8"/>
  <c r="C106" i="8"/>
  <c r="B106" i="8"/>
  <c r="H105" i="8"/>
  <c r="G105" i="8"/>
  <c r="I105" i="8" s="1"/>
  <c r="E105" i="8"/>
  <c r="F105" i="8" s="1"/>
  <c r="D105" i="8"/>
  <c r="C105" i="8"/>
  <c r="B105" i="8"/>
  <c r="I104" i="8"/>
  <c r="H104" i="8"/>
  <c r="G104" i="8"/>
  <c r="E104" i="8"/>
  <c r="D104" i="8"/>
  <c r="F104" i="8" s="1"/>
  <c r="C104" i="8"/>
  <c r="B104" i="8"/>
  <c r="I103" i="8"/>
  <c r="H103" i="8"/>
  <c r="G103" i="8"/>
  <c r="E103" i="8"/>
  <c r="F103" i="8" s="1"/>
  <c r="D103" i="8"/>
  <c r="C103" i="8"/>
  <c r="B103" i="8"/>
  <c r="H102" i="8"/>
  <c r="I102" i="8" s="1"/>
  <c r="K102" i="8" s="1"/>
  <c r="G102" i="8"/>
  <c r="F102" i="8"/>
  <c r="E102" i="8"/>
  <c r="D102" i="8"/>
  <c r="C102" i="8"/>
  <c r="B102" i="8"/>
  <c r="H101" i="8"/>
  <c r="G101" i="8"/>
  <c r="I101" i="8" s="1"/>
  <c r="E101" i="8"/>
  <c r="D101" i="8"/>
  <c r="C101" i="8"/>
  <c r="B101" i="8"/>
  <c r="H100" i="8"/>
  <c r="I100" i="8" s="1"/>
  <c r="G100" i="8"/>
  <c r="E100" i="8"/>
  <c r="D100" i="8"/>
  <c r="C100" i="8"/>
  <c r="B100" i="8"/>
  <c r="I99" i="8"/>
  <c r="H99" i="8"/>
  <c r="G99" i="8"/>
  <c r="E99" i="8"/>
  <c r="F99" i="8" s="1"/>
  <c r="D99" i="8"/>
  <c r="C99" i="8"/>
  <c r="B99" i="8"/>
  <c r="H98" i="8"/>
  <c r="G98" i="8"/>
  <c r="F98" i="8"/>
  <c r="E98" i="8"/>
  <c r="D98" i="8"/>
  <c r="C98" i="8"/>
  <c r="B98" i="8"/>
  <c r="H97" i="8"/>
  <c r="G97" i="8"/>
  <c r="I97" i="8" s="1"/>
  <c r="E97" i="8"/>
  <c r="F97" i="8" s="1"/>
  <c r="D97" i="8"/>
  <c r="C97" i="8"/>
  <c r="B97" i="8"/>
  <c r="H96" i="8"/>
  <c r="I96" i="8" s="1"/>
  <c r="G96" i="8"/>
  <c r="E96" i="8"/>
  <c r="D96" i="8"/>
  <c r="F96" i="8" s="1"/>
  <c r="C96" i="8"/>
  <c r="B96" i="8"/>
  <c r="I95" i="8"/>
  <c r="H95" i="8"/>
  <c r="G95" i="8"/>
  <c r="E95" i="8"/>
  <c r="F95" i="8" s="1"/>
  <c r="D95" i="8"/>
  <c r="C95" i="8"/>
  <c r="B95" i="8"/>
  <c r="K94" i="8"/>
  <c r="H94" i="8"/>
  <c r="I94" i="8" s="1"/>
  <c r="G94" i="8"/>
  <c r="F94" i="8"/>
  <c r="E94" i="8"/>
  <c r="D94" i="8"/>
  <c r="C94" i="8"/>
  <c r="B94" i="8"/>
  <c r="H93" i="8"/>
  <c r="G93" i="8"/>
  <c r="I93" i="8" s="1"/>
  <c r="E93" i="8"/>
  <c r="D93" i="8"/>
  <c r="C93" i="8"/>
  <c r="B93" i="8"/>
  <c r="H92" i="8"/>
  <c r="I92" i="8" s="1"/>
  <c r="G92" i="8"/>
  <c r="E92" i="8"/>
  <c r="D92" i="8"/>
  <c r="C92" i="8"/>
  <c r="B92" i="8"/>
  <c r="I91" i="8"/>
  <c r="H91" i="8"/>
  <c r="G91" i="8"/>
  <c r="E91" i="8"/>
  <c r="F91" i="8" s="1"/>
  <c r="D91" i="8"/>
  <c r="K91" i="8" s="1"/>
  <c r="C91" i="8"/>
  <c r="B91" i="8"/>
  <c r="H90" i="8"/>
  <c r="G90" i="8"/>
  <c r="F90" i="8"/>
  <c r="E90" i="8"/>
  <c r="D90" i="8"/>
  <c r="C90" i="8"/>
  <c r="B90" i="8"/>
  <c r="H89" i="8"/>
  <c r="G89" i="8"/>
  <c r="I89" i="8" s="1"/>
  <c r="E89" i="8"/>
  <c r="F89" i="8" s="1"/>
  <c r="D89" i="8"/>
  <c r="C89" i="8"/>
  <c r="B89" i="8"/>
  <c r="H88" i="8"/>
  <c r="I88" i="8" s="1"/>
  <c r="G88" i="8"/>
  <c r="E88" i="8"/>
  <c r="D88" i="8"/>
  <c r="F88" i="8" s="1"/>
  <c r="C88" i="8"/>
  <c r="B88" i="8"/>
  <c r="I87" i="8"/>
  <c r="K87" i="8" s="1"/>
  <c r="H87" i="8"/>
  <c r="G87" i="8"/>
  <c r="E87" i="8"/>
  <c r="F87" i="8" s="1"/>
  <c r="D87" i="8"/>
  <c r="C87" i="8"/>
  <c r="B87" i="8"/>
  <c r="H86" i="8"/>
  <c r="G86" i="8"/>
  <c r="I86" i="8" s="1"/>
  <c r="K86" i="8" s="1"/>
  <c r="F86" i="8"/>
  <c r="E86" i="8"/>
  <c r="D86" i="8"/>
  <c r="C86" i="8"/>
  <c r="B86" i="8"/>
  <c r="H85" i="8"/>
  <c r="G85" i="8"/>
  <c r="I85" i="8" s="1"/>
  <c r="E85" i="8"/>
  <c r="D85" i="8"/>
  <c r="C85" i="8"/>
  <c r="B85" i="8"/>
  <c r="H84" i="8"/>
  <c r="I84" i="8" s="1"/>
  <c r="G84" i="8"/>
  <c r="E84" i="8"/>
  <c r="D84" i="8"/>
  <c r="C84" i="8"/>
  <c r="B84" i="8"/>
  <c r="I83" i="8"/>
  <c r="H83" i="8"/>
  <c r="G83" i="8"/>
  <c r="F83" i="8"/>
  <c r="E83" i="8"/>
  <c r="D83" i="8"/>
  <c r="K83" i="8" s="1"/>
  <c r="C83" i="8"/>
  <c r="B83" i="8"/>
  <c r="H82" i="8"/>
  <c r="G82" i="8"/>
  <c r="F82" i="8"/>
  <c r="E82" i="8"/>
  <c r="D82" i="8"/>
  <c r="C82" i="8"/>
  <c r="B82" i="8"/>
  <c r="H81" i="8"/>
  <c r="G81" i="8"/>
  <c r="I81" i="8" s="1"/>
  <c r="E81" i="8"/>
  <c r="D81" i="8"/>
  <c r="F81" i="8" s="1"/>
  <c r="C81" i="8"/>
  <c r="B81" i="8"/>
  <c r="H80" i="8"/>
  <c r="I80" i="8" s="1"/>
  <c r="G80" i="8"/>
  <c r="E80" i="8"/>
  <c r="D80" i="8"/>
  <c r="F80" i="8" s="1"/>
  <c r="C80" i="8"/>
  <c r="B80" i="8"/>
  <c r="I79" i="8"/>
  <c r="H79" i="8"/>
  <c r="G79" i="8"/>
  <c r="E79" i="8"/>
  <c r="D79" i="8"/>
  <c r="F79" i="8" s="1"/>
  <c r="C79" i="8"/>
  <c r="B79" i="8"/>
  <c r="K78" i="8"/>
  <c r="H78" i="8"/>
  <c r="G78" i="8"/>
  <c r="I78" i="8" s="1"/>
  <c r="F78" i="8"/>
  <c r="E78" i="8"/>
  <c r="D78" i="8"/>
  <c r="C78" i="8"/>
  <c r="B78" i="8"/>
  <c r="H77" i="8"/>
  <c r="G77" i="8"/>
  <c r="I77" i="8" s="1"/>
  <c r="E77" i="8"/>
  <c r="D77" i="8"/>
  <c r="C77" i="8"/>
  <c r="B77" i="8"/>
  <c r="H76" i="8"/>
  <c r="G76" i="8"/>
  <c r="I76" i="8" s="1"/>
  <c r="E76" i="8"/>
  <c r="D76" i="8"/>
  <c r="C76" i="8"/>
  <c r="B76" i="8"/>
  <c r="I75" i="8"/>
  <c r="H75" i="8"/>
  <c r="G75" i="8"/>
  <c r="E75" i="8"/>
  <c r="F75" i="8" s="1"/>
  <c r="D75" i="8"/>
  <c r="C75" i="8"/>
  <c r="B75" i="8"/>
  <c r="H74" i="8"/>
  <c r="G74" i="8"/>
  <c r="F74" i="8"/>
  <c r="E74" i="8"/>
  <c r="D74" i="8"/>
  <c r="C74" i="8"/>
  <c r="B74" i="8"/>
  <c r="H73" i="8"/>
  <c r="G73" i="8"/>
  <c r="I73" i="8" s="1"/>
  <c r="E73" i="8"/>
  <c r="F73" i="8" s="1"/>
  <c r="D73" i="8"/>
  <c r="C73" i="8"/>
  <c r="B73" i="8"/>
  <c r="H72" i="8"/>
  <c r="I72" i="8" s="1"/>
  <c r="G72" i="8"/>
  <c r="E72" i="8"/>
  <c r="D72" i="8"/>
  <c r="F72" i="8" s="1"/>
  <c r="C72" i="8"/>
  <c r="B72" i="8"/>
  <c r="I71" i="8"/>
  <c r="H71" i="8"/>
  <c r="G71" i="8"/>
  <c r="E71" i="8"/>
  <c r="D71" i="8"/>
  <c r="F71" i="8" s="1"/>
  <c r="C71" i="8"/>
  <c r="B71" i="8"/>
  <c r="H70" i="8"/>
  <c r="I70" i="8" s="1"/>
  <c r="K70" i="8" s="1"/>
  <c r="G70" i="8"/>
  <c r="F70" i="8"/>
  <c r="E70" i="8"/>
  <c r="D70" i="8"/>
  <c r="C70" i="8"/>
  <c r="B70" i="8"/>
  <c r="H69" i="8"/>
  <c r="G69" i="8"/>
  <c r="I69" i="8" s="1"/>
  <c r="E69" i="8"/>
  <c r="D69" i="8"/>
  <c r="C69" i="8"/>
  <c r="B69" i="8"/>
  <c r="H68" i="8"/>
  <c r="G68" i="8"/>
  <c r="I68" i="8" s="1"/>
  <c r="E68" i="8"/>
  <c r="D68" i="8"/>
  <c r="C68" i="8"/>
  <c r="B68" i="8"/>
  <c r="I67" i="8"/>
  <c r="H67" i="8"/>
  <c r="G67" i="8"/>
  <c r="E67" i="8"/>
  <c r="F67" i="8" s="1"/>
  <c r="D67" i="8"/>
  <c r="K67" i="8" s="1"/>
  <c r="C67" i="8"/>
  <c r="B67" i="8"/>
  <c r="H66" i="8"/>
  <c r="G66" i="8"/>
  <c r="F66" i="8"/>
  <c r="E66" i="8"/>
  <c r="D66" i="8"/>
  <c r="C66" i="8"/>
  <c r="B66" i="8"/>
  <c r="H65" i="8"/>
  <c r="G65" i="8"/>
  <c r="I65" i="8" s="1"/>
  <c r="E65" i="8"/>
  <c r="F65" i="8" s="1"/>
  <c r="D65" i="8"/>
  <c r="C65" i="8"/>
  <c r="B65" i="8"/>
  <c r="H64" i="8"/>
  <c r="I64" i="8" s="1"/>
  <c r="G64" i="8"/>
  <c r="E64" i="8"/>
  <c r="D64" i="8"/>
  <c r="F64" i="8" s="1"/>
  <c r="C64" i="8"/>
  <c r="B64" i="8"/>
  <c r="I63" i="8"/>
  <c r="K63" i="8" s="1"/>
  <c r="H63" i="8"/>
  <c r="G63" i="8"/>
  <c r="E63" i="8"/>
  <c r="D63" i="8"/>
  <c r="F63" i="8" s="1"/>
  <c r="C63" i="8"/>
  <c r="B63" i="8"/>
  <c r="H62" i="8"/>
  <c r="I62" i="8" s="1"/>
  <c r="K62" i="8" s="1"/>
  <c r="G62" i="8"/>
  <c r="F62" i="8"/>
  <c r="E62" i="8"/>
  <c r="D62" i="8"/>
  <c r="C62" i="8"/>
  <c r="B62" i="8"/>
  <c r="H61" i="8"/>
  <c r="G61" i="8"/>
  <c r="I61" i="8" s="1"/>
  <c r="E61" i="8"/>
  <c r="D61" i="8"/>
  <c r="K61" i="8" s="1"/>
  <c r="C61" i="8"/>
  <c r="B61" i="8"/>
  <c r="H60" i="8"/>
  <c r="I60" i="8" s="1"/>
  <c r="G60" i="8"/>
  <c r="E60" i="8"/>
  <c r="D60" i="8"/>
  <c r="C60" i="8"/>
  <c r="B60" i="8"/>
  <c r="I59" i="8"/>
  <c r="H59" i="8"/>
  <c r="G59" i="8"/>
  <c r="E59" i="8"/>
  <c r="F59" i="8" s="1"/>
  <c r="D59" i="8"/>
  <c r="K59" i="8" s="1"/>
  <c r="C59" i="8"/>
  <c r="B59" i="8"/>
  <c r="H58" i="8"/>
  <c r="G58" i="8"/>
  <c r="F58" i="8"/>
  <c r="E58" i="8"/>
  <c r="D58" i="8"/>
  <c r="C58" i="8"/>
  <c r="B58" i="8"/>
  <c r="H57" i="8"/>
  <c r="G57" i="8"/>
  <c r="I57" i="8" s="1"/>
  <c r="E57" i="8"/>
  <c r="F57" i="8" s="1"/>
  <c r="D57" i="8"/>
  <c r="C57" i="8"/>
  <c r="B57" i="8"/>
  <c r="H56" i="8"/>
  <c r="I56" i="8" s="1"/>
  <c r="G56" i="8"/>
  <c r="E56" i="8"/>
  <c r="D56" i="8"/>
  <c r="F56" i="8" s="1"/>
  <c r="C56" i="8"/>
  <c r="B56" i="8"/>
  <c r="I55" i="8"/>
  <c r="H55" i="8"/>
  <c r="G55" i="8"/>
  <c r="E55" i="8"/>
  <c r="D55" i="8"/>
  <c r="F55" i="8" s="1"/>
  <c r="C55" i="8"/>
  <c r="B55" i="8"/>
  <c r="H54" i="8"/>
  <c r="I54" i="8" s="1"/>
  <c r="K54" i="8" s="1"/>
  <c r="G54" i="8"/>
  <c r="F54" i="8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I52" i="8" s="1"/>
  <c r="E52" i="8"/>
  <c r="D52" i="8"/>
  <c r="K52" i="8" s="1"/>
  <c r="C52" i="8"/>
  <c r="B52" i="8"/>
  <c r="I51" i="8"/>
  <c r="H51" i="8"/>
  <c r="G51" i="8"/>
  <c r="E51" i="8"/>
  <c r="F51" i="8" s="1"/>
  <c r="D51" i="8"/>
  <c r="C51" i="8"/>
  <c r="B51" i="8"/>
  <c r="H50" i="8"/>
  <c r="G50" i="8"/>
  <c r="F50" i="8"/>
  <c r="E50" i="8"/>
  <c r="D50" i="8"/>
  <c r="C50" i="8"/>
  <c r="B50" i="8"/>
  <c r="H49" i="8"/>
  <c r="G49" i="8"/>
  <c r="I49" i="8" s="1"/>
  <c r="F49" i="8"/>
  <c r="E49" i="8"/>
  <c r="D49" i="8"/>
  <c r="K49" i="8" s="1"/>
  <c r="C49" i="8"/>
  <c r="B49" i="8"/>
  <c r="H48" i="8"/>
  <c r="I48" i="8" s="1"/>
  <c r="G48" i="8"/>
  <c r="E48" i="8"/>
  <c r="D48" i="8"/>
  <c r="F48" i="8" s="1"/>
  <c r="C48" i="8"/>
  <c r="B48" i="8"/>
  <c r="I47" i="8"/>
  <c r="K47" i="8" s="1"/>
  <c r="H47" i="8"/>
  <c r="G47" i="8"/>
  <c r="E47" i="8"/>
  <c r="D47" i="8"/>
  <c r="F47" i="8" s="1"/>
  <c r="C47" i="8"/>
  <c r="B47" i="8"/>
  <c r="H46" i="8"/>
  <c r="I46" i="8" s="1"/>
  <c r="K46" i="8" s="1"/>
  <c r="G46" i="8"/>
  <c r="F46" i="8"/>
  <c r="E46" i="8"/>
  <c r="D46" i="8"/>
  <c r="C46" i="8"/>
  <c r="B46" i="8"/>
  <c r="H45" i="8"/>
  <c r="G45" i="8"/>
  <c r="I45" i="8" s="1"/>
  <c r="E45" i="8"/>
  <c r="D45" i="8"/>
  <c r="K45" i="8" s="1"/>
  <c r="C45" i="8"/>
  <c r="B45" i="8"/>
  <c r="H44" i="8"/>
  <c r="G44" i="8"/>
  <c r="I44" i="8" s="1"/>
  <c r="E44" i="8"/>
  <c r="D44" i="8"/>
  <c r="K44" i="8" s="1"/>
  <c r="C44" i="8"/>
  <c r="B44" i="8"/>
  <c r="I43" i="8"/>
  <c r="H43" i="8"/>
  <c r="G43" i="8"/>
  <c r="E43" i="8"/>
  <c r="F43" i="8" s="1"/>
  <c r="D43" i="8"/>
  <c r="C43" i="8"/>
  <c r="B43" i="8"/>
  <c r="K42" i="8"/>
  <c r="H42" i="8"/>
  <c r="G42" i="8"/>
  <c r="I42" i="8" s="1"/>
  <c r="F42" i="8"/>
  <c r="E42" i="8"/>
  <c r="D42" i="8"/>
  <c r="C42" i="8"/>
  <c r="B42" i="8"/>
  <c r="H41" i="8"/>
  <c r="G41" i="8"/>
  <c r="I41" i="8" s="1"/>
  <c r="E41" i="8"/>
  <c r="F41" i="8" s="1"/>
  <c r="D41" i="8"/>
  <c r="C41" i="8"/>
  <c r="B41" i="8"/>
  <c r="H40" i="8"/>
  <c r="I40" i="8" s="1"/>
  <c r="G40" i="8"/>
  <c r="E40" i="8"/>
  <c r="D40" i="8"/>
  <c r="F40" i="8" s="1"/>
  <c r="C40" i="8"/>
  <c r="B40" i="8"/>
  <c r="K39" i="8"/>
  <c r="I39" i="8"/>
  <c r="H39" i="8"/>
  <c r="G39" i="8"/>
  <c r="E39" i="8"/>
  <c r="F39" i="8" s="1"/>
  <c r="D39" i="8"/>
  <c r="C39" i="8"/>
  <c r="B39" i="8"/>
  <c r="H38" i="8"/>
  <c r="I38" i="8" s="1"/>
  <c r="K38" i="8" s="1"/>
  <c r="G38" i="8"/>
  <c r="F38" i="8"/>
  <c r="E38" i="8"/>
  <c r="D38" i="8"/>
  <c r="C38" i="8"/>
  <c r="B38" i="8"/>
  <c r="H37" i="8"/>
  <c r="G37" i="8"/>
  <c r="I37" i="8" s="1"/>
  <c r="E37" i="8"/>
  <c r="D37" i="8"/>
  <c r="C37" i="8"/>
  <c r="B37" i="8"/>
  <c r="H36" i="8"/>
  <c r="G36" i="8"/>
  <c r="I36" i="8" s="1"/>
  <c r="E36" i="8"/>
  <c r="D36" i="8"/>
  <c r="C36" i="8"/>
  <c r="B36" i="8"/>
  <c r="I35" i="8"/>
  <c r="H35" i="8"/>
  <c r="G35" i="8"/>
  <c r="E35" i="8"/>
  <c r="F35" i="8" s="1"/>
  <c r="D35" i="8"/>
  <c r="C35" i="8"/>
  <c r="B35" i="8"/>
  <c r="H34" i="8"/>
  <c r="G34" i="8"/>
  <c r="F34" i="8"/>
  <c r="E34" i="8"/>
  <c r="D34" i="8"/>
  <c r="C34" i="8"/>
  <c r="B34" i="8"/>
  <c r="H33" i="8"/>
  <c r="G33" i="8"/>
  <c r="I33" i="8" s="1"/>
  <c r="E33" i="8"/>
  <c r="F33" i="8" s="1"/>
  <c r="D33" i="8"/>
  <c r="C33" i="8"/>
  <c r="B33" i="8"/>
  <c r="H32" i="8"/>
  <c r="I32" i="8" s="1"/>
  <c r="G32" i="8"/>
  <c r="E32" i="8"/>
  <c r="D32" i="8"/>
  <c r="F32" i="8" s="1"/>
  <c r="C32" i="8"/>
  <c r="B32" i="8"/>
  <c r="I31" i="8"/>
  <c r="K31" i="8" s="1"/>
  <c r="H31" i="8"/>
  <c r="G31" i="8"/>
  <c r="E31" i="8"/>
  <c r="D31" i="8"/>
  <c r="F31" i="8" s="1"/>
  <c r="C31" i="8"/>
  <c r="B31" i="8"/>
  <c r="H30" i="8"/>
  <c r="I30" i="8" s="1"/>
  <c r="K30" i="8" s="1"/>
  <c r="G30" i="8"/>
  <c r="F30" i="8"/>
  <c r="E30" i="8"/>
  <c r="D30" i="8"/>
  <c r="C30" i="8"/>
  <c r="B30" i="8"/>
  <c r="H29" i="8"/>
  <c r="G29" i="8"/>
  <c r="I29" i="8" s="1"/>
  <c r="E29" i="8"/>
  <c r="D29" i="8"/>
  <c r="K29" i="8" s="1"/>
  <c r="C29" i="8"/>
  <c r="B29" i="8"/>
  <c r="H28" i="8"/>
  <c r="G28" i="8"/>
  <c r="I28" i="8" s="1"/>
  <c r="E28" i="8"/>
  <c r="D28" i="8"/>
  <c r="C28" i="8"/>
  <c r="B28" i="8"/>
  <c r="I27" i="8"/>
  <c r="H27" i="8"/>
  <c r="G27" i="8"/>
  <c r="E27" i="8"/>
  <c r="F27" i="8" s="1"/>
  <c r="D27" i="8"/>
  <c r="K27" i="8" s="1"/>
  <c r="C27" i="8"/>
  <c r="B27" i="8"/>
  <c r="K26" i="8"/>
  <c r="H26" i="8"/>
  <c r="G26" i="8"/>
  <c r="I26" i="8" s="1"/>
  <c r="F26" i="8"/>
  <c r="E26" i="8"/>
  <c r="D26" i="8"/>
  <c r="C26" i="8"/>
  <c r="B26" i="8"/>
  <c r="H25" i="8"/>
  <c r="G25" i="8"/>
  <c r="I25" i="8" s="1"/>
  <c r="E25" i="8"/>
  <c r="D25" i="8"/>
  <c r="F25" i="8" s="1"/>
  <c r="C25" i="8"/>
  <c r="B25" i="8"/>
  <c r="H24" i="8"/>
  <c r="I24" i="8" s="1"/>
  <c r="G24" i="8"/>
  <c r="E24" i="8"/>
  <c r="D24" i="8"/>
  <c r="F24" i="8" s="1"/>
  <c r="C24" i="8"/>
  <c r="B24" i="8"/>
  <c r="I23" i="8"/>
  <c r="K23" i="8" s="1"/>
  <c r="H23" i="8"/>
  <c r="G23" i="8"/>
  <c r="E23" i="8"/>
  <c r="D23" i="8"/>
  <c r="F23" i="8" s="1"/>
  <c r="C23" i="8"/>
  <c r="B23" i="8"/>
  <c r="H22" i="8"/>
  <c r="G22" i="8"/>
  <c r="I22" i="8" s="1"/>
  <c r="K22" i="8" s="1"/>
  <c r="F22" i="8"/>
  <c r="E22" i="8"/>
  <c r="D22" i="8"/>
  <c r="C22" i="8"/>
  <c r="B22" i="8"/>
  <c r="H21" i="8"/>
  <c r="G21" i="8"/>
  <c r="I21" i="8" s="1"/>
  <c r="E21" i="8"/>
  <c r="D21" i="8"/>
  <c r="C21" i="8"/>
  <c r="B21" i="8"/>
  <c r="H20" i="8"/>
  <c r="I20" i="8" s="1"/>
  <c r="G20" i="8"/>
  <c r="E20" i="8"/>
  <c r="D20" i="8"/>
  <c r="C20" i="8"/>
  <c r="B20" i="8"/>
  <c r="I19" i="8"/>
  <c r="H19" i="8"/>
  <c r="G19" i="8"/>
  <c r="E19" i="8"/>
  <c r="F19" i="8" s="1"/>
  <c r="D19" i="8"/>
  <c r="K19" i="8" s="1"/>
  <c r="C19" i="8"/>
  <c r="B19" i="8"/>
  <c r="H18" i="8"/>
  <c r="G18" i="8"/>
  <c r="F18" i="8"/>
  <c r="E18" i="8"/>
  <c r="D18" i="8"/>
  <c r="C18" i="8"/>
  <c r="B18" i="8"/>
  <c r="H17" i="8"/>
  <c r="G17" i="8"/>
  <c r="I17" i="8" s="1"/>
  <c r="E17" i="8"/>
  <c r="D17" i="8"/>
  <c r="F17" i="8" s="1"/>
  <c r="C17" i="8"/>
  <c r="B17" i="8"/>
  <c r="H16" i="8"/>
  <c r="I16" i="8" s="1"/>
  <c r="G16" i="8"/>
  <c r="E16" i="8"/>
  <c r="D16" i="8"/>
  <c r="F16" i="8" s="1"/>
  <c r="C16" i="8"/>
  <c r="B16" i="8"/>
  <c r="I15" i="8"/>
  <c r="K15" i="8" s="1"/>
  <c r="H15" i="8"/>
  <c r="G15" i="8"/>
  <c r="E15" i="8"/>
  <c r="F15" i="8" s="1"/>
  <c r="D15" i="8"/>
  <c r="C15" i="8"/>
  <c r="B15" i="8"/>
  <c r="H14" i="8"/>
  <c r="G14" i="8"/>
  <c r="I14" i="8" s="1"/>
  <c r="K14" i="8" s="1"/>
  <c r="F14" i="8"/>
  <c r="E14" i="8"/>
  <c r="D14" i="8"/>
  <c r="C14" i="8"/>
  <c r="B14" i="8"/>
  <c r="H13" i="8"/>
  <c r="G13" i="8"/>
  <c r="I13" i="8" s="1"/>
  <c r="E13" i="8"/>
  <c r="D13" i="8"/>
  <c r="C13" i="8"/>
  <c r="B13" i="8"/>
  <c r="H12" i="8"/>
  <c r="I12" i="8" s="1"/>
  <c r="G12" i="8"/>
  <c r="E12" i="8"/>
  <c r="D12" i="8"/>
  <c r="C12" i="8"/>
  <c r="B12" i="8"/>
  <c r="I11" i="8"/>
  <c r="H11" i="8"/>
  <c r="G11" i="8"/>
  <c r="E11" i="8"/>
  <c r="F11" i="8" s="1"/>
  <c r="D11" i="8"/>
  <c r="C11" i="8"/>
  <c r="B11" i="8"/>
  <c r="K109" i="10"/>
  <c r="I109" i="10"/>
  <c r="H109" i="10"/>
  <c r="G109" i="10"/>
  <c r="E109" i="10"/>
  <c r="D109" i="10"/>
  <c r="F109" i="10" s="1"/>
  <c r="C109" i="10"/>
  <c r="B109" i="10"/>
  <c r="H108" i="10"/>
  <c r="G108" i="10"/>
  <c r="I108" i="10" s="1"/>
  <c r="F108" i="10"/>
  <c r="E108" i="10"/>
  <c r="D108" i="10"/>
  <c r="C108" i="10"/>
  <c r="B108" i="10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F106" i="10"/>
  <c r="E106" i="10"/>
  <c r="D106" i="10"/>
  <c r="K106" i="10" s="1"/>
  <c r="C106" i="10"/>
  <c r="B106" i="10"/>
  <c r="H105" i="10"/>
  <c r="G105" i="10"/>
  <c r="I105" i="10" s="1"/>
  <c r="E105" i="10"/>
  <c r="F105" i="10" s="1"/>
  <c r="D105" i="10"/>
  <c r="C105" i="10"/>
  <c r="B105" i="10"/>
  <c r="K104" i="10"/>
  <c r="H104" i="10"/>
  <c r="G104" i="10"/>
  <c r="I104" i="10" s="1"/>
  <c r="F104" i="10"/>
  <c r="E104" i="10"/>
  <c r="D104" i="10"/>
  <c r="C104" i="10"/>
  <c r="B104" i="10"/>
  <c r="I103" i="10"/>
  <c r="H103" i="10"/>
  <c r="G103" i="10"/>
  <c r="E103" i="10"/>
  <c r="D103" i="10"/>
  <c r="F103" i="10" s="1"/>
  <c r="C103" i="10"/>
  <c r="B103" i="10"/>
  <c r="H102" i="10"/>
  <c r="I102" i="10" s="1"/>
  <c r="K102" i="10" s="1"/>
  <c r="G102" i="10"/>
  <c r="E102" i="10"/>
  <c r="D102" i="10"/>
  <c r="F102" i="10" s="1"/>
  <c r="C102" i="10"/>
  <c r="B102" i="10"/>
  <c r="I101" i="10"/>
  <c r="H101" i="10"/>
  <c r="G101" i="10"/>
  <c r="E101" i="10"/>
  <c r="D101" i="10"/>
  <c r="C101" i="10"/>
  <c r="B101" i="10"/>
  <c r="H100" i="10"/>
  <c r="G100" i="10"/>
  <c r="I100" i="10" s="1"/>
  <c r="E100" i="10"/>
  <c r="D100" i="10"/>
  <c r="C100" i="10"/>
  <c r="B100" i="10"/>
  <c r="H99" i="10"/>
  <c r="G99" i="10"/>
  <c r="I99" i="10" s="1"/>
  <c r="E99" i="10"/>
  <c r="D99" i="10"/>
  <c r="C99" i="10"/>
  <c r="B99" i="10"/>
  <c r="H98" i="10"/>
  <c r="I98" i="10" s="1"/>
  <c r="G98" i="10"/>
  <c r="F98" i="10"/>
  <c r="E98" i="10"/>
  <c r="D98" i="10"/>
  <c r="K98" i="10" s="1"/>
  <c r="C98" i="10"/>
  <c r="B98" i="10"/>
  <c r="H97" i="10"/>
  <c r="G97" i="10"/>
  <c r="I97" i="10" s="1"/>
  <c r="E97" i="10"/>
  <c r="F97" i="10" s="1"/>
  <c r="D97" i="10"/>
  <c r="C97" i="10"/>
  <c r="B97" i="10"/>
  <c r="H96" i="10"/>
  <c r="K96" i="10" s="1"/>
  <c r="G96" i="10"/>
  <c r="I96" i="10" s="1"/>
  <c r="F96" i="10"/>
  <c r="E96" i="10"/>
  <c r="D96" i="10"/>
  <c r="C96" i="10"/>
  <c r="B96" i="10"/>
  <c r="I95" i="10"/>
  <c r="H95" i="10"/>
  <c r="G95" i="10"/>
  <c r="E95" i="10"/>
  <c r="D95" i="10"/>
  <c r="F95" i="10" s="1"/>
  <c r="C95" i="10"/>
  <c r="B95" i="10"/>
  <c r="K94" i="10"/>
  <c r="H94" i="10"/>
  <c r="I94" i="10" s="1"/>
  <c r="G94" i="10"/>
  <c r="E94" i="10"/>
  <c r="D94" i="10"/>
  <c r="F94" i="10" s="1"/>
  <c r="C94" i="10"/>
  <c r="B94" i="10"/>
  <c r="I93" i="10"/>
  <c r="H93" i="10"/>
  <c r="G93" i="10"/>
  <c r="E93" i="10"/>
  <c r="D93" i="10"/>
  <c r="C93" i="10"/>
  <c r="B93" i="10"/>
  <c r="H92" i="10"/>
  <c r="G92" i="10"/>
  <c r="I92" i="10" s="1"/>
  <c r="E92" i="10"/>
  <c r="D92" i="10"/>
  <c r="C92" i="10"/>
  <c r="B92" i="10"/>
  <c r="H91" i="10"/>
  <c r="G91" i="10"/>
  <c r="I91" i="10" s="1"/>
  <c r="E91" i="10"/>
  <c r="D91" i="10"/>
  <c r="C91" i="10"/>
  <c r="B91" i="10"/>
  <c r="H90" i="10"/>
  <c r="I90" i="10" s="1"/>
  <c r="G90" i="10"/>
  <c r="F90" i="10"/>
  <c r="E90" i="10"/>
  <c r="D90" i="10"/>
  <c r="C90" i="10"/>
  <c r="B90" i="10"/>
  <c r="H89" i="10"/>
  <c r="G89" i="10"/>
  <c r="I89" i="10" s="1"/>
  <c r="E89" i="10"/>
  <c r="F89" i="10" s="1"/>
  <c r="D89" i="10"/>
  <c r="C89" i="10"/>
  <c r="B89" i="10"/>
  <c r="H88" i="10"/>
  <c r="G88" i="10"/>
  <c r="I88" i="10" s="1"/>
  <c r="F88" i="10"/>
  <c r="E88" i="10"/>
  <c r="D88" i="10"/>
  <c r="C88" i="10"/>
  <c r="B88" i="10"/>
  <c r="I87" i="10"/>
  <c r="H87" i="10"/>
  <c r="G87" i="10"/>
  <c r="E87" i="10"/>
  <c r="D87" i="10"/>
  <c r="F87" i="10" s="1"/>
  <c r="C87" i="10"/>
  <c r="B87" i="10"/>
  <c r="H86" i="10"/>
  <c r="I86" i="10" s="1"/>
  <c r="G86" i="10"/>
  <c r="E86" i="10"/>
  <c r="D86" i="10"/>
  <c r="F86" i="10" s="1"/>
  <c r="C86" i="10"/>
  <c r="B86" i="10"/>
  <c r="I85" i="10"/>
  <c r="H85" i="10"/>
  <c r="G85" i="10"/>
  <c r="E85" i="10"/>
  <c r="D85" i="10"/>
  <c r="C85" i="10"/>
  <c r="B85" i="10"/>
  <c r="H84" i="10"/>
  <c r="G84" i="10"/>
  <c r="I84" i="10" s="1"/>
  <c r="E84" i="10"/>
  <c r="D84" i="10"/>
  <c r="F84" i="10" s="1"/>
  <c r="C84" i="10"/>
  <c r="B84" i="10"/>
  <c r="H83" i="10"/>
  <c r="G83" i="10"/>
  <c r="I83" i="10" s="1"/>
  <c r="E83" i="10"/>
  <c r="D83" i="10"/>
  <c r="K83" i="10" s="1"/>
  <c r="C83" i="10"/>
  <c r="B83" i="10"/>
  <c r="H82" i="10"/>
  <c r="I82" i="10" s="1"/>
  <c r="G82" i="10"/>
  <c r="F82" i="10"/>
  <c r="E82" i="10"/>
  <c r="D82" i="10"/>
  <c r="K82" i="10" s="1"/>
  <c r="C82" i="10"/>
  <c r="B82" i="10"/>
  <c r="H81" i="10"/>
  <c r="G81" i="10"/>
  <c r="I81" i="10" s="1"/>
  <c r="E81" i="10"/>
  <c r="F81" i="10" s="1"/>
  <c r="D81" i="10"/>
  <c r="C81" i="10"/>
  <c r="B81" i="10"/>
  <c r="H80" i="10"/>
  <c r="G80" i="10"/>
  <c r="I80" i="10" s="1"/>
  <c r="F80" i="10"/>
  <c r="E80" i="10"/>
  <c r="D80" i="10"/>
  <c r="C80" i="10"/>
  <c r="B80" i="10"/>
  <c r="I79" i="10"/>
  <c r="H79" i="10"/>
  <c r="G79" i="10"/>
  <c r="E79" i="10"/>
  <c r="D79" i="10"/>
  <c r="F79" i="10" s="1"/>
  <c r="C79" i="10"/>
  <c r="B79" i="10"/>
  <c r="K78" i="10"/>
  <c r="I78" i="10"/>
  <c r="H78" i="10"/>
  <c r="G78" i="10"/>
  <c r="E78" i="10"/>
  <c r="D78" i="10"/>
  <c r="F78" i="10" s="1"/>
  <c r="C78" i="10"/>
  <c r="B78" i="10"/>
  <c r="I77" i="10"/>
  <c r="H77" i="10"/>
  <c r="G77" i="10"/>
  <c r="E77" i="10"/>
  <c r="D77" i="10"/>
  <c r="C77" i="10"/>
  <c r="B77" i="10"/>
  <c r="H76" i="10"/>
  <c r="G76" i="10"/>
  <c r="I76" i="10" s="1"/>
  <c r="E76" i="10"/>
  <c r="D76" i="10"/>
  <c r="C76" i="10"/>
  <c r="B76" i="10"/>
  <c r="H75" i="10"/>
  <c r="G75" i="10"/>
  <c r="I75" i="10" s="1"/>
  <c r="E75" i="10"/>
  <c r="D75" i="10"/>
  <c r="C75" i="10"/>
  <c r="B75" i="10"/>
  <c r="H74" i="10"/>
  <c r="I74" i="10" s="1"/>
  <c r="G74" i="10"/>
  <c r="F74" i="10"/>
  <c r="E74" i="10"/>
  <c r="D74" i="10"/>
  <c r="K74" i="10" s="1"/>
  <c r="C74" i="10"/>
  <c r="B74" i="10"/>
  <c r="H73" i="10"/>
  <c r="G73" i="10"/>
  <c r="I73" i="10" s="1"/>
  <c r="E73" i="10"/>
  <c r="F73" i="10" s="1"/>
  <c r="D73" i="10"/>
  <c r="C73" i="10"/>
  <c r="B73" i="10"/>
  <c r="H72" i="10"/>
  <c r="G72" i="10"/>
  <c r="I72" i="10" s="1"/>
  <c r="F72" i="10"/>
  <c r="E72" i="10"/>
  <c r="D72" i="10"/>
  <c r="C72" i="10"/>
  <c r="B72" i="10"/>
  <c r="I71" i="10"/>
  <c r="H71" i="10"/>
  <c r="G71" i="10"/>
  <c r="E71" i="10"/>
  <c r="D71" i="10"/>
  <c r="F71" i="10" s="1"/>
  <c r="C71" i="10"/>
  <c r="B71" i="10"/>
  <c r="H70" i="10"/>
  <c r="I70" i="10" s="1"/>
  <c r="G70" i="10"/>
  <c r="E70" i="10"/>
  <c r="D70" i="10"/>
  <c r="F70" i="10" s="1"/>
  <c r="C70" i="10"/>
  <c r="B70" i="10"/>
  <c r="I69" i="10"/>
  <c r="H69" i="10"/>
  <c r="G69" i="10"/>
  <c r="E69" i="10"/>
  <c r="D69" i="10"/>
  <c r="C69" i="10"/>
  <c r="B69" i="10"/>
  <c r="H68" i="10"/>
  <c r="G68" i="10"/>
  <c r="I68" i="10" s="1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I66" i="10" s="1"/>
  <c r="G66" i="10"/>
  <c r="F66" i="10"/>
  <c r="E66" i="10"/>
  <c r="D66" i="10"/>
  <c r="C66" i="10"/>
  <c r="B66" i="10"/>
  <c r="H65" i="10"/>
  <c r="G65" i="10"/>
  <c r="I65" i="10" s="1"/>
  <c r="E65" i="10"/>
  <c r="F65" i="10" s="1"/>
  <c r="D65" i="10"/>
  <c r="C65" i="10"/>
  <c r="B65" i="10"/>
  <c r="H64" i="10"/>
  <c r="K64" i="10" s="1"/>
  <c r="G64" i="10"/>
  <c r="I64" i="10" s="1"/>
  <c r="F64" i="10"/>
  <c r="E64" i="10"/>
  <c r="D64" i="10"/>
  <c r="C64" i="10"/>
  <c r="B64" i="10"/>
  <c r="I63" i="10"/>
  <c r="H63" i="10"/>
  <c r="G63" i="10"/>
  <c r="E63" i="10"/>
  <c r="D63" i="10"/>
  <c r="F63" i="10" s="1"/>
  <c r="C63" i="10"/>
  <c r="B63" i="10"/>
  <c r="H62" i="10"/>
  <c r="I62" i="10" s="1"/>
  <c r="K62" i="10" s="1"/>
  <c r="G62" i="10"/>
  <c r="E62" i="10"/>
  <c r="D62" i="10"/>
  <c r="F62" i="10" s="1"/>
  <c r="C62" i="10"/>
  <c r="B62" i="10"/>
  <c r="K61" i="10"/>
  <c r="I61" i="10"/>
  <c r="H61" i="10"/>
  <c r="G61" i="10"/>
  <c r="F61" i="10"/>
  <c r="E61" i="10"/>
  <c r="D61" i="10"/>
  <c r="C61" i="10"/>
  <c r="B61" i="10"/>
  <c r="H60" i="10"/>
  <c r="G60" i="10"/>
  <c r="I60" i="10" s="1"/>
  <c r="E60" i="10"/>
  <c r="D60" i="10"/>
  <c r="C60" i="10"/>
  <c r="B60" i="10"/>
  <c r="H59" i="10"/>
  <c r="G59" i="10"/>
  <c r="I59" i="10" s="1"/>
  <c r="E59" i="10"/>
  <c r="D59" i="10"/>
  <c r="K59" i="10" s="1"/>
  <c r="C59" i="10"/>
  <c r="B59" i="10"/>
  <c r="H58" i="10"/>
  <c r="I58" i="10" s="1"/>
  <c r="G58" i="10"/>
  <c r="F58" i="10"/>
  <c r="E58" i="10"/>
  <c r="D58" i="10"/>
  <c r="K58" i="10" s="1"/>
  <c r="C58" i="10"/>
  <c r="B58" i="10"/>
  <c r="H57" i="10"/>
  <c r="G57" i="10"/>
  <c r="I57" i="10" s="1"/>
  <c r="E57" i="10"/>
  <c r="F57" i="10" s="1"/>
  <c r="D57" i="10"/>
  <c r="C57" i="10"/>
  <c r="B57" i="10"/>
  <c r="H56" i="10"/>
  <c r="K56" i="10" s="1"/>
  <c r="G56" i="10"/>
  <c r="I56" i="10" s="1"/>
  <c r="F56" i="10"/>
  <c r="E56" i="10"/>
  <c r="D56" i="10"/>
  <c r="C56" i="10"/>
  <c r="B56" i="10"/>
  <c r="I55" i="10"/>
  <c r="H55" i="10"/>
  <c r="G55" i="10"/>
  <c r="E55" i="10"/>
  <c r="D55" i="10"/>
  <c r="F55" i="10" s="1"/>
  <c r="C55" i="10"/>
  <c r="B55" i="10"/>
  <c r="H54" i="10"/>
  <c r="I54" i="10" s="1"/>
  <c r="G54" i="10"/>
  <c r="E54" i="10"/>
  <c r="D54" i="10"/>
  <c r="F54" i="10" s="1"/>
  <c r="C54" i="10"/>
  <c r="B54" i="10"/>
  <c r="I53" i="10"/>
  <c r="H53" i="10"/>
  <c r="G53" i="10"/>
  <c r="E53" i="10"/>
  <c r="D53" i="10"/>
  <c r="C53" i="10"/>
  <c r="B53" i="10"/>
  <c r="H52" i="10"/>
  <c r="G52" i="10"/>
  <c r="I52" i="10" s="1"/>
  <c r="E52" i="10"/>
  <c r="D52" i="10"/>
  <c r="K52" i="10" s="1"/>
  <c r="C52" i="10"/>
  <c r="B52" i="10"/>
  <c r="H51" i="10"/>
  <c r="G51" i="10"/>
  <c r="I51" i="10" s="1"/>
  <c r="E51" i="10"/>
  <c r="D51" i="10"/>
  <c r="C51" i="10"/>
  <c r="B51" i="10"/>
  <c r="H50" i="10"/>
  <c r="I50" i="10" s="1"/>
  <c r="G50" i="10"/>
  <c r="F50" i="10"/>
  <c r="E50" i="10"/>
  <c r="D50" i="10"/>
  <c r="C50" i="10"/>
  <c r="B50" i="10"/>
  <c r="K49" i="10"/>
  <c r="H49" i="10"/>
  <c r="G49" i="10"/>
  <c r="I49" i="10" s="1"/>
  <c r="F49" i="10"/>
  <c r="E49" i="10"/>
  <c r="D49" i="10"/>
  <c r="C49" i="10"/>
  <c r="B49" i="10"/>
  <c r="H48" i="10"/>
  <c r="G48" i="10"/>
  <c r="I48" i="10" s="1"/>
  <c r="F48" i="10"/>
  <c r="E48" i="10"/>
  <c r="D48" i="10"/>
  <c r="C48" i="10"/>
  <c r="B48" i="10"/>
  <c r="I47" i="10"/>
  <c r="H47" i="10"/>
  <c r="G47" i="10"/>
  <c r="E47" i="10"/>
  <c r="D47" i="10"/>
  <c r="F47" i="10" s="1"/>
  <c r="C47" i="10"/>
  <c r="B47" i="10"/>
  <c r="H46" i="10"/>
  <c r="I46" i="10" s="1"/>
  <c r="G46" i="10"/>
  <c r="E46" i="10"/>
  <c r="D46" i="10"/>
  <c r="F46" i="10" s="1"/>
  <c r="C46" i="10"/>
  <c r="B46" i="10"/>
  <c r="I45" i="10"/>
  <c r="H45" i="10"/>
  <c r="G45" i="10"/>
  <c r="E45" i="10"/>
  <c r="K45" i="10" s="1"/>
  <c r="D45" i="10"/>
  <c r="C45" i="10"/>
  <c r="B45" i="10"/>
  <c r="H44" i="10"/>
  <c r="G44" i="10"/>
  <c r="I44" i="10" s="1"/>
  <c r="E44" i="10"/>
  <c r="D44" i="10"/>
  <c r="K44" i="10" s="1"/>
  <c r="C44" i="10"/>
  <c r="B44" i="10"/>
  <c r="H43" i="10"/>
  <c r="G43" i="10"/>
  <c r="I43" i="10" s="1"/>
  <c r="E43" i="10"/>
  <c r="D43" i="10"/>
  <c r="C43" i="10"/>
  <c r="B43" i="10"/>
  <c r="H42" i="10"/>
  <c r="I42" i="10" s="1"/>
  <c r="G42" i="10"/>
  <c r="F42" i="10"/>
  <c r="E42" i="10"/>
  <c r="D42" i="10"/>
  <c r="K42" i="10" s="1"/>
  <c r="C42" i="10"/>
  <c r="B42" i="10"/>
  <c r="H41" i="10"/>
  <c r="G41" i="10"/>
  <c r="I41" i="10" s="1"/>
  <c r="E41" i="10"/>
  <c r="F41" i="10" s="1"/>
  <c r="D41" i="10"/>
  <c r="C41" i="10"/>
  <c r="B41" i="10"/>
  <c r="H40" i="10"/>
  <c r="K40" i="10" s="1"/>
  <c r="G40" i="10"/>
  <c r="I40" i="10" s="1"/>
  <c r="F40" i="10"/>
  <c r="E40" i="10"/>
  <c r="D40" i="10"/>
  <c r="C40" i="10"/>
  <c r="B40" i="10"/>
  <c r="I39" i="10"/>
  <c r="H39" i="10"/>
  <c r="G39" i="10"/>
  <c r="E39" i="10"/>
  <c r="D39" i="10"/>
  <c r="F39" i="10" s="1"/>
  <c r="C39" i="10"/>
  <c r="B39" i="10"/>
  <c r="H38" i="10"/>
  <c r="I38" i="10" s="1"/>
  <c r="K38" i="10" s="1"/>
  <c r="G38" i="10"/>
  <c r="E38" i="10"/>
  <c r="D38" i="10"/>
  <c r="F38" i="10" s="1"/>
  <c r="C38" i="10"/>
  <c r="B38" i="10"/>
  <c r="I37" i="10"/>
  <c r="H37" i="10"/>
  <c r="G37" i="10"/>
  <c r="E37" i="10"/>
  <c r="D37" i="10"/>
  <c r="C37" i="10"/>
  <c r="B37" i="10"/>
  <c r="H36" i="10"/>
  <c r="G36" i="10"/>
  <c r="I36" i="10" s="1"/>
  <c r="E36" i="10"/>
  <c r="D36" i="10"/>
  <c r="C36" i="10"/>
  <c r="B36" i="10"/>
  <c r="H35" i="10"/>
  <c r="G35" i="10"/>
  <c r="I35" i="10" s="1"/>
  <c r="E35" i="10"/>
  <c r="D35" i="10"/>
  <c r="C35" i="10"/>
  <c r="B35" i="10"/>
  <c r="H34" i="10"/>
  <c r="I34" i="10" s="1"/>
  <c r="G34" i="10"/>
  <c r="F34" i="10"/>
  <c r="E34" i="10"/>
  <c r="D34" i="10"/>
  <c r="K34" i="10" s="1"/>
  <c r="C34" i="10"/>
  <c r="B34" i="10"/>
  <c r="H33" i="10"/>
  <c r="G33" i="10"/>
  <c r="I33" i="10" s="1"/>
  <c r="E33" i="10"/>
  <c r="F33" i="10" s="1"/>
  <c r="D33" i="10"/>
  <c r="C33" i="10"/>
  <c r="B33" i="10"/>
  <c r="H32" i="10"/>
  <c r="G32" i="10"/>
  <c r="I32" i="10" s="1"/>
  <c r="F32" i="10"/>
  <c r="E32" i="10"/>
  <c r="D32" i="10"/>
  <c r="C32" i="10"/>
  <c r="B32" i="10"/>
  <c r="I31" i="10"/>
  <c r="H31" i="10"/>
  <c r="G31" i="10"/>
  <c r="E31" i="10"/>
  <c r="D31" i="10"/>
  <c r="F31" i="10" s="1"/>
  <c r="C31" i="10"/>
  <c r="B31" i="10"/>
  <c r="H30" i="10"/>
  <c r="I30" i="10" s="1"/>
  <c r="G30" i="10"/>
  <c r="E30" i="10"/>
  <c r="D30" i="10"/>
  <c r="F30" i="10" s="1"/>
  <c r="C30" i="10"/>
  <c r="B30" i="10"/>
  <c r="K29" i="10"/>
  <c r="I29" i="10"/>
  <c r="H29" i="10"/>
  <c r="G29" i="10"/>
  <c r="F29" i="10"/>
  <c r="E29" i="10"/>
  <c r="D29" i="10"/>
  <c r="C29" i="10"/>
  <c r="B29" i="10"/>
  <c r="H28" i="10"/>
  <c r="G28" i="10"/>
  <c r="I28" i="10" s="1"/>
  <c r="E28" i="10"/>
  <c r="D28" i="10"/>
  <c r="C28" i="10"/>
  <c r="B28" i="10"/>
  <c r="H27" i="10"/>
  <c r="G27" i="10"/>
  <c r="I27" i="10" s="1"/>
  <c r="E27" i="10"/>
  <c r="D27" i="10"/>
  <c r="K27" i="10" s="1"/>
  <c r="C27" i="10"/>
  <c r="B27" i="10"/>
  <c r="H26" i="10"/>
  <c r="I26" i="10" s="1"/>
  <c r="G26" i="10"/>
  <c r="F26" i="10"/>
  <c r="E26" i="10"/>
  <c r="D26" i="10"/>
  <c r="K26" i="10" s="1"/>
  <c r="C26" i="10"/>
  <c r="B26" i="10"/>
  <c r="H25" i="10"/>
  <c r="G25" i="10"/>
  <c r="I25" i="10" s="1"/>
  <c r="E25" i="10"/>
  <c r="F25" i="10" s="1"/>
  <c r="D25" i="10"/>
  <c r="C25" i="10"/>
  <c r="B25" i="10"/>
  <c r="H24" i="10"/>
  <c r="G24" i="10"/>
  <c r="I24" i="10" s="1"/>
  <c r="F24" i="10"/>
  <c r="E24" i="10"/>
  <c r="D24" i="10"/>
  <c r="C24" i="10"/>
  <c r="B24" i="10"/>
  <c r="I23" i="10"/>
  <c r="H23" i="10"/>
  <c r="G23" i="10"/>
  <c r="E23" i="10"/>
  <c r="D23" i="10"/>
  <c r="F23" i="10" s="1"/>
  <c r="C23" i="10"/>
  <c r="B23" i="10"/>
  <c r="H22" i="10"/>
  <c r="I22" i="10" s="1"/>
  <c r="G22" i="10"/>
  <c r="E22" i="10"/>
  <c r="D22" i="10"/>
  <c r="F22" i="10" s="1"/>
  <c r="C22" i="10"/>
  <c r="B22" i="10"/>
  <c r="I21" i="10"/>
  <c r="H21" i="10"/>
  <c r="G21" i="10"/>
  <c r="E21" i="10"/>
  <c r="D21" i="10"/>
  <c r="C21" i="10"/>
  <c r="B21" i="10"/>
  <c r="H20" i="10"/>
  <c r="G20" i="10"/>
  <c r="I20" i="10" s="1"/>
  <c r="E20" i="10"/>
  <c r="D20" i="10"/>
  <c r="F20" i="10" s="1"/>
  <c r="C20" i="10"/>
  <c r="B20" i="10"/>
  <c r="H19" i="10"/>
  <c r="G19" i="10"/>
  <c r="I19" i="10" s="1"/>
  <c r="E19" i="10"/>
  <c r="D19" i="10"/>
  <c r="C19" i="10"/>
  <c r="B19" i="10"/>
  <c r="H18" i="10"/>
  <c r="I18" i="10" s="1"/>
  <c r="G18" i="10"/>
  <c r="F18" i="10"/>
  <c r="E18" i="10"/>
  <c r="D18" i="10"/>
  <c r="K18" i="10" s="1"/>
  <c r="C18" i="10"/>
  <c r="B18" i="10"/>
  <c r="H17" i="10"/>
  <c r="G17" i="10"/>
  <c r="I17" i="10" s="1"/>
  <c r="E17" i="10"/>
  <c r="F17" i="10" s="1"/>
  <c r="D17" i="10"/>
  <c r="C17" i="10"/>
  <c r="B17" i="10"/>
  <c r="H16" i="10"/>
  <c r="K16" i="10" s="1"/>
  <c r="G16" i="10"/>
  <c r="I16" i="10" s="1"/>
  <c r="F16" i="10"/>
  <c r="E16" i="10"/>
  <c r="D16" i="10"/>
  <c r="C16" i="10"/>
  <c r="B16" i="10"/>
  <c r="I15" i="10"/>
  <c r="H15" i="10"/>
  <c r="G15" i="10"/>
  <c r="E15" i="10"/>
  <c r="D15" i="10"/>
  <c r="F15" i="10" s="1"/>
  <c r="C15" i="10"/>
  <c r="B15" i="10"/>
  <c r="H14" i="10"/>
  <c r="I14" i="10" s="1"/>
  <c r="G14" i="10"/>
  <c r="E14" i="10"/>
  <c r="D14" i="10"/>
  <c r="F14" i="10" s="1"/>
  <c r="C14" i="10"/>
  <c r="B14" i="10"/>
  <c r="I13" i="10"/>
  <c r="H13" i="10"/>
  <c r="G13" i="10"/>
  <c r="E13" i="10"/>
  <c r="D13" i="10"/>
  <c r="C13" i="10"/>
  <c r="B13" i="10"/>
  <c r="H12" i="10"/>
  <c r="G12" i="10"/>
  <c r="I12" i="10" s="1"/>
  <c r="E12" i="10"/>
  <c r="D12" i="10"/>
  <c r="F12" i="10" s="1"/>
  <c r="C12" i="10"/>
  <c r="B12" i="10"/>
  <c r="H11" i="10"/>
  <c r="G11" i="10"/>
  <c r="I11" i="10" s="1"/>
  <c r="E11" i="10"/>
  <c r="D11" i="10"/>
  <c r="C11" i="10"/>
  <c r="B11" i="10"/>
  <c r="K110" i="3"/>
  <c r="I110" i="3"/>
  <c r="H110" i="3"/>
  <c r="G110" i="3"/>
  <c r="E110" i="3"/>
  <c r="D110" i="3"/>
  <c r="F110" i="3" s="1"/>
  <c r="C110" i="3"/>
  <c r="B110" i="3"/>
  <c r="I109" i="3"/>
  <c r="H109" i="3"/>
  <c r="G109" i="3"/>
  <c r="E109" i="3"/>
  <c r="D109" i="3"/>
  <c r="K109" i="3" s="1"/>
  <c r="C109" i="3"/>
  <c r="B109" i="3"/>
  <c r="H108" i="3"/>
  <c r="G108" i="3"/>
  <c r="I108" i="3" s="1"/>
  <c r="E108" i="3"/>
  <c r="D108" i="3"/>
  <c r="C108" i="3"/>
  <c r="B108" i="3"/>
  <c r="H107" i="3"/>
  <c r="G107" i="3"/>
  <c r="I107" i="3" s="1"/>
  <c r="F107" i="3"/>
  <c r="E107" i="3"/>
  <c r="D107" i="3"/>
  <c r="K107" i="3" s="1"/>
  <c r="C107" i="3"/>
  <c r="B107" i="3"/>
  <c r="H106" i="3"/>
  <c r="G106" i="3"/>
  <c r="I106" i="3" s="1"/>
  <c r="F106" i="3"/>
  <c r="E106" i="3"/>
  <c r="D106" i="3"/>
  <c r="K106" i="3" s="1"/>
  <c r="C106" i="3"/>
  <c r="B106" i="3"/>
  <c r="H105" i="3"/>
  <c r="G105" i="3"/>
  <c r="I105" i="3" s="1"/>
  <c r="F105" i="3"/>
  <c r="E105" i="3"/>
  <c r="D105" i="3"/>
  <c r="K105" i="3" s="1"/>
  <c r="C105" i="3"/>
  <c r="B105" i="3"/>
  <c r="I104" i="3"/>
  <c r="H104" i="3"/>
  <c r="G104" i="3"/>
  <c r="F104" i="3"/>
  <c r="E104" i="3"/>
  <c r="D104" i="3"/>
  <c r="K104" i="3" s="1"/>
  <c r="C104" i="3"/>
  <c r="B104" i="3"/>
  <c r="K103" i="3"/>
  <c r="I103" i="3"/>
  <c r="H103" i="3"/>
  <c r="G103" i="3"/>
  <c r="F103" i="3"/>
  <c r="E103" i="3"/>
  <c r="D103" i="3"/>
  <c r="C103" i="3"/>
  <c r="B103" i="3"/>
  <c r="I102" i="3"/>
  <c r="H102" i="3"/>
  <c r="G102" i="3"/>
  <c r="E102" i="3"/>
  <c r="D102" i="3"/>
  <c r="F102" i="3" s="1"/>
  <c r="K102" i="3" s="1"/>
  <c r="C102" i="3"/>
  <c r="B102" i="3"/>
  <c r="I101" i="3"/>
  <c r="H101" i="3"/>
  <c r="G101" i="3"/>
  <c r="E101" i="3"/>
  <c r="D101" i="3"/>
  <c r="C101" i="3"/>
  <c r="B101" i="3"/>
  <c r="I100" i="3"/>
  <c r="H100" i="3"/>
  <c r="G100" i="3"/>
  <c r="E100" i="3"/>
  <c r="D100" i="3"/>
  <c r="C100" i="3"/>
  <c r="B100" i="3"/>
  <c r="H99" i="3"/>
  <c r="G99" i="3"/>
  <c r="I99" i="3" s="1"/>
  <c r="F99" i="3"/>
  <c r="E99" i="3"/>
  <c r="D99" i="3"/>
  <c r="K99" i="3" s="1"/>
  <c r="C99" i="3"/>
  <c r="B99" i="3"/>
  <c r="H98" i="3"/>
  <c r="G98" i="3"/>
  <c r="I98" i="3" s="1"/>
  <c r="F98" i="3"/>
  <c r="E98" i="3"/>
  <c r="D98" i="3"/>
  <c r="C98" i="3"/>
  <c r="B98" i="3"/>
  <c r="H97" i="3"/>
  <c r="G97" i="3"/>
  <c r="I97" i="3" s="1"/>
  <c r="F97" i="3"/>
  <c r="E97" i="3"/>
  <c r="D97" i="3"/>
  <c r="C97" i="3"/>
  <c r="B97" i="3"/>
  <c r="I96" i="3"/>
  <c r="H96" i="3"/>
  <c r="G96" i="3"/>
  <c r="F96" i="3"/>
  <c r="E96" i="3"/>
  <c r="D96" i="3"/>
  <c r="K96" i="3" s="1"/>
  <c r="C96" i="3"/>
  <c r="B96" i="3"/>
  <c r="K95" i="3"/>
  <c r="I95" i="3"/>
  <c r="H95" i="3"/>
  <c r="G95" i="3"/>
  <c r="F95" i="3"/>
  <c r="E95" i="3"/>
  <c r="D95" i="3"/>
  <c r="C95" i="3"/>
  <c r="B95" i="3"/>
  <c r="K94" i="3"/>
  <c r="I94" i="3"/>
  <c r="H94" i="3"/>
  <c r="G94" i="3"/>
  <c r="E94" i="3"/>
  <c r="D94" i="3"/>
  <c r="F94" i="3" s="1"/>
  <c r="C94" i="3"/>
  <c r="B94" i="3"/>
  <c r="I93" i="3"/>
  <c r="H93" i="3"/>
  <c r="G93" i="3"/>
  <c r="E93" i="3"/>
  <c r="D93" i="3"/>
  <c r="C93" i="3"/>
  <c r="B93" i="3"/>
  <c r="I92" i="3"/>
  <c r="H92" i="3"/>
  <c r="G92" i="3"/>
  <c r="E92" i="3"/>
  <c r="D92" i="3"/>
  <c r="C92" i="3"/>
  <c r="B92" i="3"/>
  <c r="H91" i="3"/>
  <c r="G91" i="3"/>
  <c r="I91" i="3" s="1"/>
  <c r="F91" i="3"/>
  <c r="E91" i="3"/>
  <c r="D91" i="3"/>
  <c r="K91" i="3" s="1"/>
  <c r="C91" i="3"/>
  <c r="B91" i="3"/>
  <c r="H90" i="3"/>
  <c r="G90" i="3"/>
  <c r="I90" i="3" s="1"/>
  <c r="F90" i="3"/>
  <c r="E90" i="3"/>
  <c r="D90" i="3"/>
  <c r="K90" i="3" s="1"/>
  <c r="C90" i="3"/>
  <c r="B90" i="3"/>
  <c r="H89" i="3"/>
  <c r="G89" i="3"/>
  <c r="I89" i="3" s="1"/>
  <c r="F89" i="3"/>
  <c r="E89" i="3"/>
  <c r="D89" i="3"/>
  <c r="C89" i="3"/>
  <c r="B89" i="3"/>
  <c r="I88" i="3"/>
  <c r="H88" i="3"/>
  <c r="G88" i="3"/>
  <c r="F88" i="3"/>
  <c r="E88" i="3"/>
  <c r="D88" i="3"/>
  <c r="K88" i="3" s="1"/>
  <c r="C88" i="3"/>
  <c r="B88" i="3"/>
  <c r="K87" i="3"/>
  <c r="I87" i="3"/>
  <c r="H87" i="3"/>
  <c r="G87" i="3"/>
  <c r="F87" i="3"/>
  <c r="E87" i="3"/>
  <c r="D87" i="3"/>
  <c r="C87" i="3"/>
  <c r="B87" i="3"/>
  <c r="K86" i="3"/>
  <c r="I86" i="3"/>
  <c r="H86" i="3"/>
  <c r="G86" i="3"/>
  <c r="F86" i="3"/>
  <c r="E86" i="3"/>
  <c r="D86" i="3"/>
  <c r="C86" i="3"/>
  <c r="B86" i="3"/>
  <c r="I85" i="3"/>
  <c r="H85" i="3"/>
  <c r="G85" i="3"/>
  <c r="E85" i="3"/>
  <c r="D85" i="3"/>
  <c r="C85" i="3"/>
  <c r="B85" i="3"/>
  <c r="I84" i="3"/>
  <c r="H84" i="3"/>
  <c r="G84" i="3"/>
  <c r="E84" i="3"/>
  <c r="D84" i="3"/>
  <c r="C84" i="3"/>
  <c r="B84" i="3"/>
  <c r="I83" i="3"/>
  <c r="H83" i="3"/>
  <c r="G83" i="3"/>
  <c r="F83" i="3"/>
  <c r="E83" i="3"/>
  <c r="D83" i="3"/>
  <c r="K83" i="3" s="1"/>
  <c r="C83" i="3"/>
  <c r="B83" i="3"/>
  <c r="H82" i="3"/>
  <c r="G82" i="3"/>
  <c r="I82" i="3" s="1"/>
  <c r="F82" i="3"/>
  <c r="E82" i="3"/>
  <c r="D82" i="3"/>
  <c r="C82" i="3"/>
  <c r="B82" i="3"/>
  <c r="H81" i="3"/>
  <c r="G81" i="3"/>
  <c r="I81" i="3" s="1"/>
  <c r="F81" i="3"/>
  <c r="E81" i="3"/>
  <c r="D81" i="3"/>
  <c r="K81" i="3" s="1"/>
  <c r="C81" i="3"/>
  <c r="B81" i="3"/>
  <c r="I80" i="3"/>
  <c r="H80" i="3"/>
  <c r="G80" i="3"/>
  <c r="E80" i="3"/>
  <c r="D80" i="3"/>
  <c r="F80" i="3" s="1"/>
  <c r="C80" i="3"/>
  <c r="B80" i="3"/>
  <c r="I79" i="3"/>
  <c r="H79" i="3"/>
  <c r="G79" i="3"/>
  <c r="E79" i="3"/>
  <c r="F79" i="3" s="1"/>
  <c r="K79" i="3" s="1"/>
  <c r="D79" i="3"/>
  <c r="C79" i="3"/>
  <c r="B79" i="3"/>
  <c r="K78" i="3"/>
  <c r="I78" i="3"/>
  <c r="H78" i="3"/>
  <c r="G78" i="3"/>
  <c r="F78" i="3"/>
  <c r="E78" i="3"/>
  <c r="D78" i="3"/>
  <c r="C78" i="3"/>
  <c r="B78" i="3"/>
  <c r="H77" i="3"/>
  <c r="G77" i="3"/>
  <c r="I77" i="3" s="1"/>
  <c r="E77" i="3"/>
  <c r="D77" i="3"/>
  <c r="C77" i="3"/>
  <c r="B77" i="3"/>
  <c r="H76" i="3"/>
  <c r="I76" i="3" s="1"/>
  <c r="G76" i="3"/>
  <c r="E76" i="3"/>
  <c r="D76" i="3"/>
  <c r="C76" i="3"/>
  <c r="B76" i="3"/>
  <c r="I75" i="3"/>
  <c r="H75" i="3"/>
  <c r="G75" i="3"/>
  <c r="F75" i="3"/>
  <c r="E75" i="3"/>
  <c r="D75" i="3"/>
  <c r="K75" i="3" s="1"/>
  <c r="C75" i="3"/>
  <c r="B75" i="3"/>
  <c r="H74" i="3"/>
  <c r="G74" i="3"/>
  <c r="I74" i="3" s="1"/>
  <c r="F74" i="3"/>
  <c r="E74" i="3"/>
  <c r="D74" i="3"/>
  <c r="C74" i="3"/>
  <c r="B74" i="3"/>
  <c r="H73" i="3"/>
  <c r="G73" i="3"/>
  <c r="I73" i="3" s="1"/>
  <c r="F73" i="3"/>
  <c r="E73" i="3"/>
  <c r="D73" i="3"/>
  <c r="C73" i="3"/>
  <c r="B73" i="3"/>
  <c r="I72" i="3"/>
  <c r="H72" i="3"/>
  <c r="G72" i="3"/>
  <c r="E72" i="3"/>
  <c r="D72" i="3"/>
  <c r="F72" i="3" s="1"/>
  <c r="C72" i="3"/>
  <c r="B72" i="3"/>
  <c r="I71" i="3"/>
  <c r="H71" i="3"/>
  <c r="G71" i="3"/>
  <c r="E71" i="3"/>
  <c r="F71" i="3" s="1"/>
  <c r="K71" i="3" s="1"/>
  <c r="D71" i="3"/>
  <c r="C71" i="3"/>
  <c r="B71" i="3"/>
  <c r="K70" i="3"/>
  <c r="I70" i="3"/>
  <c r="H70" i="3"/>
  <c r="G70" i="3"/>
  <c r="F70" i="3"/>
  <c r="E70" i="3"/>
  <c r="D70" i="3"/>
  <c r="C70" i="3"/>
  <c r="B70" i="3"/>
  <c r="H69" i="3"/>
  <c r="G69" i="3"/>
  <c r="I69" i="3" s="1"/>
  <c r="E69" i="3"/>
  <c r="D69" i="3"/>
  <c r="C69" i="3"/>
  <c r="B69" i="3"/>
  <c r="H68" i="3"/>
  <c r="I68" i="3" s="1"/>
  <c r="G68" i="3"/>
  <c r="E68" i="3"/>
  <c r="D68" i="3"/>
  <c r="C68" i="3"/>
  <c r="B68" i="3"/>
  <c r="I67" i="3"/>
  <c r="H67" i="3"/>
  <c r="G67" i="3"/>
  <c r="F67" i="3"/>
  <c r="E67" i="3"/>
  <c r="D67" i="3"/>
  <c r="K67" i="3" s="1"/>
  <c r="C67" i="3"/>
  <c r="B67" i="3"/>
  <c r="H66" i="3"/>
  <c r="G66" i="3"/>
  <c r="I66" i="3" s="1"/>
  <c r="F66" i="3"/>
  <c r="E66" i="3"/>
  <c r="D66" i="3"/>
  <c r="C66" i="3"/>
  <c r="B66" i="3"/>
  <c r="H65" i="3"/>
  <c r="G65" i="3"/>
  <c r="I65" i="3" s="1"/>
  <c r="F65" i="3"/>
  <c r="E65" i="3"/>
  <c r="D65" i="3"/>
  <c r="C65" i="3"/>
  <c r="B65" i="3"/>
  <c r="I64" i="3"/>
  <c r="H64" i="3"/>
  <c r="G64" i="3"/>
  <c r="E64" i="3"/>
  <c r="D64" i="3"/>
  <c r="F64" i="3" s="1"/>
  <c r="C64" i="3"/>
  <c r="B64" i="3"/>
  <c r="I63" i="3"/>
  <c r="H63" i="3"/>
  <c r="G63" i="3"/>
  <c r="E63" i="3"/>
  <c r="F63" i="3" s="1"/>
  <c r="K63" i="3" s="1"/>
  <c r="D63" i="3"/>
  <c r="C63" i="3"/>
  <c r="B63" i="3"/>
  <c r="K62" i="3"/>
  <c r="I62" i="3"/>
  <c r="H62" i="3"/>
  <c r="G62" i="3"/>
  <c r="F62" i="3"/>
  <c r="E62" i="3"/>
  <c r="D62" i="3"/>
  <c r="C62" i="3"/>
  <c r="B62" i="3"/>
  <c r="H61" i="3"/>
  <c r="G61" i="3"/>
  <c r="I61" i="3" s="1"/>
  <c r="E61" i="3"/>
  <c r="D61" i="3"/>
  <c r="K61" i="3" s="1"/>
  <c r="C61" i="3"/>
  <c r="B61" i="3"/>
  <c r="H60" i="3"/>
  <c r="I60" i="3" s="1"/>
  <c r="G60" i="3"/>
  <c r="E60" i="3"/>
  <c r="D60" i="3"/>
  <c r="C60" i="3"/>
  <c r="B60" i="3"/>
  <c r="I59" i="3"/>
  <c r="H59" i="3"/>
  <c r="G59" i="3"/>
  <c r="F59" i="3"/>
  <c r="E59" i="3"/>
  <c r="D59" i="3"/>
  <c r="K59" i="3" s="1"/>
  <c r="C59" i="3"/>
  <c r="B59" i="3"/>
  <c r="H58" i="3"/>
  <c r="G58" i="3"/>
  <c r="I58" i="3" s="1"/>
  <c r="F58" i="3"/>
  <c r="E58" i="3"/>
  <c r="K58" i="3" s="1"/>
  <c r="D58" i="3"/>
  <c r="C58" i="3"/>
  <c r="B58" i="3"/>
  <c r="H57" i="3"/>
  <c r="G57" i="3"/>
  <c r="I57" i="3" s="1"/>
  <c r="F57" i="3"/>
  <c r="E57" i="3"/>
  <c r="D57" i="3"/>
  <c r="K57" i="3" s="1"/>
  <c r="C57" i="3"/>
  <c r="B57" i="3"/>
  <c r="I56" i="3"/>
  <c r="H56" i="3"/>
  <c r="G56" i="3"/>
  <c r="E56" i="3"/>
  <c r="D56" i="3"/>
  <c r="F56" i="3" s="1"/>
  <c r="C56" i="3"/>
  <c r="B56" i="3"/>
  <c r="I55" i="3"/>
  <c r="H55" i="3"/>
  <c r="G55" i="3"/>
  <c r="E55" i="3"/>
  <c r="F55" i="3" s="1"/>
  <c r="K55" i="3" s="1"/>
  <c r="D55" i="3"/>
  <c r="C55" i="3"/>
  <c r="B55" i="3"/>
  <c r="K54" i="3"/>
  <c r="I54" i="3"/>
  <c r="H54" i="3"/>
  <c r="G54" i="3"/>
  <c r="F54" i="3"/>
  <c r="E54" i="3"/>
  <c r="D54" i="3"/>
  <c r="C54" i="3"/>
  <c r="B54" i="3"/>
  <c r="H53" i="3"/>
  <c r="G53" i="3"/>
  <c r="I53" i="3" s="1"/>
  <c r="E53" i="3"/>
  <c r="D53" i="3"/>
  <c r="C53" i="3"/>
  <c r="B53" i="3"/>
  <c r="H52" i="3"/>
  <c r="I52" i="3" s="1"/>
  <c r="G52" i="3"/>
  <c r="E52" i="3"/>
  <c r="D52" i="3"/>
  <c r="K52" i="3" s="1"/>
  <c r="C52" i="3"/>
  <c r="B52" i="3"/>
  <c r="I51" i="3"/>
  <c r="H51" i="3"/>
  <c r="G51" i="3"/>
  <c r="F51" i="3"/>
  <c r="E51" i="3"/>
  <c r="D51" i="3"/>
  <c r="K51" i="3" s="1"/>
  <c r="C51" i="3"/>
  <c r="B51" i="3"/>
  <c r="H50" i="3"/>
  <c r="G50" i="3"/>
  <c r="I50" i="3" s="1"/>
  <c r="F50" i="3"/>
  <c r="E50" i="3"/>
  <c r="K50" i="3" s="1"/>
  <c r="D50" i="3"/>
  <c r="C50" i="3"/>
  <c r="B50" i="3"/>
  <c r="H49" i="3"/>
  <c r="G49" i="3"/>
  <c r="I49" i="3" s="1"/>
  <c r="F49" i="3"/>
  <c r="E49" i="3"/>
  <c r="D49" i="3"/>
  <c r="K49" i="3" s="1"/>
  <c r="C49" i="3"/>
  <c r="B49" i="3"/>
  <c r="I48" i="3"/>
  <c r="H48" i="3"/>
  <c r="G48" i="3"/>
  <c r="E48" i="3"/>
  <c r="D48" i="3"/>
  <c r="F48" i="3" s="1"/>
  <c r="C48" i="3"/>
  <c r="B48" i="3"/>
  <c r="I47" i="3"/>
  <c r="H47" i="3"/>
  <c r="G47" i="3"/>
  <c r="E47" i="3"/>
  <c r="F47" i="3" s="1"/>
  <c r="K47" i="3" s="1"/>
  <c r="D47" i="3"/>
  <c r="C47" i="3"/>
  <c r="B47" i="3"/>
  <c r="K46" i="3"/>
  <c r="I46" i="3"/>
  <c r="H46" i="3"/>
  <c r="G46" i="3"/>
  <c r="F46" i="3"/>
  <c r="E46" i="3"/>
  <c r="D46" i="3"/>
  <c r="C46" i="3"/>
  <c r="B46" i="3"/>
  <c r="H45" i="3"/>
  <c r="G45" i="3"/>
  <c r="I45" i="3" s="1"/>
  <c r="E45" i="3"/>
  <c r="D45" i="3"/>
  <c r="K45" i="3" s="1"/>
  <c r="C45" i="3"/>
  <c r="B45" i="3"/>
  <c r="I44" i="3"/>
  <c r="H44" i="3"/>
  <c r="G44" i="3"/>
  <c r="E44" i="3"/>
  <c r="D44" i="3"/>
  <c r="K44" i="3" s="1"/>
  <c r="C44" i="3"/>
  <c r="B44" i="3"/>
  <c r="I43" i="3"/>
  <c r="H43" i="3"/>
  <c r="G43" i="3"/>
  <c r="F43" i="3"/>
  <c r="E43" i="3"/>
  <c r="D43" i="3"/>
  <c r="K43" i="3" s="1"/>
  <c r="C43" i="3"/>
  <c r="B43" i="3"/>
  <c r="H42" i="3"/>
  <c r="G42" i="3"/>
  <c r="I42" i="3" s="1"/>
  <c r="F42" i="3"/>
  <c r="E42" i="3"/>
  <c r="K42" i="3" s="1"/>
  <c r="D42" i="3"/>
  <c r="C42" i="3"/>
  <c r="B42" i="3"/>
  <c r="H41" i="3"/>
  <c r="G41" i="3"/>
  <c r="I41" i="3" s="1"/>
  <c r="F41" i="3"/>
  <c r="E41" i="3"/>
  <c r="D41" i="3"/>
  <c r="C41" i="3"/>
  <c r="B41" i="3"/>
  <c r="I40" i="3"/>
  <c r="H40" i="3"/>
  <c r="G40" i="3"/>
  <c r="E40" i="3"/>
  <c r="D40" i="3"/>
  <c r="F40" i="3" s="1"/>
  <c r="C40" i="3"/>
  <c r="B40" i="3"/>
  <c r="K39" i="3"/>
  <c r="I39" i="3"/>
  <c r="H39" i="3"/>
  <c r="G39" i="3"/>
  <c r="E39" i="3"/>
  <c r="F39" i="3" s="1"/>
  <c r="D39" i="3"/>
  <c r="C39" i="3"/>
  <c r="B39" i="3"/>
  <c r="K38" i="3"/>
  <c r="I38" i="3"/>
  <c r="H38" i="3"/>
  <c r="G38" i="3"/>
  <c r="F38" i="3"/>
  <c r="E38" i="3"/>
  <c r="D38" i="3"/>
  <c r="C38" i="3"/>
  <c r="B38" i="3"/>
  <c r="H37" i="3"/>
  <c r="G37" i="3"/>
  <c r="I37" i="3" s="1"/>
  <c r="E37" i="3"/>
  <c r="D37" i="3"/>
  <c r="C37" i="3"/>
  <c r="B37" i="3"/>
  <c r="H36" i="3"/>
  <c r="I36" i="3" s="1"/>
  <c r="G36" i="3"/>
  <c r="E36" i="3"/>
  <c r="D36" i="3"/>
  <c r="C36" i="3"/>
  <c r="B36" i="3"/>
  <c r="I35" i="3"/>
  <c r="H35" i="3"/>
  <c r="G35" i="3"/>
  <c r="F35" i="3"/>
  <c r="E35" i="3"/>
  <c r="D35" i="3"/>
  <c r="K35" i="3" s="1"/>
  <c r="C35" i="3"/>
  <c r="B35" i="3"/>
  <c r="H34" i="3"/>
  <c r="G34" i="3"/>
  <c r="I34" i="3" s="1"/>
  <c r="F34" i="3"/>
  <c r="E34" i="3"/>
  <c r="D34" i="3"/>
  <c r="C34" i="3"/>
  <c r="B34" i="3"/>
  <c r="H33" i="3"/>
  <c r="G33" i="3"/>
  <c r="I33" i="3" s="1"/>
  <c r="F33" i="3"/>
  <c r="E33" i="3"/>
  <c r="D33" i="3"/>
  <c r="K33" i="3" s="1"/>
  <c r="C33" i="3"/>
  <c r="B33" i="3"/>
  <c r="I32" i="3"/>
  <c r="H32" i="3"/>
  <c r="G32" i="3"/>
  <c r="E32" i="3"/>
  <c r="D32" i="3"/>
  <c r="F32" i="3" s="1"/>
  <c r="C32" i="3"/>
  <c r="B32" i="3"/>
  <c r="I31" i="3"/>
  <c r="H31" i="3"/>
  <c r="G31" i="3"/>
  <c r="E31" i="3"/>
  <c r="F31" i="3" s="1"/>
  <c r="K31" i="3" s="1"/>
  <c r="D31" i="3"/>
  <c r="C31" i="3"/>
  <c r="B31" i="3"/>
  <c r="K30" i="3"/>
  <c r="I30" i="3"/>
  <c r="H30" i="3"/>
  <c r="G30" i="3"/>
  <c r="F30" i="3"/>
  <c r="E30" i="3"/>
  <c r="D30" i="3"/>
  <c r="C30" i="3"/>
  <c r="B30" i="3"/>
  <c r="H29" i="3"/>
  <c r="G29" i="3"/>
  <c r="I29" i="3" s="1"/>
  <c r="E29" i="3"/>
  <c r="D29" i="3"/>
  <c r="K29" i="3" s="1"/>
  <c r="C29" i="3"/>
  <c r="B29" i="3"/>
  <c r="H28" i="3"/>
  <c r="I28" i="3" s="1"/>
  <c r="G28" i="3"/>
  <c r="E28" i="3"/>
  <c r="D28" i="3"/>
  <c r="C28" i="3"/>
  <c r="B28" i="3"/>
  <c r="I27" i="3"/>
  <c r="H27" i="3"/>
  <c r="G27" i="3"/>
  <c r="F27" i="3"/>
  <c r="E27" i="3"/>
  <c r="D27" i="3"/>
  <c r="K27" i="3" s="1"/>
  <c r="C27" i="3"/>
  <c r="B27" i="3"/>
  <c r="K26" i="3"/>
  <c r="H26" i="3"/>
  <c r="G26" i="3"/>
  <c r="I26" i="3" s="1"/>
  <c r="F26" i="3"/>
  <c r="E26" i="3"/>
  <c r="D26" i="3"/>
  <c r="C26" i="3"/>
  <c r="B26" i="3"/>
  <c r="H25" i="3"/>
  <c r="G25" i="3"/>
  <c r="I25" i="3" s="1"/>
  <c r="F25" i="3"/>
  <c r="E25" i="3"/>
  <c r="D25" i="3"/>
  <c r="C25" i="3"/>
  <c r="B25" i="3"/>
  <c r="I24" i="3"/>
  <c r="H24" i="3"/>
  <c r="G24" i="3"/>
  <c r="E24" i="3"/>
  <c r="D24" i="3"/>
  <c r="F24" i="3" s="1"/>
  <c r="C24" i="3"/>
  <c r="B24" i="3"/>
  <c r="I23" i="3"/>
  <c r="H23" i="3"/>
  <c r="G23" i="3"/>
  <c r="E23" i="3"/>
  <c r="F23" i="3" s="1"/>
  <c r="K23" i="3" s="1"/>
  <c r="D23" i="3"/>
  <c r="C23" i="3"/>
  <c r="B23" i="3"/>
  <c r="K22" i="3"/>
  <c r="I22" i="3"/>
  <c r="H22" i="3"/>
  <c r="G22" i="3"/>
  <c r="F22" i="3"/>
  <c r="E22" i="3"/>
  <c r="D22" i="3"/>
  <c r="C22" i="3"/>
  <c r="B22" i="3"/>
  <c r="H21" i="3"/>
  <c r="G21" i="3"/>
  <c r="I21" i="3" s="1"/>
  <c r="E21" i="3"/>
  <c r="D21" i="3"/>
  <c r="C21" i="3"/>
  <c r="B21" i="3"/>
  <c r="H20" i="3"/>
  <c r="I20" i="3" s="1"/>
  <c r="G20" i="3"/>
  <c r="E20" i="3"/>
  <c r="D20" i="3"/>
  <c r="C20" i="3"/>
  <c r="B20" i="3"/>
  <c r="I19" i="3"/>
  <c r="H19" i="3"/>
  <c r="G19" i="3"/>
  <c r="F19" i="3"/>
  <c r="E19" i="3"/>
  <c r="D19" i="3"/>
  <c r="K19" i="3" s="1"/>
  <c r="C19" i="3"/>
  <c r="B19" i="3"/>
  <c r="H18" i="3"/>
  <c r="G18" i="3"/>
  <c r="I18" i="3" s="1"/>
  <c r="F18" i="3"/>
  <c r="E18" i="3"/>
  <c r="K18" i="3" s="1"/>
  <c r="D18" i="3"/>
  <c r="C18" i="3"/>
  <c r="B18" i="3"/>
  <c r="H17" i="3"/>
  <c r="G17" i="3"/>
  <c r="I17" i="3" s="1"/>
  <c r="F17" i="3"/>
  <c r="E17" i="3"/>
  <c r="D17" i="3"/>
  <c r="K17" i="3" s="1"/>
  <c r="C17" i="3"/>
  <c r="B17" i="3"/>
  <c r="I16" i="3"/>
  <c r="H16" i="3"/>
  <c r="G16" i="3"/>
  <c r="E16" i="3"/>
  <c r="D16" i="3"/>
  <c r="F16" i="3" s="1"/>
  <c r="C16" i="3"/>
  <c r="B16" i="3"/>
  <c r="I15" i="3"/>
  <c r="H15" i="3"/>
  <c r="G15" i="3"/>
  <c r="E15" i="3"/>
  <c r="F15" i="3" s="1"/>
  <c r="K15" i="3" s="1"/>
  <c r="D15" i="3"/>
  <c r="C15" i="3"/>
  <c r="B15" i="3"/>
  <c r="K14" i="3"/>
  <c r="I14" i="3"/>
  <c r="H14" i="3"/>
  <c r="G14" i="3"/>
  <c r="F14" i="3"/>
  <c r="E14" i="3"/>
  <c r="D14" i="3"/>
  <c r="C14" i="3"/>
  <c r="B14" i="3"/>
  <c r="H13" i="3"/>
  <c r="G13" i="3"/>
  <c r="I13" i="3" s="1"/>
  <c r="E13" i="3"/>
  <c r="D13" i="3"/>
  <c r="C13" i="3"/>
  <c r="B13" i="3"/>
  <c r="H12" i="3"/>
  <c r="I12" i="3" s="1"/>
  <c r="G12" i="3"/>
  <c r="E12" i="3"/>
  <c r="D12" i="3"/>
  <c r="C12" i="3"/>
  <c r="B12" i="3"/>
  <c r="I11" i="3"/>
  <c r="H11" i="3"/>
  <c r="G11" i="3"/>
  <c r="F11" i="3"/>
  <c r="E11" i="3"/>
  <c r="D11" i="3"/>
  <c r="K11" i="3" s="1"/>
  <c r="C11" i="3"/>
  <c r="B11" i="3"/>
  <c r="K19" i="22" l="1"/>
  <c r="K64" i="22"/>
  <c r="K89" i="22"/>
  <c r="K11" i="22"/>
  <c r="K36" i="22"/>
  <c r="K38" i="22"/>
  <c r="K43" i="22"/>
  <c r="K62" i="22"/>
  <c r="K73" i="22"/>
  <c r="K81" i="22"/>
  <c r="K54" i="22"/>
  <c r="K100" i="22"/>
  <c r="K30" i="22"/>
  <c r="K32" i="22"/>
  <c r="K65" i="22"/>
  <c r="K93" i="22"/>
  <c r="K102" i="22"/>
  <c r="K21" i="22"/>
  <c r="K22" i="22"/>
  <c r="K24" i="22"/>
  <c r="K34" i="22"/>
  <c r="K35" i="22"/>
  <c r="K50" i="22"/>
  <c r="K57" i="22"/>
  <c r="K77" i="22"/>
  <c r="K85" i="22"/>
  <c r="K96" i="22"/>
  <c r="K91" i="22"/>
  <c r="F43" i="22"/>
  <c r="F51" i="22"/>
  <c r="K51" i="22" s="1"/>
  <c r="F59" i="22"/>
  <c r="F67" i="22"/>
  <c r="K67" i="22" s="1"/>
  <c r="F75" i="22"/>
  <c r="K75" i="22" s="1"/>
  <c r="F83" i="22"/>
  <c r="F91" i="22"/>
  <c r="F99" i="22"/>
  <c r="K99" i="22" s="1"/>
  <c r="F107" i="22"/>
  <c r="F28" i="22"/>
  <c r="K28" i="22" s="1"/>
  <c r="F44" i="22"/>
  <c r="F92" i="22"/>
  <c r="K92" i="22" s="1"/>
  <c r="K17" i="22"/>
  <c r="K25" i="22"/>
  <c r="K33" i="22"/>
  <c r="K41" i="22"/>
  <c r="F36" i="22"/>
  <c r="F60" i="22"/>
  <c r="K60" i="22" s="1"/>
  <c r="F76" i="22"/>
  <c r="K76" i="22" s="1"/>
  <c r="F12" i="22"/>
  <c r="K12" i="22" s="1"/>
  <c r="F52" i="22"/>
  <c r="F68" i="22"/>
  <c r="K68" i="22" s="1"/>
  <c r="F100" i="22"/>
  <c r="K20" i="22"/>
  <c r="K84" i="22"/>
  <c r="K18" i="20"/>
  <c r="K37" i="20"/>
  <c r="K71" i="20"/>
  <c r="K63" i="20"/>
  <c r="K36" i="20"/>
  <c r="K55" i="20"/>
  <c r="K65" i="20"/>
  <c r="K42" i="20"/>
  <c r="K53" i="20"/>
  <c r="K20" i="20"/>
  <c r="K35" i="20"/>
  <c r="K43" i="20"/>
  <c r="K47" i="20"/>
  <c r="K57" i="20"/>
  <c r="K93" i="20"/>
  <c r="K19" i="20"/>
  <c r="K23" i="20"/>
  <c r="K31" i="20"/>
  <c r="K85" i="20"/>
  <c r="K100" i="20"/>
  <c r="K58" i="20"/>
  <c r="K91" i="20"/>
  <c r="F12" i="20"/>
  <c r="K12" i="20" s="1"/>
  <c r="K16" i="20"/>
  <c r="F20" i="20"/>
  <c r="K24" i="20"/>
  <c r="F28" i="20"/>
  <c r="K28" i="20" s="1"/>
  <c r="K32" i="20"/>
  <c r="F36" i="20"/>
  <c r="K40" i="20"/>
  <c r="F44" i="20"/>
  <c r="K48" i="20"/>
  <c r="F52" i="20"/>
  <c r="K56" i="20"/>
  <c r="F60" i="20"/>
  <c r="K60" i="20" s="1"/>
  <c r="K64" i="20"/>
  <c r="F68" i="20"/>
  <c r="K68" i="20" s="1"/>
  <c r="K72" i="20"/>
  <c r="F76" i="20"/>
  <c r="K76" i="20" s="1"/>
  <c r="K80" i="20"/>
  <c r="F84" i="20"/>
  <c r="K88" i="20"/>
  <c r="F92" i="20"/>
  <c r="K92" i="20" s="1"/>
  <c r="K96" i="20"/>
  <c r="F100" i="20"/>
  <c r="K104" i="20"/>
  <c r="F108" i="20"/>
  <c r="K108" i="20" s="1"/>
  <c r="F13" i="20"/>
  <c r="K13" i="20" s="1"/>
  <c r="I18" i="20"/>
  <c r="F21" i="20"/>
  <c r="K21" i="20" s="1"/>
  <c r="F29" i="20"/>
  <c r="I34" i="20"/>
  <c r="K34" i="20" s="1"/>
  <c r="F37" i="20"/>
  <c r="I42" i="20"/>
  <c r="F45" i="20"/>
  <c r="I50" i="20"/>
  <c r="K50" i="20" s="1"/>
  <c r="F53" i="20"/>
  <c r="I58" i="20"/>
  <c r="F61" i="20"/>
  <c r="I66" i="20"/>
  <c r="K66" i="20" s="1"/>
  <c r="F69" i="20"/>
  <c r="K69" i="20" s="1"/>
  <c r="I74" i="20"/>
  <c r="K74" i="20" s="1"/>
  <c r="F77" i="20"/>
  <c r="K77" i="20" s="1"/>
  <c r="I82" i="20"/>
  <c r="K82" i="20" s="1"/>
  <c r="F85" i="20"/>
  <c r="I90" i="20"/>
  <c r="K90" i="20" s="1"/>
  <c r="F93" i="20"/>
  <c r="F101" i="20"/>
  <c r="K101" i="20" s="1"/>
  <c r="F109" i="20"/>
  <c r="K40" i="18"/>
  <c r="K60" i="18"/>
  <c r="K67" i="18"/>
  <c r="K80" i="18"/>
  <c r="K56" i="18"/>
  <c r="K14" i="18"/>
  <c r="K19" i="18"/>
  <c r="K54" i="18"/>
  <c r="K59" i="18"/>
  <c r="K72" i="18"/>
  <c r="K36" i="18"/>
  <c r="K12" i="18"/>
  <c r="K32" i="18"/>
  <c r="K70" i="18"/>
  <c r="K74" i="18"/>
  <c r="K75" i="18"/>
  <c r="K96" i="18"/>
  <c r="K34" i="18"/>
  <c r="K24" i="18"/>
  <c r="K85" i="18"/>
  <c r="K88" i="18"/>
  <c r="K98" i="18"/>
  <c r="F11" i="18"/>
  <c r="K11" i="18" s="1"/>
  <c r="I16" i="18"/>
  <c r="K16" i="18" s="1"/>
  <c r="F19" i="18"/>
  <c r="F83" i="18"/>
  <c r="F91" i="18"/>
  <c r="K91" i="18" s="1"/>
  <c r="F99" i="18"/>
  <c r="K99" i="18" s="1"/>
  <c r="F107" i="18"/>
  <c r="F44" i="18"/>
  <c r="F60" i="18"/>
  <c r="F92" i="18"/>
  <c r="K92" i="18" s="1"/>
  <c r="F13" i="18"/>
  <c r="K13" i="18" s="1"/>
  <c r="K17" i="18"/>
  <c r="F21" i="18"/>
  <c r="K21" i="18" s="1"/>
  <c r="K25" i="18"/>
  <c r="K33" i="18"/>
  <c r="K41" i="18"/>
  <c r="K49" i="18"/>
  <c r="F53" i="18"/>
  <c r="K53" i="18" s="1"/>
  <c r="K57" i="18"/>
  <c r="K65" i="18"/>
  <c r="K73" i="18"/>
  <c r="K81" i="18"/>
  <c r="F93" i="18"/>
  <c r="K93" i="18" s="1"/>
  <c r="F101" i="18"/>
  <c r="K101" i="18" s="1"/>
  <c r="F12" i="18"/>
  <c r="F68" i="18"/>
  <c r="K68" i="18" s="1"/>
  <c r="F108" i="18"/>
  <c r="K108" i="18" s="1"/>
  <c r="F28" i="18"/>
  <c r="K28" i="18" s="1"/>
  <c r="F36" i="18"/>
  <c r="F84" i="18"/>
  <c r="F20" i="18"/>
  <c r="K20" i="18" s="1"/>
  <c r="F52" i="18"/>
  <c r="F76" i="18"/>
  <c r="K76" i="18" s="1"/>
  <c r="F100" i="18"/>
  <c r="K100" i="18" s="1"/>
  <c r="K43" i="16"/>
  <c r="K50" i="16"/>
  <c r="K69" i="16"/>
  <c r="K70" i="16"/>
  <c r="K21" i="16"/>
  <c r="K24" i="16"/>
  <c r="K34" i="16"/>
  <c r="K41" i="16"/>
  <c r="K95" i="16"/>
  <c r="K33" i="16"/>
  <c r="K53" i="16"/>
  <c r="K67" i="16"/>
  <c r="K85" i="16"/>
  <c r="K86" i="16"/>
  <c r="K92" i="16"/>
  <c r="K99" i="16"/>
  <c r="K65" i="16"/>
  <c r="K77" i="16"/>
  <c r="K12" i="16"/>
  <c r="K19" i="16"/>
  <c r="K48" i="16"/>
  <c r="K108" i="16"/>
  <c r="K18" i="16"/>
  <c r="K51" i="16"/>
  <c r="K57" i="16"/>
  <c r="K98" i="16"/>
  <c r="K101" i="16"/>
  <c r="I16" i="16"/>
  <c r="K16" i="16" s="1"/>
  <c r="I24" i="16"/>
  <c r="I32" i="16"/>
  <c r="K32" i="16" s="1"/>
  <c r="I40" i="16"/>
  <c r="K40" i="16" s="1"/>
  <c r="I48" i="16"/>
  <c r="I56" i="16"/>
  <c r="K56" i="16" s="1"/>
  <c r="I64" i="16"/>
  <c r="K64" i="16" s="1"/>
  <c r="I72" i="16"/>
  <c r="K72" i="16" s="1"/>
  <c r="F75" i="16"/>
  <c r="K75" i="16" s="1"/>
  <c r="I80" i="16"/>
  <c r="K80" i="16" s="1"/>
  <c r="I88" i="16"/>
  <c r="K88" i="16" s="1"/>
  <c r="F99" i="16"/>
  <c r="F52" i="16"/>
  <c r="F76" i="16"/>
  <c r="K76" i="16" s="1"/>
  <c r="F13" i="16"/>
  <c r="K13" i="16" s="1"/>
  <c r="F21" i="16"/>
  <c r="F29" i="16"/>
  <c r="F37" i="16"/>
  <c r="K37" i="16" s="1"/>
  <c r="F45" i="16"/>
  <c r="F53" i="16"/>
  <c r="F61" i="16"/>
  <c r="F69" i="16"/>
  <c r="K73" i="16"/>
  <c r="I74" i="16"/>
  <c r="K74" i="16" s="1"/>
  <c r="F77" i="16"/>
  <c r="K81" i="16"/>
  <c r="I82" i="16"/>
  <c r="K82" i="16" s="1"/>
  <c r="F85" i="16"/>
  <c r="K89" i="16"/>
  <c r="I90" i="16"/>
  <c r="K90" i="16" s="1"/>
  <c r="F93" i="16"/>
  <c r="K93" i="16" s="1"/>
  <c r="K97" i="16"/>
  <c r="I98" i="16"/>
  <c r="F101" i="16"/>
  <c r="K105" i="16"/>
  <c r="I106" i="16"/>
  <c r="K106" i="16" s="1"/>
  <c r="F109" i="16"/>
  <c r="F20" i="16"/>
  <c r="K20" i="16" s="1"/>
  <c r="F28" i="16"/>
  <c r="F92" i="16"/>
  <c r="F12" i="16"/>
  <c r="F36" i="16"/>
  <c r="K36" i="16" s="1"/>
  <c r="F84" i="16"/>
  <c r="K84" i="16" s="1"/>
  <c r="F108" i="16"/>
  <c r="F68" i="16"/>
  <c r="K68" i="16" s="1"/>
  <c r="F100" i="16"/>
  <c r="K100" i="16" s="1"/>
  <c r="K44" i="16"/>
  <c r="K60" i="16"/>
  <c r="K43" i="14"/>
  <c r="K51" i="14"/>
  <c r="K84" i="14"/>
  <c r="K86" i="14"/>
  <c r="K100" i="14"/>
  <c r="K30" i="14"/>
  <c r="K93" i="14"/>
  <c r="K102" i="14"/>
  <c r="K13" i="14"/>
  <c r="K35" i="14"/>
  <c r="K37" i="14"/>
  <c r="K70" i="14"/>
  <c r="K85" i="14"/>
  <c r="K69" i="14"/>
  <c r="F12" i="14"/>
  <c r="K16" i="14"/>
  <c r="F20" i="14"/>
  <c r="K20" i="14" s="1"/>
  <c r="K24" i="14"/>
  <c r="F28" i="14"/>
  <c r="K28" i="14" s="1"/>
  <c r="K32" i="14"/>
  <c r="F36" i="14"/>
  <c r="K36" i="14" s="1"/>
  <c r="K40" i="14"/>
  <c r="F44" i="14"/>
  <c r="K48" i="14"/>
  <c r="F52" i="14"/>
  <c r="K56" i="14"/>
  <c r="F60" i="14"/>
  <c r="K60" i="14" s="1"/>
  <c r="K64" i="14"/>
  <c r="F68" i="14"/>
  <c r="K68" i="14" s="1"/>
  <c r="K72" i="14"/>
  <c r="F76" i="14"/>
  <c r="K76" i="14" s="1"/>
  <c r="K80" i="14"/>
  <c r="F84" i="14"/>
  <c r="K88" i="14"/>
  <c r="F92" i="14"/>
  <c r="K92" i="14" s="1"/>
  <c r="F100" i="14"/>
  <c r="F108" i="14"/>
  <c r="K108" i="14" s="1"/>
  <c r="K17" i="14"/>
  <c r="K25" i="14"/>
  <c r="K33" i="14"/>
  <c r="K41" i="14"/>
  <c r="K49" i="14"/>
  <c r="K57" i="14"/>
  <c r="K65" i="14"/>
  <c r="K73" i="14"/>
  <c r="K81" i="14"/>
  <c r="K89" i="14"/>
  <c r="K97" i="14"/>
  <c r="K105" i="14"/>
  <c r="I13" i="14"/>
  <c r="I21" i="14"/>
  <c r="K21" i="14" s="1"/>
  <c r="I37" i="14"/>
  <c r="I53" i="14"/>
  <c r="K53" i="14" s="1"/>
  <c r="I69" i="14"/>
  <c r="I77" i="14"/>
  <c r="K77" i="14" s="1"/>
  <c r="I85" i="14"/>
  <c r="I93" i="14"/>
  <c r="K14" i="12"/>
  <c r="K25" i="12"/>
  <c r="K38" i="12"/>
  <c r="K56" i="12"/>
  <c r="K80" i="12"/>
  <c r="K12" i="12"/>
  <c r="K19" i="12"/>
  <c r="K54" i="12"/>
  <c r="K17" i="12"/>
  <c r="K32" i="12"/>
  <c r="K41" i="12"/>
  <c r="K48" i="12"/>
  <c r="K74" i="12"/>
  <c r="K98" i="12"/>
  <c r="K92" i="12"/>
  <c r="K30" i="12"/>
  <c r="K34" i="12"/>
  <c r="K46" i="12"/>
  <c r="K68" i="12"/>
  <c r="K22" i="12"/>
  <c r="K50" i="12"/>
  <c r="K90" i="12"/>
  <c r="K20" i="12"/>
  <c r="K43" i="12"/>
  <c r="K77" i="12"/>
  <c r="K15" i="12"/>
  <c r="K23" i="12"/>
  <c r="K31" i="12"/>
  <c r="K39" i="12"/>
  <c r="F43" i="12"/>
  <c r="K47" i="12"/>
  <c r="F51" i="12"/>
  <c r="K51" i="12" s="1"/>
  <c r="K55" i="12"/>
  <c r="F59" i="12"/>
  <c r="K63" i="12"/>
  <c r="F67" i="12"/>
  <c r="K67" i="12" s="1"/>
  <c r="K71" i="12"/>
  <c r="F75" i="12"/>
  <c r="K75" i="12" s="1"/>
  <c r="K79" i="12"/>
  <c r="F83" i="12"/>
  <c r="K87" i="12"/>
  <c r="F91" i="12"/>
  <c r="K91" i="12" s="1"/>
  <c r="K95" i="12"/>
  <c r="F99" i="12"/>
  <c r="K103" i="12"/>
  <c r="F107" i="12"/>
  <c r="F20" i="12"/>
  <c r="F28" i="12"/>
  <c r="K28" i="12" s="1"/>
  <c r="F36" i="12"/>
  <c r="K36" i="12" s="1"/>
  <c r="F44" i="12"/>
  <c r="F52" i="12"/>
  <c r="F60" i="12"/>
  <c r="K60" i="12" s="1"/>
  <c r="F68" i="12"/>
  <c r="F76" i="12"/>
  <c r="K76" i="12" s="1"/>
  <c r="F13" i="12"/>
  <c r="K13" i="12" s="1"/>
  <c r="F21" i="12"/>
  <c r="K21" i="12" s="1"/>
  <c r="F37" i="12"/>
  <c r="K37" i="12" s="1"/>
  <c r="F45" i="12"/>
  <c r="F53" i="12"/>
  <c r="K53" i="12" s="1"/>
  <c r="F69" i="12"/>
  <c r="K69" i="12" s="1"/>
  <c r="K73" i="12"/>
  <c r="F77" i="12"/>
  <c r="K81" i="12"/>
  <c r="F85" i="12"/>
  <c r="K85" i="12" s="1"/>
  <c r="K89" i="12"/>
  <c r="F93" i="12"/>
  <c r="K93" i="12" s="1"/>
  <c r="K97" i="12"/>
  <c r="F101" i="12"/>
  <c r="K101" i="12" s="1"/>
  <c r="K105" i="12"/>
  <c r="F109" i="12"/>
  <c r="F108" i="12"/>
  <c r="K108" i="12" s="1"/>
  <c r="F100" i="12"/>
  <c r="K100" i="12" s="1"/>
  <c r="F12" i="12"/>
  <c r="F92" i="12"/>
  <c r="K84" i="12"/>
  <c r="K93" i="4"/>
  <c r="K76" i="4"/>
  <c r="K12" i="4"/>
  <c r="K85" i="4"/>
  <c r="K68" i="4"/>
  <c r="K60" i="4"/>
  <c r="K91" i="4"/>
  <c r="K17" i="4"/>
  <c r="K100" i="4"/>
  <c r="F11" i="4"/>
  <c r="K11" i="4" s="1"/>
  <c r="K15" i="4"/>
  <c r="F19" i="4"/>
  <c r="K19" i="4" s="1"/>
  <c r="K23" i="4"/>
  <c r="F27" i="4"/>
  <c r="K31" i="4"/>
  <c r="F35" i="4"/>
  <c r="K35" i="4" s="1"/>
  <c r="K39" i="4"/>
  <c r="F43" i="4"/>
  <c r="K43" i="4" s="1"/>
  <c r="K47" i="4"/>
  <c r="F51" i="4"/>
  <c r="K51" i="4" s="1"/>
  <c r="K55" i="4"/>
  <c r="F59" i="4"/>
  <c r="K63" i="4"/>
  <c r="F67" i="4"/>
  <c r="K67" i="4" s="1"/>
  <c r="K71" i="4"/>
  <c r="F75" i="4"/>
  <c r="K75" i="4" s="1"/>
  <c r="K79" i="4"/>
  <c r="F83" i="4"/>
  <c r="K87" i="4"/>
  <c r="F91" i="4"/>
  <c r="K95" i="4"/>
  <c r="F99" i="4"/>
  <c r="K99" i="4" s="1"/>
  <c r="K103" i="4"/>
  <c r="F107" i="4"/>
  <c r="F12" i="4"/>
  <c r="K16" i="4"/>
  <c r="I17" i="4"/>
  <c r="F20" i="4"/>
  <c r="K20" i="4" s="1"/>
  <c r="K24" i="4"/>
  <c r="I25" i="4"/>
  <c r="K25" i="4" s="1"/>
  <c r="F28" i="4"/>
  <c r="K28" i="4" s="1"/>
  <c r="K32" i="4"/>
  <c r="I33" i="4"/>
  <c r="K33" i="4" s="1"/>
  <c r="F36" i="4"/>
  <c r="K36" i="4" s="1"/>
  <c r="K40" i="4"/>
  <c r="I41" i="4"/>
  <c r="K41" i="4" s="1"/>
  <c r="F44" i="4"/>
  <c r="K48" i="4"/>
  <c r="F52" i="4"/>
  <c r="K56" i="4"/>
  <c r="F60" i="4"/>
  <c r="K64" i="4"/>
  <c r="F68" i="4"/>
  <c r="K72" i="4"/>
  <c r="F76" i="4"/>
  <c r="K80" i="4"/>
  <c r="F84" i="4"/>
  <c r="K84" i="4" s="1"/>
  <c r="K88" i="4"/>
  <c r="F92" i="4"/>
  <c r="K92" i="4" s="1"/>
  <c r="K96" i="4"/>
  <c r="F100" i="4"/>
  <c r="K104" i="4"/>
  <c r="F108" i="4"/>
  <c r="K108" i="4" s="1"/>
  <c r="K57" i="4"/>
  <c r="K65" i="4"/>
  <c r="K73" i="4"/>
  <c r="K81" i="4"/>
  <c r="K89" i="4"/>
  <c r="K97" i="4"/>
  <c r="K105" i="4"/>
  <c r="I13" i="4"/>
  <c r="K13" i="4" s="1"/>
  <c r="I21" i="4"/>
  <c r="K21" i="4" s="1"/>
  <c r="I37" i="4"/>
  <c r="K37" i="4" s="1"/>
  <c r="I45" i="4"/>
  <c r="I53" i="4"/>
  <c r="K53" i="4" s="1"/>
  <c r="I69" i="4"/>
  <c r="K69" i="4" s="1"/>
  <c r="I77" i="4"/>
  <c r="K77" i="4" s="1"/>
  <c r="I85" i="4"/>
  <c r="I93" i="4"/>
  <c r="I101" i="4"/>
  <c r="K101" i="4" s="1"/>
  <c r="K25" i="6"/>
  <c r="K31" i="6"/>
  <c r="K97" i="6"/>
  <c r="K93" i="6"/>
  <c r="F12" i="6"/>
  <c r="K16" i="6"/>
  <c r="F20" i="6"/>
  <c r="K24" i="6"/>
  <c r="F28" i="6"/>
  <c r="K28" i="6" s="1"/>
  <c r="K32" i="6"/>
  <c r="F36" i="6"/>
  <c r="K40" i="6"/>
  <c r="F44" i="6"/>
  <c r="K48" i="6"/>
  <c r="F52" i="6"/>
  <c r="K56" i="6"/>
  <c r="F60" i="6"/>
  <c r="K64" i="6"/>
  <c r="F68" i="6"/>
  <c r="K72" i="6"/>
  <c r="F76" i="6"/>
  <c r="K80" i="6"/>
  <c r="F84" i="6"/>
  <c r="K88" i="6"/>
  <c r="F92" i="6"/>
  <c r="K96" i="6"/>
  <c r="F100" i="6"/>
  <c r="K104" i="6"/>
  <c r="F108" i="6"/>
  <c r="F13" i="6"/>
  <c r="K13" i="6" s="1"/>
  <c r="F21" i="6"/>
  <c r="F29" i="6"/>
  <c r="F37" i="6"/>
  <c r="K37" i="6" s="1"/>
  <c r="F45" i="6"/>
  <c r="F53" i="6"/>
  <c r="F61" i="6"/>
  <c r="F69" i="6"/>
  <c r="F77" i="6"/>
  <c r="F85" i="6"/>
  <c r="F93" i="6"/>
  <c r="F101" i="6"/>
  <c r="I106" i="6"/>
  <c r="F109" i="6"/>
  <c r="K100" i="8"/>
  <c r="K43" i="8"/>
  <c r="K65" i="8"/>
  <c r="K79" i="8"/>
  <c r="K93" i="8"/>
  <c r="K99" i="8"/>
  <c r="K105" i="8"/>
  <c r="K36" i="8"/>
  <c r="K75" i="8"/>
  <c r="K35" i="8"/>
  <c r="K41" i="8"/>
  <c r="K69" i="8"/>
  <c r="K95" i="8"/>
  <c r="K55" i="8"/>
  <c r="K71" i="8"/>
  <c r="K97" i="8"/>
  <c r="K57" i="8"/>
  <c r="K73" i="8"/>
  <c r="K85" i="8"/>
  <c r="K98" i="8"/>
  <c r="K28" i="8"/>
  <c r="K33" i="8"/>
  <c r="K51" i="8"/>
  <c r="K21" i="8"/>
  <c r="K34" i="8"/>
  <c r="K89" i="8"/>
  <c r="K103" i="8"/>
  <c r="F12" i="8"/>
  <c r="K12" i="8" s="1"/>
  <c r="K16" i="8"/>
  <c r="F20" i="8"/>
  <c r="K20" i="8" s="1"/>
  <c r="K24" i="8"/>
  <c r="F28" i="8"/>
  <c r="K32" i="8"/>
  <c r="F36" i="8"/>
  <c r="K40" i="8"/>
  <c r="F44" i="8"/>
  <c r="K48" i="8"/>
  <c r="F52" i="8"/>
  <c r="K56" i="8"/>
  <c r="F60" i="8"/>
  <c r="K60" i="8" s="1"/>
  <c r="K64" i="8"/>
  <c r="F68" i="8"/>
  <c r="K68" i="8" s="1"/>
  <c r="K72" i="8"/>
  <c r="F76" i="8"/>
  <c r="K76" i="8" s="1"/>
  <c r="K80" i="8"/>
  <c r="F84" i="8"/>
  <c r="K84" i="8" s="1"/>
  <c r="K88" i="8"/>
  <c r="F92" i="8"/>
  <c r="K92" i="8" s="1"/>
  <c r="K96" i="8"/>
  <c r="F100" i="8"/>
  <c r="K104" i="8"/>
  <c r="F108" i="8"/>
  <c r="K108" i="8" s="1"/>
  <c r="F13" i="8"/>
  <c r="K13" i="8" s="1"/>
  <c r="K17" i="8"/>
  <c r="I18" i="8"/>
  <c r="K18" i="8" s="1"/>
  <c r="F21" i="8"/>
  <c r="K25" i="8"/>
  <c r="F29" i="8"/>
  <c r="I34" i="8"/>
  <c r="F37" i="8"/>
  <c r="K37" i="8" s="1"/>
  <c r="F45" i="8"/>
  <c r="I50" i="8"/>
  <c r="K50" i="8" s="1"/>
  <c r="F53" i="8"/>
  <c r="K53" i="8" s="1"/>
  <c r="I58" i="8"/>
  <c r="K58" i="8" s="1"/>
  <c r="F61" i="8"/>
  <c r="I66" i="8"/>
  <c r="K66" i="8" s="1"/>
  <c r="F69" i="8"/>
  <c r="I74" i="8"/>
  <c r="K74" i="8" s="1"/>
  <c r="F77" i="8"/>
  <c r="K77" i="8" s="1"/>
  <c r="K81" i="8"/>
  <c r="I82" i="8"/>
  <c r="K82" i="8" s="1"/>
  <c r="F85" i="8"/>
  <c r="I90" i="8"/>
  <c r="K90" i="8" s="1"/>
  <c r="F93" i="8"/>
  <c r="I98" i="8"/>
  <c r="F101" i="8"/>
  <c r="K101" i="8" s="1"/>
  <c r="I106" i="8"/>
  <c r="F109" i="8"/>
  <c r="K11" i="8"/>
  <c r="K105" i="10"/>
  <c r="K14" i="10"/>
  <c r="K32" i="10"/>
  <c r="K48" i="10"/>
  <c r="K54" i="10"/>
  <c r="K72" i="10"/>
  <c r="K24" i="10"/>
  <c r="K30" i="10"/>
  <c r="K46" i="10"/>
  <c r="K70" i="10"/>
  <c r="K88" i="10"/>
  <c r="K108" i="10"/>
  <c r="K50" i="10"/>
  <c r="K90" i="10"/>
  <c r="K22" i="10"/>
  <c r="K60" i="10"/>
  <c r="K86" i="10"/>
  <c r="K66" i="10"/>
  <c r="K77" i="10"/>
  <c r="K19" i="10"/>
  <c r="K36" i="10"/>
  <c r="K76" i="10"/>
  <c r="K80" i="10"/>
  <c r="F11" i="10"/>
  <c r="K11" i="10" s="1"/>
  <c r="K15" i="10"/>
  <c r="F19" i="10"/>
  <c r="K23" i="10"/>
  <c r="F27" i="10"/>
  <c r="K31" i="10"/>
  <c r="F35" i="10"/>
  <c r="K35" i="10" s="1"/>
  <c r="K39" i="10"/>
  <c r="F43" i="10"/>
  <c r="K43" i="10" s="1"/>
  <c r="K47" i="10"/>
  <c r="F51" i="10"/>
  <c r="K51" i="10" s="1"/>
  <c r="K55" i="10"/>
  <c r="F59" i="10"/>
  <c r="K63" i="10"/>
  <c r="F67" i="10"/>
  <c r="K67" i="10" s="1"/>
  <c r="K71" i="10"/>
  <c r="F75" i="10"/>
  <c r="K75" i="10" s="1"/>
  <c r="K79" i="10"/>
  <c r="F83" i="10"/>
  <c r="K87" i="10"/>
  <c r="F91" i="10"/>
  <c r="K91" i="10" s="1"/>
  <c r="K95" i="10"/>
  <c r="F99" i="10"/>
  <c r="K99" i="10" s="1"/>
  <c r="K103" i="10"/>
  <c r="F107" i="10"/>
  <c r="F28" i="10"/>
  <c r="K28" i="10" s="1"/>
  <c r="F13" i="10"/>
  <c r="K13" i="10" s="1"/>
  <c r="K17" i="10"/>
  <c r="F21" i="10"/>
  <c r="K21" i="10" s="1"/>
  <c r="K25" i="10"/>
  <c r="K33" i="10"/>
  <c r="F37" i="10"/>
  <c r="K37" i="10" s="1"/>
  <c r="K41" i="10"/>
  <c r="F45" i="10"/>
  <c r="F53" i="10"/>
  <c r="K53" i="10" s="1"/>
  <c r="K57" i="10"/>
  <c r="K65" i="10"/>
  <c r="F69" i="10"/>
  <c r="K69" i="10" s="1"/>
  <c r="K73" i="10"/>
  <c r="F77" i="10"/>
  <c r="K81" i="10"/>
  <c r="F85" i="10"/>
  <c r="K85" i="10" s="1"/>
  <c r="K89" i="10"/>
  <c r="F93" i="10"/>
  <c r="K93" i="10" s="1"/>
  <c r="K97" i="10"/>
  <c r="F101" i="10"/>
  <c r="K101" i="10" s="1"/>
  <c r="F44" i="10"/>
  <c r="F60" i="10"/>
  <c r="F36" i="10"/>
  <c r="F52" i="10"/>
  <c r="F68" i="10"/>
  <c r="K68" i="10" s="1"/>
  <c r="F76" i="10"/>
  <c r="F92" i="10"/>
  <c r="K92" i="10" s="1"/>
  <c r="F100" i="10"/>
  <c r="K100" i="10" s="1"/>
  <c r="K12" i="10"/>
  <c r="K20" i="10"/>
  <c r="K84" i="10"/>
  <c r="K85" i="3"/>
  <c r="K25" i="3"/>
  <c r="K36" i="3"/>
  <c r="K65" i="3"/>
  <c r="K66" i="3"/>
  <c r="K74" i="3"/>
  <c r="K89" i="3"/>
  <c r="K73" i="3"/>
  <c r="K82" i="3"/>
  <c r="K34" i="3"/>
  <c r="K53" i="3"/>
  <c r="K28" i="3"/>
  <c r="K98" i="3"/>
  <c r="K41" i="3"/>
  <c r="K97" i="3"/>
  <c r="K108" i="3"/>
  <c r="K60" i="3"/>
  <c r="F12" i="3"/>
  <c r="K12" i="3" s="1"/>
  <c r="K16" i="3"/>
  <c r="F20" i="3"/>
  <c r="K20" i="3" s="1"/>
  <c r="K24" i="3"/>
  <c r="F28" i="3"/>
  <c r="K32" i="3"/>
  <c r="F36" i="3"/>
  <c r="K40" i="3"/>
  <c r="F44" i="3"/>
  <c r="K48" i="3"/>
  <c r="F52" i="3"/>
  <c r="K56" i="3"/>
  <c r="F60" i="3"/>
  <c r="K64" i="3"/>
  <c r="F68" i="3"/>
  <c r="K68" i="3" s="1"/>
  <c r="K72" i="3"/>
  <c r="F76" i="3"/>
  <c r="K76" i="3" s="1"/>
  <c r="K80" i="3"/>
  <c r="F84" i="3"/>
  <c r="K84" i="3" s="1"/>
  <c r="F92" i="3"/>
  <c r="K92" i="3" s="1"/>
  <c r="F100" i="3"/>
  <c r="K100" i="3" s="1"/>
  <c r="F108" i="3"/>
  <c r="F13" i="3"/>
  <c r="K13" i="3" s="1"/>
  <c r="F21" i="3"/>
  <c r="K21" i="3" s="1"/>
  <c r="F29" i="3"/>
  <c r="F37" i="3"/>
  <c r="K37" i="3" s="1"/>
  <c r="F45" i="3"/>
  <c r="F53" i="3"/>
  <c r="F61" i="3"/>
  <c r="F69" i="3"/>
  <c r="K69" i="3" s="1"/>
  <c r="F77" i="3"/>
  <c r="K77" i="3" s="1"/>
  <c r="F85" i="3"/>
  <c r="F93" i="3"/>
  <c r="K93" i="3" s="1"/>
  <c r="F101" i="3"/>
  <c r="K101" i="3" s="1"/>
  <c r="F109" i="3"/>
  <c r="B10" i="22"/>
  <c r="C10" i="22"/>
  <c r="D10" i="22"/>
  <c r="E10" i="22"/>
  <c r="G10" i="22"/>
  <c r="H10" i="22"/>
  <c r="I10" i="22" l="1"/>
  <c r="K10" i="22" s="1"/>
  <c r="F10" i="22"/>
  <c r="D10" i="14"/>
  <c r="F10" i="14" s="1"/>
  <c r="E10" i="20"/>
  <c r="G10" i="10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3"/>
  <c r="F7" i="3" s="1"/>
  <c r="H7" i="3" s="1"/>
  <c r="I7" i="3" s="1"/>
  <c r="H10" i="3"/>
  <c r="G10" i="3"/>
  <c r="E10" i="3"/>
  <c r="D10" i="3"/>
  <c r="F10" i="3" s="1"/>
  <c r="C10" i="3"/>
  <c r="B10" i="3"/>
  <c r="H10" i="10"/>
  <c r="E10" i="10"/>
  <c r="D10" i="10"/>
  <c r="C10" i="10"/>
  <c r="B10" i="10"/>
  <c r="H10" i="8"/>
  <c r="G10" i="8"/>
  <c r="E10" i="8"/>
  <c r="D10" i="8"/>
  <c r="C10" i="8"/>
  <c r="B10" i="8"/>
  <c r="H10" i="6"/>
  <c r="G10" i="6"/>
  <c r="E10" i="6"/>
  <c r="D10" i="6"/>
  <c r="F10" i="6" s="1"/>
  <c r="C10" i="6"/>
  <c r="B10" i="6"/>
  <c r="H10" i="4"/>
  <c r="G10" i="4"/>
  <c r="E10" i="4"/>
  <c r="D10" i="4"/>
  <c r="F10" i="4" s="1"/>
  <c r="C10" i="4"/>
  <c r="B10" i="4"/>
  <c r="H10" i="12"/>
  <c r="G10" i="12"/>
  <c r="E10" i="12"/>
  <c r="D10" i="12"/>
  <c r="C10" i="12"/>
  <c r="B10" i="12"/>
  <c r="H10" i="14"/>
  <c r="G10" i="14"/>
  <c r="E10" i="14"/>
  <c r="C10" i="14"/>
  <c r="B10" i="14"/>
  <c r="H10" i="16"/>
  <c r="G10" i="16"/>
  <c r="E10" i="16"/>
  <c r="D10" i="16"/>
  <c r="C10" i="16"/>
  <c r="B10" i="16"/>
  <c r="H10" i="18"/>
  <c r="G10" i="18"/>
  <c r="D10" i="18"/>
  <c r="C10" i="18"/>
  <c r="B10" i="18"/>
  <c r="H10" i="20"/>
  <c r="G10" i="20"/>
  <c r="D10" i="20"/>
  <c r="C10" i="20"/>
  <c r="B10" i="20"/>
  <c r="E10" i="18"/>
  <c r="F10" i="18" s="1"/>
  <c r="I10" i="6" l="1"/>
  <c r="F10" i="8"/>
  <c r="F10" i="16"/>
  <c r="K10" i="6"/>
  <c r="I10" i="16"/>
  <c r="K10" i="16" s="1"/>
  <c r="F10" i="20"/>
  <c r="I10" i="14"/>
  <c r="K10" i="14" s="1"/>
  <c r="F10" i="12"/>
  <c r="I10" i="18"/>
  <c r="K10" i="18" s="1"/>
  <c r="I10" i="8"/>
  <c r="I10" i="10"/>
  <c r="I10" i="12"/>
  <c r="I10" i="20"/>
  <c r="I10" i="4"/>
  <c r="K10" i="4" s="1"/>
  <c r="I10" i="3"/>
  <c r="K10" i="3" s="1"/>
  <c r="F10" i="10"/>
  <c r="K10" i="8" l="1"/>
  <c r="K10" i="20"/>
  <c r="K10" i="12"/>
  <c r="K10" i="10"/>
</calcChain>
</file>

<file path=xl/sharedStrings.xml><?xml version="1.0" encoding="utf-8"?>
<sst xmlns="http://schemas.openxmlformats.org/spreadsheetml/2006/main" count="434" uniqueCount="179">
  <si>
    <t>BK4.001</t>
  </si>
  <si>
    <t>OPERATING</t>
  </si>
  <si>
    <t>PER</t>
  </si>
  <si>
    <t>EXPENSE</t>
  </si>
  <si>
    <t>U O M</t>
  </si>
  <si>
    <t>BK4.003</t>
  </si>
  <si>
    <t>SALARIES</t>
  </si>
  <si>
    <t>BK4.005</t>
  </si>
  <si>
    <t>EMPLOYEE</t>
  </si>
  <si>
    <t>BENEFITS</t>
  </si>
  <si>
    <t>BK4.007</t>
  </si>
  <si>
    <t>PRO</t>
  </si>
  <si>
    <t>FEES</t>
  </si>
  <si>
    <t>BK4.009</t>
  </si>
  <si>
    <t>SUPPLIES</t>
  </si>
  <si>
    <t>BK4.011</t>
  </si>
  <si>
    <t>PURCHASED</t>
  </si>
  <si>
    <t>SERVICES</t>
  </si>
  <si>
    <t>BK4.013</t>
  </si>
  <si>
    <t>DEPRE/RENT</t>
  </si>
  <si>
    <t>LEASE</t>
  </si>
  <si>
    <t>BK4.015</t>
  </si>
  <si>
    <t>OTHER DIR.</t>
  </si>
  <si>
    <t>BK4.017</t>
  </si>
  <si>
    <t>F T E's</t>
  </si>
  <si>
    <t>F T E</t>
  </si>
  <si>
    <t>BK4.019</t>
  </si>
  <si>
    <t>BK4.021</t>
  </si>
  <si>
    <t>PAID</t>
  </si>
  <si>
    <t>HOURS</t>
  </si>
  <si>
    <t>LICNO</t>
  </si>
  <si>
    <t>HOSPITAL</t>
  </si>
  <si>
    <t>Page</t>
  </si>
  <si>
    <t>DIETARY AND CAFETERIA (ACCOUNTS 8320 &amp; 8330)</t>
  </si>
  <si>
    <t>TOTAL OPERATING EXP / NUMBER OF MEALS</t>
  </si>
  <si>
    <t>SALARIES AND WAGES / NUMBER OF MEALS</t>
  </si>
  <si>
    <t>EMPLOYEE BENEFITS / NUMBER OF MEALS</t>
  </si>
  <si>
    <t>PROFESSIONAL FEES / NUMBER OF MEALS</t>
  </si>
  <si>
    <t>SUPPLIES EXPENSE / NUMBER OF MEALS</t>
  </si>
  <si>
    <t>PURCHASED SERVICES / NUMBER OF MEALS</t>
  </si>
  <si>
    <t>DEPRECIATION/RENTAL/LEASE / NUMBER OF MEALS</t>
  </si>
  <si>
    <t>OTHER DIRECT EXPENSES / NUMBER OF MEALS</t>
  </si>
  <si>
    <t>SALARIES &amp; WAGES / FTE</t>
  </si>
  <si>
    <t>EMPLOYEE BENEFITS / FTE</t>
  </si>
  <si>
    <t>PAID HOURS / NUMBER OF MEALS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</si>
  <si>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</si>
  <si>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</si>
  <si>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</si>
  <si>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</si>
  <si>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</si>
  <si>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</si>
  <si>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</si>
  <si>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</si>
  <si>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</si>
  <si>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</si>
  <si>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</si>
  <si>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</si>
  <si>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</si>
  <si>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</si>
  <si>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</si>
  <si>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</si>
  <si>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</si>
  <si>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</si>
  <si>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</si>
  <si>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</si>
  <si>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</si>
  <si>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</si>
  <si>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</si>
  <si>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</si>
  <si>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</si>
  <si>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</si>
  <si>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</si>
  <si>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</si>
  <si>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</si>
  <si>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</si>
  <si>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</si>
  <si>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</si>
  <si>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</si>
  <si>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</si>
  <si>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</si>
  <si>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</si>
  <si>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</si>
  <si>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</si>
  <si>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</si>
  <si>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</si>
  <si>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</si>
  <si>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</si>
  <si>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</si>
  <si>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</si>
  <si>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</si>
  <si>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</si>
  <si>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</si>
  <si>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</si>
  <si>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</si>
  <si>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</si>
  <si>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</si>
  <si>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</si>
  <si>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</si>
  <si>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</si>
  <si>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</si>
  <si>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8320 &amp; 8330</t>
  </si>
  <si>
    <t>SEATTLE CANCER CARE ALLIANCE</t>
  </si>
  <si>
    <t>TOPPENISH COMMUNITY HOSPITAL</t>
  </si>
  <si>
    <t>SKAGIT VALLEY HOSPITAL</t>
  </si>
  <si>
    <t>SNOQUALMIE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</si>
  <si>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</si>
  <si>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</si>
  <si>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</si>
  <si>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</si>
  <si>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</si>
  <si>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</si>
  <si>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</si>
  <si>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</si>
  <si>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</si>
  <si>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</si>
  <si>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</si>
  <si>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</si>
  <si>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</si>
  <si>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</si>
  <si>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</si>
  <si>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</si>
  <si>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</si>
  <si>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</si>
  <si>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</si>
  <si>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</si>
  <si>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</si>
  <si>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</si>
  <si>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</si>
  <si>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</si>
  <si>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</si>
  <si>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</si>
  <si>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</si>
  <si>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</si>
  <si>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</si>
  <si>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</si>
  <si>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</si>
  <si>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</si>
  <si>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</si>
  <si>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</si>
  <si>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</si>
  <si>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</si>
  <si>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</si>
  <si>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</si>
  <si>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</si>
  <si>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</si>
  <si>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</si>
  <si>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</si>
  <si>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</si>
  <si>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</si>
  <si>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</si>
  <si>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</si>
  <si>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</si>
  <si>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</si>
  <si>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</si>
  <si>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</si>
  <si>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</si>
  <si>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</si>
  <si>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</si>
  <si>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</si>
  <si>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</si>
  <si>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</si>
  <si>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</si>
  <si>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</si>
  <si>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</si>
  <si>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</si>
  <si>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</si>
  <si>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SHRINERS HOSPITAL FOR CHILDREN Total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</si>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</sst>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Courier"/>
      <family val="3"/>
    </font>
    <font>
      <sz val="10"/>
      <name val="Courier New"/>
      <family val="3"/>
    </font>
    <font>
      <b/>
      <sz val="10"/>
      <name val="Courier New"/>
      <family val="3"/>
    </font>
    <font>
      <b/>
      <sz val="10"/>
      <name val="Courier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0" fillId="0" borderId="0" xfId="0" applyAlignment="1"/>
    <xf numFmtId="10" fontId="0" fillId="0" borderId="0" xfId="0" applyNumberFormat="1"/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39" fontId="2" fillId="0" borderId="0" xfId="0" applyNumberFormat="1" applyFont="1" applyFill="1"/>
    <xf numFmtId="37" fontId="2" fillId="0" borderId="0" xfId="0" applyNumberFormat="1" applyFont="1" applyFill="1"/>
    <xf numFmtId="0" fontId="3" fillId="0" borderId="0" xfId="0" applyFont="1" applyFill="1"/>
    <xf numFmtId="0" fontId="3" fillId="0" borderId="0" xfId="0" applyNumberFormat="1" applyFont="1" applyFill="1"/>
    <xf numFmtId="0" fontId="4" fillId="0" borderId="0" xfId="0" applyFont="1"/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39" fontId="5" fillId="0" borderId="0" xfId="0" applyNumberFormat="1" applyFont="1"/>
    <xf numFmtId="37" fontId="5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C13" sqref="C13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5.88671875" bestFit="1" customWidth="1"/>
    <col min="7" max="7" width="10.77734375" customWidth="1"/>
    <col min="8" max="8" width="9.88671875" bestFit="1" customWidth="1"/>
    <col min="9" max="9" width="6.77734375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3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376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ROUND(+'Dietary-Cafeteria'!Q5,0)</f>
        <v>9321935</v>
      </c>
      <c r="E10" s="6">
        <f>ROUND(+'Dietary-Cafeteria'!F5,0)</f>
        <v>1594163</v>
      </c>
      <c r="F10" s="9">
        <f>IF(D10=0,"",IF(E10=0,"",ROUND(D10/E10,2)))</f>
        <v>5.85</v>
      </c>
      <c r="G10" s="6">
        <f>ROUND(+'Dietary-Cafeteria'!Q108,0)</f>
        <v>9231106</v>
      </c>
      <c r="H10" s="6">
        <f>ROUND(+'Dietary-Cafeteria'!F108,0)</f>
        <v>658225</v>
      </c>
      <c r="I10" s="9">
        <f>IF(G10=0,"",IF(H10=0,"",ROUND(G10/H10,2)))</f>
        <v>14.02</v>
      </c>
      <c r="J10" s="7"/>
      <c r="K10" s="11">
        <f>IF(D10=0,"",IF(E10=0,"",IF(G10=0,"",IF(H10=0,"",ROUND(I10/F10-1,4)))))</f>
        <v>1.3966000000000001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ROUND(+'Dietary-Cafeteria'!Q6,0)</f>
        <v>3727788</v>
      </c>
      <c r="E11" s="6">
        <f>ROUND(+'Dietary-Cafeteria'!F6,0)</f>
        <v>264178</v>
      </c>
      <c r="F11" s="9">
        <f t="shared" ref="F11:F74" si="0">IF(D11=0,"",IF(E11=0,"",ROUND(D11/E11,2)))</f>
        <v>14.11</v>
      </c>
      <c r="G11" s="6">
        <f>ROUND(+'Dietary-Cafeteria'!Q109,0)</f>
        <v>2998877</v>
      </c>
      <c r="H11" s="6">
        <f>ROUND(+'Dietary-Cafeteria'!F109,0)</f>
        <v>290359</v>
      </c>
      <c r="I11" s="9">
        <f t="shared" ref="I11:I74" si="1">IF(G11=0,"",IF(H11=0,"",ROUND(G11/H11,2)))</f>
        <v>10.33</v>
      </c>
      <c r="J11" s="7"/>
      <c r="K11" s="11">
        <f t="shared" ref="K11:K74" si="2">IF(D11=0,"",IF(E11=0,"",IF(G11=0,"",IF(H11=0,"",ROUND(I11/F11-1,4)))))</f>
        <v>-0.26790000000000003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ROUND(+'Dietary-Cafeteria'!Q7,0)</f>
        <v>414406</v>
      </c>
      <c r="E12" s="6">
        <f>ROUND(+'Dietary-Cafeteria'!F7,0)</f>
        <v>28620</v>
      </c>
      <c r="F12" s="9">
        <f t="shared" si="0"/>
        <v>14.48</v>
      </c>
      <c r="G12" s="6">
        <f>ROUND(+'Dietary-Cafeteria'!Q110,0)</f>
        <v>460476</v>
      </c>
      <c r="H12" s="6">
        <f>ROUND(+'Dietary-Cafeteria'!F110,0)</f>
        <v>32827</v>
      </c>
      <c r="I12" s="9">
        <f t="shared" si="1"/>
        <v>14.03</v>
      </c>
      <c r="J12" s="7"/>
      <c r="K12" s="11">
        <f t="shared" si="2"/>
        <v>-3.1099999999999999E-2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ROUND(+'Dietary-Cafeteria'!Q8,0)</f>
        <v>6871525</v>
      </c>
      <c r="E13" s="6">
        <f>ROUND(+'Dietary-Cafeteria'!F8,0)</f>
        <v>1347212</v>
      </c>
      <c r="F13" s="9">
        <f t="shared" si="0"/>
        <v>5.0999999999999996</v>
      </c>
      <c r="G13" s="6">
        <f>ROUND(+'Dietary-Cafeteria'!Q111,0)</f>
        <v>5772810</v>
      </c>
      <c r="H13" s="6">
        <f>ROUND(+'Dietary-Cafeteria'!F111,0)</f>
        <v>1330258</v>
      </c>
      <c r="I13" s="9">
        <f t="shared" si="1"/>
        <v>4.34</v>
      </c>
      <c r="J13" s="7"/>
      <c r="K13" s="11">
        <f t="shared" si="2"/>
        <v>-0.14899999999999999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ROUND(+'Dietary-Cafeteria'!Q9,0)</f>
        <v>13485096</v>
      </c>
      <c r="E14" s="6">
        <f>ROUND(+'Dietary-Cafeteria'!F9,0)</f>
        <v>957407</v>
      </c>
      <c r="F14" s="9">
        <f t="shared" si="0"/>
        <v>14.09</v>
      </c>
      <c r="G14" s="6">
        <f>ROUND(+'Dietary-Cafeteria'!Q112,0)</f>
        <v>13694548</v>
      </c>
      <c r="H14" s="6">
        <f>ROUND(+'Dietary-Cafeteria'!F112,0)</f>
        <v>1612500</v>
      </c>
      <c r="I14" s="9">
        <f t="shared" si="1"/>
        <v>8.49</v>
      </c>
      <c r="J14" s="7"/>
      <c r="K14" s="11">
        <f t="shared" si="2"/>
        <v>-0.39739999999999998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ROUND(+'Dietary-Cafeteria'!Q10,0)</f>
        <v>1040529</v>
      </c>
      <c r="E15" s="6">
        <f>ROUND(+'Dietary-Cafeteria'!F10,0)</f>
        <v>33177</v>
      </c>
      <c r="F15" s="9">
        <f t="shared" si="0"/>
        <v>31.36</v>
      </c>
      <c r="G15" s="6">
        <f>ROUND(+'Dietary-Cafeteria'!Q113,0)</f>
        <v>328358</v>
      </c>
      <c r="H15" s="6">
        <f>ROUND(+'Dietary-Cafeteria'!F113,0)</f>
        <v>18191</v>
      </c>
      <c r="I15" s="9">
        <f t="shared" si="1"/>
        <v>18.05</v>
      </c>
      <c r="J15" s="7"/>
      <c r="K15" s="11">
        <f t="shared" si="2"/>
        <v>-0.4244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ROUND(+'Dietary-Cafeteria'!Q11,0)</f>
        <v>894309</v>
      </c>
      <c r="E16" s="6">
        <f>ROUND(+'Dietary-Cafeteria'!F11,0)</f>
        <v>99867</v>
      </c>
      <c r="F16" s="9">
        <f t="shared" si="0"/>
        <v>8.9600000000000009</v>
      </c>
      <c r="G16" s="6">
        <f>ROUND(+'Dietary-Cafeteria'!Q114,0)</f>
        <v>884761</v>
      </c>
      <c r="H16" s="6">
        <f>ROUND(+'Dietary-Cafeteria'!F114,0)</f>
        <v>91678</v>
      </c>
      <c r="I16" s="9">
        <f t="shared" si="1"/>
        <v>9.65</v>
      </c>
      <c r="J16" s="7"/>
      <c r="K16" s="11">
        <f t="shared" si="2"/>
        <v>7.6999999999999999E-2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ROUND(+'Dietary-Cafeteria'!Q12,0)</f>
        <v>1278186</v>
      </c>
      <c r="E17" s="6">
        <f>ROUND(+'Dietary-Cafeteria'!F12,0)</f>
        <v>26367</v>
      </c>
      <c r="F17" s="9">
        <f t="shared" si="0"/>
        <v>48.48</v>
      </c>
      <c r="G17" s="6">
        <f>ROUND(+'Dietary-Cafeteria'!Q115,0)</f>
        <v>1615034</v>
      </c>
      <c r="H17" s="6">
        <f>ROUND(+'Dietary-Cafeteria'!F115,0)</f>
        <v>32877</v>
      </c>
      <c r="I17" s="9">
        <f t="shared" si="1"/>
        <v>49.12</v>
      </c>
      <c r="J17" s="7"/>
      <c r="K17" s="11">
        <f t="shared" si="2"/>
        <v>1.32E-2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ROUND(+'Dietary-Cafeteria'!Q13,0)</f>
        <v>185483</v>
      </c>
      <c r="E18" s="6">
        <f>ROUND(+'Dietary-Cafeteria'!F13,0)</f>
        <v>5135</v>
      </c>
      <c r="F18" s="9">
        <f t="shared" si="0"/>
        <v>36.119999999999997</v>
      </c>
      <c r="G18" s="6">
        <f>ROUND(+'Dietary-Cafeteria'!Q116,0)</f>
        <v>162161</v>
      </c>
      <c r="H18" s="6">
        <f>ROUND(+'Dietary-Cafeteria'!F116,0)</f>
        <v>5171</v>
      </c>
      <c r="I18" s="9">
        <f t="shared" si="1"/>
        <v>31.36</v>
      </c>
      <c r="J18" s="7"/>
      <c r="K18" s="11">
        <f t="shared" si="2"/>
        <v>-0.1318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ROUND(+'Dietary-Cafeteria'!Q14,0)</f>
        <v>2027765</v>
      </c>
      <c r="E19" s="6">
        <f>ROUND(+'Dietary-Cafeteria'!F14,0)</f>
        <v>120363</v>
      </c>
      <c r="F19" s="9">
        <f t="shared" si="0"/>
        <v>16.850000000000001</v>
      </c>
      <c r="G19" s="6">
        <f>ROUND(+'Dietary-Cafeteria'!Q117,0)</f>
        <v>1811692</v>
      </c>
      <c r="H19" s="6">
        <f>ROUND(+'Dietary-Cafeteria'!F117,0)</f>
        <v>111522</v>
      </c>
      <c r="I19" s="9">
        <f t="shared" si="1"/>
        <v>16.25</v>
      </c>
      <c r="J19" s="7"/>
      <c r="K19" s="11">
        <f t="shared" si="2"/>
        <v>-3.56E-2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ROUND(+'Dietary-Cafeteria'!Q15,0)</f>
        <v>9018269</v>
      </c>
      <c r="E20" s="6">
        <f>ROUND(+'Dietary-Cafeteria'!F15,0)</f>
        <v>1205034</v>
      </c>
      <c r="F20" s="9">
        <f t="shared" si="0"/>
        <v>7.48</v>
      </c>
      <c r="G20" s="6">
        <f>ROUND(+'Dietary-Cafeteria'!Q118,0)</f>
        <v>8697173</v>
      </c>
      <c r="H20" s="6">
        <f>ROUND(+'Dietary-Cafeteria'!F118,0)</f>
        <v>1239562</v>
      </c>
      <c r="I20" s="9">
        <f t="shared" si="1"/>
        <v>7.02</v>
      </c>
      <c r="J20" s="7"/>
      <c r="K20" s="11">
        <f t="shared" si="2"/>
        <v>-6.1499999999999999E-2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ROUND(+'Dietary-Cafeteria'!Q16,0)</f>
        <v>8753302</v>
      </c>
      <c r="E21" s="6">
        <f>ROUND(+'Dietary-Cafeteria'!F16,0)</f>
        <v>1181327</v>
      </c>
      <c r="F21" s="9">
        <f t="shared" si="0"/>
        <v>7.41</v>
      </c>
      <c r="G21" s="6">
        <f>ROUND(+'Dietary-Cafeteria'!Q119,0)</f>
        <v>8752193</v>
      </c>
      <c r="H21" s="6">
        <f>ROUND(+'Dietary-Cafeteria'!F119,0)</f>
        <v>2483616</v>
      </c>
      <c r="I21" s="9">
        <f t="shared" si="1"/>
        <v>3.52</v>
      </c>
      <c r="J21" s="7"/>
      <c r="K21" s="11">
        <f t="shared" si="2"/>
        <v>-0.52500000000000002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ROUND(+'Dietary-Cafeteria'!Q17,0)</f>
        <v>1140984</v>
      </c>
      <c r="E22" s="6">
        <f>ROUND(+'Dietary-Cafeteria'!F17,0)</f>
        <v>49946</v>
      </c>
      <c r="F22" s="9">
        <f t="shared" si="0"/>
        <v>22.84</v>
      </c>
      <c r="G22" s="6">
        <f>ROUND(+'Dietary-Cafeteria'!Q120,0)</f>
        <v>1066013</v>
      </c>
      <c r="H22" s="6">
        <f>ROUND(+'Dietary-Cafeteria'!F120,0)</f>
        <v>46802</v>
      </c>
      <c r="I22" s="9">
        <f t="shared" si="1"/>
        <v>22.78</v>
      </c>
      <c r="J22" s="7"/>
      <c r="K22" s="11">
        <f t="shared" si="2"/>
        <v>-2.5999999999999999E-3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ROUND(+'Dietary-Cafeteria'!Q18,0)</f>
        <v>3057428</v>
      </c>
      <c r="E23" s="6">
        <f>ROUND(+'Dietary-Cafeteria'!F18,0)</f>
        <v>129937</v>
      </c>
      <c r="F23" s="9">
        <f t="shared" si="0"/>
        <v>23.53</v>
      </c>
      <c r="G23" s="6">
        <f>ROUND(+'Dietary-Cafeteria'!Q121,0)</f>
        <v>3273553</v>
      </c>
      <c r="H23" s="6">
        <f>ROUND(+'Dietary-Cafeteria'!F121,0)</f>
        <v>135217</v>
      </c>
      <c r="I23" s="9">
        <f t="shared" si="1"/>
        <v>24.21</v>
      </c>
      <c r="J23" s="7"/>
      <c r="K23" s="11">
        <f t="shared" si="2"/>
        <v>2.8899999999999999E-2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ROUND(+'Dietary-Cafeteria'!Q19,0)</f>
        <v>1776231</v>
      </c>
      <c r="E24" s="6">
        <f>ROUND(+'Dietary-Cafeteria'!F19,0)</f>
        <v>50448</v>
      </c>
      <c r="F24" s="9">
        <f t="shared" si="0"/>
        <v>35.21</v>
      </c>
      <c r="G24" s="6">
        <f>ROUND(+'Dietary-Cafeteria'!Q122,0)</f>
        <v>1785601</v>
      </c>
      <c r="H24" s="6">
        <f>ROUND(+'Dietary-Cafeteria'!F122,0)</f>
        <v>44363</v>
      </c>
      <c r="I24" s="9">
        <f t="shared" si="1"/>
        <v>40.25</v>
      </c>
      <c r="J24" s="7"/>
      <c r="K24" s="11">
        <f t="shared" si="2"/>
        <v>0.1431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ROUND(+'Dietary-Cafeteria'!Q20,0)</f>
        <v>1939576</v>
      </c>
      <c r="E25" s="6">
        <f>ROUND(+'Dietary-Cafeteria'!F20,0)</f>
        <v>354948</v>
      </c>
      <c r="F25" s="9">
        <f t="shared" si="0"/>
        <v>5.46</v>
      </c>
      <c r="G25" s="6">
        <f>ROUND(+'Dietary-Cafeteria'!Q123,0)</f>
        <v>1914941</v>
      </c>
      <c r="H25" s="6">
        <f>ROUND(+'Dietary-Cafeteria'!F123,0)</f>
        <v>399650</v>
      </c>
      <c r="I25" s="9">
        <f t="shared" si="1"/>
        <v>4.79</v>
      </c>
      <c r="J25" s="7"/>
      <c r="K25" s="11">
        <f t="shared" si="2"/>
        <v>-0.1227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ROUND(+'Dietary-Cafeteria'!Q21,0)</f>
        <v>0</v>
      </c>
      <c r="E26" s="6">
        <f>ROUND(+'Dietary-Cafeteria'!F21,0)</f>
        <v>0</v>
      </c>
      <c r="F26" s="9" t="str">
        <f t="shared" si="0"/>
        <v/>
      </c>
      <c r="G26" s="6">
        <f>ROUND(+'Dietary-Cafeteria'!Q124,0)</f>
        <v>607543</v>
      </c>
      <c r="H26" s="6">
        <f>ROUND(+'Dietary-Cafeteria'!F124,0)</f>
        <v>29168</v>
      </c>
      <c r="I26" s="9">
        <f t="shared" si="1"/>
        <v>20.83</v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ROUND(+'Dietary-Cafeteria'!Q22,0)</f>
        <v>623088</v>
      </c>
      <c r="E27" s="6">
        <f>ROUND(+'Dietary-Cafeteria'!F22,0)</f>
        <v>64926</v>
      </c>
      <c r="F27" s="9">
        <f t="shared" si="0"/>
        <v>9.6</v>
      </c>
      <c r="G27" s="6">
        <f>ROUND(+'Dietary-Cafeteria'!Q125,0)</f>
        <v>0</v>
      </c>
      <c r="H27" s="6">
        <f>ROUND(+'Dietary-Cafeteria'!F125,0)</f>
        <v>0</v>
      </c>
      <c r="I27" s="9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ROUND(+'Dietary-Cafeteria'!Q23,0)</f>
        <v>922454</v>
      </c>
      <c r="E28" s="6">
        <f>ROUND(+'Dietary-Cafeteria'!F23,0)</f>
        <v>82069</v>
      </c>
      <c r="F28" s="9">
        <f t="shared" si="0"/>
        <v>11.24</v>
      </c>
      <c r="G28" s="6">
        <f>ROUND(+'Dietary-Cafeteria'!Q126,0)</f>
        <v>939592</v>
      </c>
      <c r="H28" s="6">
        <f>ROUND(+'Dietary-Cafeteria'!F126,0)</f>
        <v>85819</v>
      </c>
      <c r="I28" s="9">
        <f t="shared" si="1"/>
        <v>10.95</v>
      </c>
      <c r="J28" s="7"/>
      <c r="K28" s="11">
        <f t="shared" si="2"/>
        <v>-2.58E-2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ROUND(+'Dietary-Cafeteria'!Q24,0)</f>
        <v>0</v>
      </c>
      <c r="E29" s="6">
        <f>ROUND(+'Dietary-Cafeteria'!F24,0)</f>
        <v>0</v>
      </c>
      <c r="F29" s="9" t="str">
        <f t="shared" si="0"/>
        <v/>
      </c>
      <c r="G29" s="6">
        <f>ROUND(+'Dietary-Cafeteria'!Q127,0)</f>
        <v>534422</v>
      </c>
      <c r="H29" s="6">
        <f>ROUND(+'Dietary-Cafeteria'!F127,0)</f>
        <v>24140</v>
      </c>
      <c r="I29" s="9">
        <f t="shared" si="1"/>
        <v>22.14</v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ROUND(+'Dietary-Cafeteria'!Q25,0)</f>
        <v>1370837</v>
      </c>
      <c r="E30" s="6">
        <f>ROUND(+'Dietary-Cafeteria'!F25,0)</f>
        <v>35779</v>
      </c>
      <c r="F30" s="9">
        <f t="shared" si="0"/>
        <v>38.31</v>
      </c>
      <c r="G30" s="6">
        <f>ROUND(+'Dietary-Cafeteria'!Q128,0)</f>
        <v>1146659</v>
      </c>
      <c r="H30" s="6">
        <f>ROUND(+'Dietary-Cafeteria'!F128,0)</f>
        <v>114250</v>
      </c>
      <c r="I30" s="9">
        <f t="shared" si="1"/>
        <v>10.039999999999999</v>
      </c>
      <c r="J30" s="7"/>
      <c r="K30" s="11">
        <f t="shared" si="2"/>
        <v>-0.7379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ROUND(+'Dietary-Cafeteria'!Q26,0)</f>
        <v>800157</v>
      </c>
      <c r="E31" s="6">
        <f>ROUND(+'Dietary-Cafeteria'!F26,0)</f>
        <v>140237</v>
      </c>
      <c r="F31" s="9">
        <f t="shared" si="0"/>
        <v>5.71</v>
      </c>
      <c r="G31" s="6">
        <f>ROUND(+'Dietary-Cafeteria'!Q129,0)</f>
        <v>864832</v>
      </c>
      <c r="H31" s="6">
        <f>ROUND(+'Dietary-Cafeteria'!F129,0)</f>
        <v>150914</v>
      </c>
      <c r="I31" s="9">
        <f t="shared" si="1"/>
        <v>5.73</v>
      </c>
      <c r="J31" s="7"/>
      <c r="K31" s="11">
        <f t="shared" si="2"/>
        <v>3.5000000000000001E-3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ROUND(+'Dietary-Cafeteria'!Q27,0)</f>
        <v>620547</v>
      </c>
      <c r="E32" s="6">
        <f>ROUND(+'Dietary-Cafeteria'!F27,0)</f>
        <v>3006</v>
      </c>
      <c r="F32" s="9">
        <f t="shared" si="0"/>
        <v>206.44</v>
      </c>
      <c r="G32" s="6">
        <f>ROUND(+'Dietary-Cafeteria'!Q130,0)</f>
        <v>662284</v>
      </c>
      <c r="H32" s="6">
        <f>ROUND(+'Dietary-Cafeteria'!F130,0)</f>
        <v>2966</v>
      </c>
      <c r="I32" s="9">
        <f t="shared" si="1"/>
        <v>223.29</v>
      </c>
      <c r="J32" s="7"/>
      <c r="K32" s="11">
        <f t="shared" si="2"/>
        <v>8.1600000000000006E-2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ROUND(+'Dietary-Cafeteria'!Q28,0)</f>
        <v>2463393</v>
      </c>
      <c r="E33" s="6">
        <f>ROUND(+'Dietary-Cafeteria'!F28,0)</f>
        <v>479368</v>
      </c>
      <c r="F33" s="9">
        <f t="shared" si="0"/>
        <v>5.14</v>
      </c>
      <c r="G33" s="6">
        <f>ROUND(+'Dietary-Cafeteria'!Q131,0)</f>
        <v>2034590</v>
      </c>
      <c r="H33" s="6">
        <f>ROUND(+'Dietary-Cafeteria'!F131,0)</f>
        <v>826595</v>
      </c>
      <c r="I33" s="9">
        <f t="shared" si="1"/>
        <v>2.46</v>
      </c>
      <c r="J33" s="7"/>
      <c r="K33" s="11">
        <f t="shared" si="2"/>
        <v>-0.52139999999999997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ROUND(+'Dietary-Cafeteria'!Q29,0)</f>
        <v>1341814</v>
      </c>
      <c r="E34" s="6">
        <f>ROUND(+'Dietary-Cafeteria'!F29,0)</f>
        <v>50839</v>
      </c>
      <c r="F34" s="9">
        <f t="shared" si="0"/>
        <v>26.39</v>
      </c>
      <c r="G34" s="6">
        <f>ROUND(+'Dietary-Cafeteria'!Q132,0)</f>
        <v>1221120</v>
      </c>
      <c r="H34" s="6">
        <f>ROUND(+'Dietary-Cafeteria'!F132,0)</f>
        <v>48715</v>
      </c>
      <c r="I34" s="9">
        <f t="shared" si="1"/>
        <v>25.07</v>
      </c>
      <c r="J34" s="7"/>
      <c r="K34" s="11">
        <f t="shared" si="2"/>
        <v>-0.05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ROUND(+'Dietary-Cafeteria'!Q30,0)</f>
        <v>905102</v>
      </c>
      <c r="E35" s="6">
        <f>ROUND(+'Dietary-Cafeteria'!F30,0)</f>
        <v>87009</v>
      </c>
      <c r="F35" s="9">
        <f t="shared" si="0"/>
        <v>10.4</v>
      </c>
      <c r="G35" s="6">
        <f>ROUND(+'Dietary-Cafeteria'!Q133,0)</f>
        <v>959942</v>
      </c>
      <c r="H35" s="6">
        <f>ROUND(+'Dietary-Cafeteria'!F133,0)</f>
        <v>74232</v>
      </c>
      <c r="I35" s="9">
        <f t="shared" si="1"/>
        <v>12.93</v>
      </c>
      <c r="J35" s="7"/>
      <c r="K35" s="11">
        <f t="shared" si="2"/>
        <v>0.24329999999999999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ROUND(+'Dietary-Cafeteria'!Q31,0)</f>
        <v>512071</v>
      </c>
      <c r="E36" s="6">
        <f>ROUND(+'Dietary-Cafeteria'!F31,0)</f>
        <v>5620</v>
      </c>
      <c r="F36" s="9">
        <f t="shared" si="0"/>
        <v>91.12</v>
      </c>
      <c r="G36" s="6">
        <f>ROUND(+'Dietary-Cafeteria'!Q134,0)</f>
        <v>372911</v>
      </c>
      <c r="H36" s="6">
        <f>ROUND(+'Dietary-Cafeteria'!F134,0)</f>
        <v>4397</v>
      </c>
      <c r="I36" s="9">
        <f t="shared" si="1"/>
        <v>84.81</v>
      </c>
      <c r="J36" s="7"/>
      <c r="K36" s="11">
        <f t="shared" si="2"/>
        <v>-6.9199999999999998E-2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ROUND(+'Dietary-Cafeteria'!Q32,0)</f>
        <v>393571</v>
      </c>
      <c r="E37" s="6">
        <f>ROUND(+'Dietary-Cafeteria'!F32,0)</f>
        <v>26951</v>
      </c>
      <c r="F37" s="9">
        <f t="shared" si="0"/>
        <v>14.6</v>
      </c>
      <c r="G37" s="6">
        <f>ROUND(+'Dietary-Cafeteria'!Q135,0)</f>
        <v>396950</v>
      </c>
      <c r="H37" s="6">
        <f>ROUND(+'Dietary-Cafeteria'!F135,0)</f>
        <v>26766</v>
      </c>
      <c r="I37" s="9">
        <f t="shared" si="1"/>
        <v>14.83</v>
      </c>
      <c r="J37" s="7"/>
      <c r="K37" s="11">
        <f t="shared" si="2"/>
        <v>1.5800000000000002E-2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ROUND(+'Dietary-Cafeteria'!Q33,0)</f>
        <v>5161711</v>
      </c>
      <c r="E38" s="6">
        <f>ROUND(+'Dietary-Cafeteria'!F33,0)</f>
        <v>233902</v>
      </c>
      <c r="F38" s="9">
        <f t="shared" si="0"/>
        <v>22.07</v>
      </c>
      <c r="G38" s="6">
        <f>ROUND(+'Dietary-Cafeteria'!Q136,0)</f>
        <v>4560748</v>
      </c>
      <c r="H38" s="6">
        <f>ROUND(+'Dietary-Cafeteria'!F136,0)</f>
        <v>240839</v>
      </c>
      <c r="I38" s="9">
        <f t="shared" si="1"/>
        <v>18.940000000000001</v>
      </c>
      <c r="J38" s="7"/>
      <c r="K38" s="11">
        <f t="shared" si="2"/>
        <v>-0.14180000000000001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ROUND(+'Dietary-Cafeteria'!Q34,0)</f>
        <v>358924</v>
      </c>
      <c r="E39" s="6">
        <f>ROUND(+'Dietary-Cafeteria'!F34,0)</f>
        <v>7792</v>
      </c>
      <c r="F39" s="9">
        <f t="shared" si="0"/>
        <v>46.06</v>
      </c>
      <c r="G39" s="6">
        <f>ROUND(+'Dietary-Cafeteria'!Q137,0)</f>
        <v>0</v>
      </c>
      <c r="H39" s="6">
        <f>ROUND(+'Dietary-Cafeteria'!F137,0)</f>
        <v>0</v>
      </c>
      <c r="I39" s="9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ROUND(+'Dietary-Cafeteria'!Q35,0)</f>
        <v>5716627</v>
      </c>
      <c r="E40" s="6">
        <f>ROUND(+'Dietary-Cafeteria'!F35,0)</f>
        <v>1492566</v>
      </c>
      <c r="F40" s="9">
        <f t="shared" si="0"/>
        <v>3.83</v>
      </c>
      <c r="G40" s="6">
        <f>ROUND(+'Dietary-Cafeteria'!Q138,0)</f>
        <v>5401885</v>
      </c>
      <c r="H40" s="6">
        <f>ROUND(+'Dietary-Cafeteria'!F138,0)</f>
        <v>608298</v>
      </c>
      <c r="I40" s="9">
        <f t="shared" si="1"/>
        <v>8.8800000000000008</v>
      </c>
      <c r="J40" s="7"/>
      <c r="K40" s="11">
        <f t="shared" si="2"/>
        <v>1.3185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ROUND(+'Dietary-Cafeteria'!Q36,0)</f>
        <v>711086</v>
      </c>
      <c r="E41" s="6">
        <f>ROUND(+'Dietary-Cafeteria'!F36,0)</f>
        <v>14664</v>
      </c>
      <c r="F41" s="9">
        <f t="shared" si="0"/>
        <v>48.49</v>
      </c>
      <c r="G41" s="6">
        <f>ROUND(+'Dietary-Cafeteria'!Q139,0)</f>
        <v>796908</v>
      </c>
      <c r="H41" s="6">
        <f>ROUND(+'Dietary-Cafeteria'!F139,0)</f>
        <v>14646</v>
      </c>
      <c r="I41" s="9">
        <f t="shared" si="1"/>
        <v>54.41</v>
      </c>
      <c r="J41" s="7"/>
      <c r="K41" s="11">
        <f t="shared" si="2"/>
        <v>0.1221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ROUND(+'Dietary-Cafeteria'!Q37,0)</f>
        <v>304096</v>
      </c>
      <c r="E42" s="6">
        <f>ROUND(+'Dietary-Cafeteria'!F37,0)</f>
        <v>0</v>
      </c>
      <c r="F42" s="9" t="str">
        <f t="shared" si="0"/>
        <v/>
      </c>
      <c r="G42" s="6">
        <f>ROUND(+'Dietary-Cafeteria'!Q140,0)</f>
        <v>313582</v>
      </c>
      <c r="H42" s="6">
        <f>ROUND(+'Dietary-Cafeteria'!F140,0)</f>
        <v>6281</v>
      </c>
      <c r="I42" s="9">
        <f t="shared" si="1"/>
        <v>49.93</v>
      </c>
      <c r="J42" s="7"/>
      <c r="K42" s="11" t="str">
        <f t="shared" si="2"/>
        <v/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ROUND(+'Dietary-Cafeteria'!Q38,0)</f>
        <v>1685413</v>
      </c>
      <c r="E43" s="6">
        <f>ROUND(+'Dietary-Cafeteria'!F38,0)</f>
        <v>64790</v>
      </c>
      <c r="F43" s="9">
        <f t="shared" si="0"/>
        <v>26.01</v>
      </c>
      <c r="G43" s="6">
        <f>ROUND(+'Dietary-Cafeteria'!Q141,0)</f>
        <v>2098400</v>
      </c>
      <c r="H43" s="6">
        <f>ROUND(+'Dietary-Cafeteria'!F141,0)</f>
        <v>62084</v>
      </c>
      <c r="I43" s="9">
        <f t="shared" si="1"/>
        <v>33.799999999999997</v>
      </c>
      <c r="J43" s="7"/>
      <c r="K43" s="11">
        <f t="shared" si="2"/>
        <v>0.29949999999999999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ROUND(+'Dietary-Cafeteria'!Q39,0)</f>
        <v>0</v>
      </c>
      <c r="E44" s="6">
        <f>ROUND(+'Dietary-Cafeteria'!F39,0)</f>
        <v>0</v>
      </c>
      <c r="F44" s="9" t="str">
        <f t="shared" si="0"/>
        <v/>
      </c>
      <c r="G44" s="6">
        <f>ROUND(+'Dietary-Cafeteria'!Q142,0)</f>
        <v>0</v>
      </c>
      <c r="H44" s="6">
        <f>ROUND(+'Dietary-Cafeteria'!F142,0)</f>
        <v>0</v>
      </c>
      <c r="I44" s="9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ROUND(+'Dietary-Cafeteria'!Q40,0)</f>
        <v>1103444</v>
      </c>
      <c r="E45" s="6">
        <f>ROUND(+'Dietary-Cafeteria'!F40,0)</f>
        <v>138974</v>
      </c>
      <c r="F45" s="9">
        <f t="shared" si="0"/>
        <v>7.94</v>
      </c>
      <c r="G45" s="6">
        <f>ROUND(+'Dietary-Cafeteria'!Q143,0)</f>
        <v>0</v>
      </c>
      <c r="H45" s="6">
        <f>ROUND(+'Dietary-Cafeteria'!F143,0)</f>
        <v>0</v>
      </c>
      <c r="I45" s="9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ROUND(+'Dietary-Cafeteria'!Q41,0)</f>
        <v>923807</v>
      </c>
      <c r="E46" s="6">
        <f>ROUND(+'Dietary-Cafeteria'!F41,0)</f>
        <v>56043</v>
      </c>
      <c r="F46" s="9">
        <f t="shared" si="0"/>
        <v>16.48</v>
      </c>
      <c r="G46" s="6">
        <f>ROUND(+'Dietary-Cafeteria'!Q144,0)</f>
        <v>522874</v>
      </c>
      <c r="H46" s="6">
        <f>ROUND(+'Dietary-Cafeteria'!F144,0)</f>
        <v>54537</v>
      </c>
      <c r="I46" s="9">
        <f t="shared" si="1"/>
        <v>9.59</v>
      </c>
      <c r="J46" s="7"/>
      <c r="K46" s="11">
        <f t="shared" si="2"/>
        <v>-0.41810000000000003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ROUND(+'Dietary-Cafeteria'!Q42,0)</f>
        <v>1219957</v>
      </c>
      <c r="E47" s="6">
        <f>ROUND(+'Dietary-Cafeteria'!F42,0)</f>
        <v>153093</v>
      </c>
      <c r="F47" s="9">
        <f t="shared" si="0"/>
        <v>7.97</v>
      </c>
      <c r="G47" s="6">
        <f>ROUND(+'Dietary-Cafeteria'!Q145,0)</f>
        <v>1328257</v>
      </c>
      <c r="H47" s="6">
        <f>ROUND(+'Dietary-Cafeteria'!F145,0)</f>
        <v>163353</v>
      </c>
      <c r="I47" s="9">
        <f t="shared" si="1"/>
        <v>8.1300000000000008</v>
      </c>
      <c r="J47" s="7"/>
      <c r="K47" s="11">
        <f t="shared" si="2"/>
        <v>2.01E-2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ROUND(+'Dietary-Cafeteria'!Q43,0)</f>
        <v>16101</v>
      </c>
      <c r="E48" s="6">
        <f>ROUND(+'Dietary-Cafeteria'!F43,0)</f>
        <v>810</v>
      </c>
      <c r="F48" s="9">
        <f t="shared" si="0"/>
        <v>19.88</v>
      </c>
      <c r="G48" s="6">
        <f>ROUND(+'Dietary-Cafeteria'!Q146,0)</f>
        <v>190611</v>
      </c>
      <c r="H48" s="6">
        <f>ROUND(+'Dietary-Cafeteria'!F146,0)</f>
        <v>18574</v>
      </c>
      <c r="I48" s="9">
        <f t="shared" si="1"/>
        <v>10.26</v>
      </c>
      <c r="J48" s="7"/>
      <c r="K48" s="11">
        <f t="shared" si="2"/>
        <v>-0.4839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ROUND(+'Dietary-Cafeteria'!Q44,0)</f>
        <v>0</v>
      </c>
      <c r="E49" s="6">
        <f>ROUND(+'Dietary-Cafeteria'!F44,0)</f>
        <v>0</v>
      </c>
      <c r="F49" s="9" t="str">
        <f t="shared" si="0"/>
        <v/>
      </c>
      <c r="G49" s="6">
        <f>ROUND(+'Dietary-Cafeteria'!Q147,0)</f>
        <v>0</v>
      </c>
      <c r="H49" s="6">
        <f>ROUND(+'Dietary-Cafeteria'!F147,0)</f>
        <v>0</v>
      </c>
      <c r="I49" s="9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ROUND(+'Dietary-Cafeteria'!Q45,0)</f>
        <v>2570694</v>
      </c>
      <c r="E50" s="6">
        <f>ROUND(+'Dietary-Cafeteria'!F45,0)</f>
        <v>79720</v>
      </c>
      <c r="F50" s="9">
        <f t="shared" si="0"/>
        <v>32.25</v>
      </c>
      <c r="G50" s="6">
        <f>ROUND(+'Dietary-Cafeteria'!Q148,0)</f>
        <v>2202059</v>
      </c>
      <c r="H50" s="6">
        <f>ROUND(+'Dietary-Cafeteria'!F148,0)</f>
        <v>490793</v>
      </c>
      <c r="I50" s="9">
        <f t="shared" si="1"/>
        <v>4.49</v>
      </c>
      <c r="J50" s="7"/>
      <c r="K50" s="11">
        <f t="shared" si="2"/>
        <v>-0.86080000000000001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ROUND(+'Dietary-Cafeteria'!Q46,0)</f>
        <v>5269908</v>
      </c>
      <c r="E51" s="6">
        <f>ROUND(+'Dietary-Cafeteria'!F46,0)</f>
        <v>1410574</v>
      </c>
      <c r="F51" s="9">
        <f t="shared" si="0"/>
        <v>3.74</v>
      </c>
      <c r="G51" s="6">
        <f>ROUND(+'Dietary-Cafeteria'!Q149,0)</f>
        <v>5058379</v>
      </c>
      <c r="H51" s="6">
        <f>ROUND(+'Dietary-Cafeteria'!F149,0)</f>
        <v>1485949</v>
      </c>
      <c r="I51" s="9">
        <f t="shared" si="1"/>
        <v>3.4</v>
      </c>
      <c r="J51" s="7"/>
      <c r="K51" s="11">
        <f t="shared" si="2"/>
        <v>-9.0899999999999995E-2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ROUND(+'Dietary-Cafeteria'!Q47,0)</f>
        <v>0</v>
      </c>
      <c r="E52" s="6">
        <f>ROUND(+'Dietary-Cafeteria'!F47,0)</f>
        <v>0</v>
      </c>
      <c r="F52" s="9" t="str">
        <f t="shared" si="0"/>
        <v/>
      </c>
      <c r="G52" s="6">
        <f>ROUND(+'Dietary-Cafeteria'!Q150,0)</f>
        <v>312953</v>
      </c>
      <c r="H52" s="6">
        <f>ROUND(+'Dietary-Cafeteria'!F150,0)</f>
        <v>33012</v>
      </c>
      <c r="I52" s="9">
        <f t="shared" si="1"/>
        <v>9.48</v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ROUND(+'Dietary-Cafeteria'!Q48,0)</f>
        <v>3432296</v>
      </c>
      <c r="E53" s="6">
        <f>ROUND(+'Dietary-Cafeteria'!F48,0)</f>
        <v>568373</v>
      </c>
      <c r="F53" s="9">
        <f t="shared" si="0"/>
        <v>6.04</v>
      </c>
      <c r="G53" s="6">
        <f>ROUND(+'Dietary-Cafeteria'!Q151,0)</f>
        <v>3385356</v>
      </c>
      <c r="H53" s="6">
        <f>ROUND(+'Dietary-Cafeteria'!F151,0)</f>
        <v>588506</v>
      </c>
      <c r="I53" s="9">
        <f t="shared" si="1"/>
        <v>5.75</v>
      </c>
      <c r="J53" s="7"/>
      <c r="K53" s="11">
        <f t="shared" si="2"/>
        <v>-4.8000000000000001E-2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ROUND(+'Dietary-Cafeteria'!Q49,0)</f>
        <v>4851772</v>
      </c>
      <c r="E54" s="6">
        <f>ROUND(+'Dietary-Cafeteria'!F49,0)</f>
        <v>931361</v>
      </c>
      <c r="F54" s="9">
        <f t="shared" si="0"/>
        <v>5.21</v>
      </c>
      <c r="G54" s="6">
        <f>ROUND(+'Dietary-Cafeteria'!Q152,0)</f>
        <v>5110859</v>
      </c>
      <c r="H54" s="6">
        <f>ROUND(+'Dietary-Cafeteria'!F152,0)</f>
        <v>938351</v>
      </c>
      <c r="I54" s="9">
        <f t="shared" si="1"/>
        <v>5.45</v>
      </c>
      <c r="J54" s="7"/>
      <c r="K54" s="11">
        <f t="shared" si="2"/>
        <v>4.6100000000000002E-2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ROUND(+'Dietary-Cafeteria'!Q50,0)</f>
        <v>2766746</v>
      </c>
      <c r="E55" s="6">
        <f>ROUND(+'Dietary-Cafeteria'!F50,0)</f>
        <v>336153</v>
      </c>
      <c r="F55" s="9">
        <f t="shared" si="0"/>
        <v>8.23</v>
      </c>
      <c r="G55" s="6">
        <f>ROUND(+'Dietary-Cafeteria'!Q153,0)</f>
        <v>2597034</v>
      </c>
      <c r="H55" s="6">
        <f>ROUND(+'Dietary-Cafeteria'!F153,0)</f>
        <v>413575</v>
      </c>
      <c r="I55" s="9">
        <f t="shared" si="1"/>
        <v>6.28</v>
      </c>
      <c r="J55" s="7"/>
      <c r="K55" s="11">
        <f t="shared" si="2"/>
        <v>-0.2369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ROUND(+'Dietary-Cafeteria'!Q51,0)</f>
        <v>1016018</v>
      </c>
      <c r="E56" s="6">
        <f>ROUND(+'Dietary-Cafeteria'!F51,0)</f>
        <v>174966</v>
      </c>
      <c r="F56" s="9">
        <f t="shared" si="0"/>
        <v>5.81</v>
      </c>
      <c r="G56" s="6">
        <f>ROUND(+'Dietary-Cafeteria'!Q154,0)</f>
        <v>1050881</v>
      </c>
      <c r="H56" s="6">
        <f>ROUND(+'Dietary-Cafeteria'!F154,0)</f>
        <v>189043</v>
      </c>
      <c r="I56" s="9">
        <f t="shared" si="1"/>
        <v>5.56</v>
      </c>
      <c r="J56" s="7"/>
      <c r="K56" s="11">
        <f t="shared" si="2"/>
        <v>-4.2999999999999997E-2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ROUND(+'Dietary-Cafeteria'!Q52,0)</f>
        <v>602975</v>
      </c>
      <c r="E57" s="6">
        <f>ROUND(+'Dietary-Cafeteria'!F52,0)</f>
        <v>15248</v>
      </c>
      <c r="F57" s="9">
        <f t="shared" si="0"/>
        <v>39.54</v>
      </c>
      <c r="G57" s="6">
        <f>ROUND(+'Dietary-Cafeteria'!Q155,0)</f>
        <v>704620</v>
      </c>
      <c r="H57" s="6">
        <f>ROUND(+'Dietary-Cafeteria'!F155,0)</f>
        <v>4678</v>
      </c>
      <c r="I57" s="9">
        <f t="shared" si="1"/>
        <v>150.62</v>
      </c>
      <c r="J57" s="7"/>
      <c r="K57" s="11">
        <f t="shared" si="2"/>
        <v>2.8092999999999999</v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ROUND(+'Dietary-Cafeteria'!Q53,0)</f>
        <v>2614503</v>
      </c>
      <c r="E58" s="6">
        <f>ROUND(+'Dietary-Cafeteria'!F53,0)</f>
        <v>95704</v>
      </c>
      <c r="F58" s="9">
        <f t="shared" si="0"/>
        <v>27.32</v>
      </c>
      <c r="G58" s="6">
        <f>ROUND(+'Dietary-Cafeteria'!Q156,0)</f>
        <v>2453306</v>
      </c>
      <c r="H58" s="6">
        <f>ROUND(+'Dietary-Cafeteria'!F156,0)</f>
        <v>104861</v>
      </c>
      <c r="I58" s="9">
        <f t="shared" si="1"/>
        <v>23.4</v>
      </c>
      <c r="J58" s="7"/>
      <c r="K58" s="11">
        <f t="shared" si="2"/>
        <v>-0.14349999999999999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ROUND(+'Dietary-Cafeteria'!Q54,0)</f>
        <v>2210756</v>
      </c>
      <c r="E59" s="6">
        <f>ROUND(+'Dietary-Cafeteria'!F54,0)</f>
        <v>0</v>
      </c>
      <c r="F59" s="9" t="str">
        <f t="shared" si="0"/>
        <v/>
      </c>
      <c r="G59" s="6">
        <f>ROUND(+'Dietary-Cafeteria'!Q157,0)</f>
        <v>2255481</v>
      </c>
      <c r="H59" s="6">
        <f>ROUND(+'Dietary-Cafeteria'!F157,0)</f>
        <v>152435</v>
      </c>
      <c r="I59" s="9">
        <f t="shared" si="1"/>
        <v>14.8</v>
      </c>
      <c r="J59" s="7"/>
      <c r="K59" s="11" t="str">
        <f t="shared" si="2"/>
        <v/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ROUND(+'Dietary-Cafeteria'!Q55,0)</f>
        <v>750369</v>
      </c>
      <c r="E60" s="6">
        <f>ROUND(+'Dietary-Cafeteria'!F55,0)</f>
        <v>14550</v>
      </c>
      <c r="F60" s="9">
        <f t="shared" si="0"/>
        <v>51.57</v>
      </c>
      <c r="G60" s="6">
        <f>ROUND(+'Dietary-Cafeteria'!Q158,0)</f>
        <v>734479</v>
      </c>
      <c r="H60" s="6">
        <f>ROUND(+'Dietary-Cafeteria'!F158,0)</f>
        <v>12973</v>
      </c>
      <c r="I60" s="9">
        <f t="shared" si="1"/>
        <v>56.62</v>
      </c>
      <c r="J60" s="7"/>
      <c r="K60" s="11">
        <f t="shared" si="2"/>
        <v>9.7900000000000001E-2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ROUND(+'Dietary-Cafeteria'!Q56,0)</f>
        <v>0</v>
      </c>
      <c r="E61" s="6">
        <f>ROUND(+'Dietary-Cafeteria'!F56,0)</f>
        <v>0</v>
      </c>
      <c r="F61" s="9" t="str">
        <f t="shared" si="0"/>
        <v/>
      </c>
      <c r="G61" s="6">
        <f>ROUND(+'Dietary-Cafeteria'!Q159,0)</f>
        <v>750739</v>
      </c>
      <c r="H61" s="6">
        <f>ROUND(+'Dietary-Cafeteria'!F159,0)</f>
        <v>61936</v>
      </c>
      <c r="I61" s="9">
        <f t="shared" si="1"/>
        <v>12.12</v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ROUND(+'Dietary-Cafeteria'!Q57,0)</f>
        <v>5244411</v>
      </c>
      <c r="E62" s="6">
        <f>ROUND(+'Dietary-Cafeteria'!F57,0)</f>
        <v>1259138</v>
      </c>
      <c r="F62" s="9">
        <f t="shared" si="0"/>
        <v>4.17</v>
      </c>
      <c r="G62" s="6">
        <f>ROUND(+'Dietary-Cafeteria'!Q160,0)</f>
        <v>5811350</v>
      </c>
      <c r="H62" s="6">
        <f>ROUND(+'Dietary-Cafeteria'!F160,0)</f>
        <v>1419204</v>
      </c>
      <c r="I62" s="9">
        <f t="shared" si="1"/>
        <v>4.09</v>
      </c>
      <c r="J62" s="7"/>
      <c r="K62" s="11">
        <f t="shared" si="2"/>
        <v>-1.9199999999999998E-2</v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ROUND(+'Dietary-Cafeteria'!Q58,0)</f>
        <v>3905409</v>
      </c>
      <c r="E63" s="6">
        <f>ROUND(+'Dietary-Cafeteria'!F58,0)</f>
        <v>193226</v>
      </c>
      <c r="F63" s="9">
        <f t="shared" si="0"/>
        <v>20.21</v>
      </c>
      <c r="G63" s="6">
        <f>ROUND(+'Dietary-Cafeteria'!Q161,0)</f>
        <v>4032423</v>
      </c>
      <c r="H63" s="6">
        <f>ROUND(+'Dietary-Cafeteria'!F161,0)</f>
        <v>215797</v>
      </c>
      <c r="I63" s="9">
        <f t="shared" si="1"/>
        <v>18.690000000000001</v>
      </c>
      <c r="J63" s="7"/>
      <c r="K63" s="11">
        <f t="shared" si="2"/>
        <v>-7.5200000000000003E-2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ROUND(+'Dietary-Cafeteria'!Q59,0)</f>
        <v>389662</v>
      </c>
      <c r="E64" s="6">
        <f>ROUND(+'Dietary-Cafeteria'!F59,0)</f>
        <v>10825</v>
      </c>
      <c r="F64" s="9">
        <f t="shared" si="0"/>
        <v>36</v>
      </c>
      <c r="G64" s="6">
        <f>ROUND(+'Dietary-Cafeteria'!Q162,0)</f>
        <v>386802</v>
      </c>
      <c r="H64" s="6">
        <f>ROUND(+'Dietary-Cafeteria'!F162,0)</f>
        <v>10895</v>
      </c>
      <c r="I64" s="9">
        <f t="shared" si="1"/>
        <v>35.5</v>
      </c>
      <c r="J64" s="7"/>
      <c r="K64" s="11">
        <f t="shared" si="2"/>
        <v>-1.3899999999999999E-2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ROUND(+'Dietary-Cafeteria'!Q60,0)</f>
        <v>1038822</v>
      </c>
      <c r="E65" s="6">
        <f>ROUND(+'Dietary-Cafeteria'!F60,0)</f>
        <v>39953</v>
      </c>
      <c r="F65" s="9">
        <f t="shared" si="0"/>
        <v>26</v>
      </c>
      <c r="G65" s="6">
        <f>ROUND(+'Dietary-Cafeteria'!Q163,0)</f>
        <v>1123835</v>
      </c>
      <c r="H65" s="6">
        <f>ROUND(+'Dietary-Cafeteria'!F163,0)</f>
        <v>49206</v>
      </c>
      <c r="I65" s="9">
        <f t="shared" si="1"/>
        <v>22.84</v>
      </c>
      <c r="J65" s="7"/>
      <c r="K65" s="11">
        <f t="shared" si="2"/>
        <v>-0.1215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ROUND(+'Dietary-Cafeteria'!Q61,0)</f>
        <v>-959</v>
      </c>
      <c r="E66" s="6">
        <f>ROUND(+'Dietary-Cafeteria'!F61,0)</f>
        <v>20418</v>
      </c>
      <c r="F66" s="9">
        <f t="shared" si="0"/>
        <v>-0.05</v>
      </c>
      <c r="G66" s="6">
        <f>ROUND(+'Dietary-Cafeteria'!Q164,0)</f>
        <v>704556</v>
      </c>
      <c r="H66" s="6">
        <f>ROUND(+'Dietary-Cafeteria'!F164,0)</f>
        <v>20795</v>
      </c>
      <c r="I66" s="9">
        <f t="shared" si="1"/>
        <v>33.880000000000003</v>
      </c>
      <c r="J66" s="7"/>
      <c r="K66" s="11">
        <f t="shared" si="2"/>
        <v>-678.6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ROUND(+'Dietary-Cafeteria'!Q62,0)</f>
        <v>1532867</v>
      </c>
      <c r="E67" s="6">
        <f>ROUND(+'Dietary-Cafeteria'!F62,0)</f>
        <v>30078</v>
      </c>
      <c r="F67" s="9">
        <f t="shared" si="0"/>
        <v>50.96</v>
      </c>
      <c r="G67" s="6">
        <f>ROUND(+'Dietary-Cafeteria'!Q165,0)</f>
        <v>1557274</v>
      </c>
      <c r="H67" s="6">
        <f>ROUND(+'Dietary-Cafeteria'!F165,0)</f>
        <v>29874</v>
      </c>
      <c r="I67" s="9">
        <f t="shared" si="1"/>
        <v>52.13</v>
      </c>
      <c r="J67" s="7"/>
      <c r="K67" s="11">
        <f t="shared" si="2"/>
        <v>2.3E-2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ROUND(+'Dietary-Cafeteria'!Q63,0)</f>
        <v>514348</v>
      </c>
      <c r="E68" s="6">
        <f>ROUND(+'Dietary-Cafeteria'!F63,0)</f>
        <v>18175</v>
      </c>
      <c r="F68" s="9">
        <f t="shared" si="0"/>
        <v>28.3</v>
      </c>
      <c r="G68" s="6">
        <f>ROUND(+'Dietary-Cafeteria'!Q166,0)</f>
        <v>510263</v>
      </c>
      <c r="H68" s="6">
        <f>ROUND(+'Dietary-Cafeteria'!F166,0)</f>
        <v>9000</v>
      </c>
      <c r="I68" s="9">
        <f t="shared" si="1"/>
        <v>56.7</v>
      </c>
      <c r="J68" s="7"/>
      <c r="K68" s="11">
        <f t="shared" si="2"/>
        <v>1.0035000000000001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ROUND(+'Dietary-Cafeteria'!Q64,0)</f>
        <v>4823512</v>
      </c>
      <c r="E69" s="6">
        <f>ROUND(+'Dietary-Cafeteria'!F64,0)</f>
        <v>966933</v>
      </c>
      <c r="F69" s="9">
        <f t="shared" si="0"/>
        <v>4.99</v>
      </c>
      <c r="G69" s="6">
        <f>ROUND(+'Dietary-Cafeteria'!Q167,0)</f>
        <v>5127026</v>
      </c>
      <c r="H69" s="6">
        <f>ROUND(+'Dietary-Cafeteria'!F167,0)</f>
        <v>262795</v>
      </c>
      <c r="I69" s="9">
        <f t="shared" si="1"/>
        <v>19.510000000000002</v>
      </c>
      <c r="J69" s="7"/>
      <c r="K69" s="11">
        <f t="shared" si="2"/>
        <v>2.9098000000000002</v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ROUND(+'Dietary-Cafeteria'!Q65,0)</f>
        <v>1523216</v>
      </c>
      <c r="E70" s="6">
        <f>ROUND(+'Dietary-Cafeteria'!F65,0)</f>
        <v>82036</v>
      </c>
      <c r="F70" s="9">
        <f t="shared" si="0"/>
        <v>18.57</v>
      </c>
      <c r="G70" s="6">
        <f>ROUND(+'Dietary-Cafeteria'!Q168,0)</f>
        <v>1643177</v>
      </c>
      <c r="H70" s="6">
        <f>ROUND(+'Dietary-Cafeteria'!F168,0)</f>
        <v>46143</v>
      </c>
      <c r="I70" s="9">
        <f t="shared" si="1"/>
        <v>35.61</v>
      </c>
      <c r="J70" s="7"/>
      <c r="K70" s="11">
        <f t="shared" si="2"/>
        <v>0.91759999999999997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ROUND(+'Dietary-Cafeteria'!Q66,0)</f>
        <v>1457225</v>
      </c>
      <c r="E71" s="6">
        <f>ROUND(+'Dietary-Cafeteria'!F66,0)</f>
        <v>62448</v>
      </c>
      <c r="F71" s="9">
        <f t="shared" si="0"/>
        <v>23.34</v>
      </c>
      <c r="G71" s="6">
        <f>ROUND(+'Dietary-Cafeteria'!Q169,0)</f>
        <v>1331064</v>
      </c>
      <c r="H71" s="6">
        <f>ROUND(+'Dietary-Cafeteria'!F169,0)</f>
        <v>54655</v>
      </c>
      <c r="I71" s="9">
        <f t="shared" si="1"/>
        <v>24.35</v>
      </c>
      <c r="J71" s="7"/>
      <c r="K71" s="11">
        <f t="shared" si="2"/>
        <v>4.3299999999999998E-2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ROUND(+'Dietary-Cafeteria'!Q67,0)</f>
        <v>266806</v>
      </c>
      <c r="E72" s="6">
        <f>ROUND(+'Dietary-Cafeteria'!F67,0)</f>
        <v>4625</v>
      </c>
      <c r="F72" s="9">
        <f t="shared" si="0"/>
        <v>57.69</v>
      </c>
      <c r="G72" s="6">
        <f>ROUND(+'Dietary-Cafeteria'!Q170,0)</f>
        <v>333241</v>
      </c>
      <c r="H72" s="6">
        <f>ROUND(+'Dietary-Cafeteria'!F170,0)</f>
        <v>3338</v>
      </c>
      <c r="I72" s="9">
        <f t="shared" si="1"/>
        <v>99.83</v>
      </c>
      <c r="J72" s="7"/>
      <c r="K72" s="11">
        <f t="shared" si="2"/>
        <v>0.73050000000000004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ROUND(+'Dietary-Cafeteria'!Q68,0)</f>
        <v>3962604</v>
      </c>
      <c r="E73" s="6">
        <f>ROUND(+'Dietary-Cafeteria'!F68,0)</f>
        <v>736509</v>
      </c>
      <c r="F73" s="9">
        <f t="shared" si="0"/>
        <v>5.38</v>
      </c>
      <c r="G73" s="6">
        <f>ROUND(+'Dietary-Cafeteria'!Q171,0)</f>
        <v>4679835</v>
      </c>
      <c r="H73" s="6">
        <f>ROUND(+'Dietary-Cafeteria'!F171,0)</f>
        <v>276099</v>
      </c>
      <c r="I73" s="9">
        <f t="shared" si="1"/>
        <v>16.95</v>
      </c>
      <c r="J73" s="7"/>
      <c r="K73" s="11">
        <f t="shared" si="2"/>
        <v>2.1505999999999998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ROUND(+'Dietary-Cafeteria'!Q69,0)</f>
        <v>3888376</v>
      </c>
      <c r="E74" s="6">
        <f>ROUND(+'Dietary-Cafeteria'!F69,0)</f>
        <v>958310</v>
      </c>
      <c r="F74" s="9">
        <f t="shared" si="0"/>
        <v>4.0599999999999996</v>
      </c>
      <c r="G74" s="6">
        <f>ROUND(+'Dietary-Cafeteria'!Q172,0)</f>
        <v>3696914</v>
      </c>
      <c r="H74" s="6">
        <f>ROUND(+'Dietary-Cafeteria'!F172,0)</f>
        <v>1034324</v>
      </c>
      <c r="I74" s="9">
        <f t="shared" si="1"/>
        <v>3.57</v>
      </c>
      <c r="J74" s="7"/>
      <c r="K74" s="11">
        <f t="shared" si="2"/>
        <v>-0.1207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ROUND(+'Dietary-Cafeteria'!Q70,0)</f>
        <v>5031030</v>
      </c>
      <c r="E75" s="6">
        <f>ROUND(+'Dietary-Cafeteria'!F70,0)</f>
        <v>687177</v>
      </c>
      <c r="F75" s="9">
        <f t="shared" ref="F75:F110" si="3">IF(D75=0,"",IF(E75=0,"",ROUND(D75/E75,2)))</f>
        <v>7.32</v>
      </c>
      <c r="G75" s="6">
        <f>ROUND(+'Dietary-Cafeteria'!Q173,0)</f>
        <v>4814182</v>
      </c>
      <c r="H75" s="6">
        <f>ROUND(+'Dietary-Cafeteria'!F173,0)</f>
        <v>701463</v>
      </c>
      <c r="I75" s="9">
        <f t="shared" ref="I75:I110" si="4">IF(G75=0,"",IF(H75=0,"",ROUND(G75/H75,2)))</f>
        <v>6.86</v>
      </c>
      <c r="J75" s="7"/>
      <c r="K75" s="11">
        <f t="shared" ref="K75:K110" si="5">IF(D75=0,"",IF(E75=0,"",IF(G75=0,"",IF(H75=0,"",ROUND(I75/F75-1,4)))))</f>
        <v>-6.2799999999999995E-2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ROUND(+'Dietary-Cafeteria'!Q71,0)</f>
        <v>3297283</v>
      </c>
      <c r="E76" s="6">
        <f>ROUND(+'Dietary-Cafeteria'!F71,0)</f>
        <v>651407</v>
      </c>
      <c r="F76" s="9">
        <f t="shared" si="3"/>
        <v>5.0599999999999996</v>
      </c>
      <c r="G76" s="6">
        <f>ROUND(+'Dietary-Cafeteria'!Q174,0)</f>
        <v>3950708</v>
      </c>
      <c r="H76" s="6">
        <f>ROUND(+'Dietary-Cafeteria'!F174,0)</f>
        <v>848529</v>
      </c>
      <c r="I76" s="9">
        <f t="shared" si="4"/>
        <v>4.66</v>
      </c>
      <c r="J76" s="7"/>
      <c r="K76" s="11">
        <f t="shared" si="5"/>
        <v>-7.9100000000000004E-2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ROUND(+'Dietary-Cafeteria'!Q72,0)</f>
        <v>541077</v>
      </c>
      <c r="E77" s="6">
        <f>ROUND(+'Dietary-Cafeteria'!F72,0)</f>
        <v>16966</v>
      </c>
      <c r="F77" s="9">
        <f t="shared" si="3"/>
        <v>31.89</v>
      </c>
      <c r="G77" s="6">
        <f>ROUND(+'Dietary-Cafeteria'!Q175,0)</f>
        <v>513731</v>
      </c>
      <c r="H77" s="6">
        <f>ROUND(+'Dietary-Cafeteria'!F175,0)</f>
        <v>15258</v>
      </c>
      <c r="I77" s="9">
        <f t="shared" si="4"/>
        <v>33.67</v>
      </c>
      <c r="J77" s="7"/>
      <c r="K77" s="11">
        <f t="shared" si="5"/>
        <v>5.5800000000000002E-2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ROUND(+'Dietary-Cafeteria'!Q73,0)</f>
        <v>0</v>
      </c>
      <c r="E78" s="6">
        <f>ROUND(+'Dietary-Cafeteria'!F73,0)</f>
        <v>0</v>
      </c>
      <c r="F78" s="9" t="str">
        <f t="shared" si="3"/>
        <v/>
      </c>
      <c r="G78" s="6">
        <f>ROUND(+'Dietary-Cafeteria'!Q176,0)</f>
        <v>0</v>
      </c>
      <c r="H78" s="6">
        <f>ROUND(+'Dietary-Cafeteria'!F176,0)</f>
        <v>0</v>
      </c>
      <c r="I78" s="9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ROUND(+'Dietary-Cafeteria'!Q74,0)</f>
        <v>2320158</v>
      </c>
      <c r="E79" s="6">
        <f>ROUND(+'Dietary-Cafeteria'!F74,0)</f>
        <v>525836</v>
      </c>
      <c r="F79" s="9">
        <f t="shared" si="3"/>
        <v>4.41</v>
      </c>
      <c r="G79" s="6">
        <f>ROUND(+'Dietary-Cafeteria'!Q177,0)</f>
        <v>2425281</v>
      </c>
      <c r="H79" s="6">
        <f>ROUND(+'Dietary-Cafeteria'!F177,0)</f>
        <v>551392</v>
      </c>
      <c r="I79" s="9">
        <f t="shared" si="4"/>
        <v>4.4000000000000004</v>
      </c>
      <c r="J79" s="7"/>
      <c r="K79" s="11">
        <f t="shared" si="5"/>
        <v>-2.3E-3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ROUND(+'Dietary-Cafeteria'!Q75,0)</f>
        <v>4524705</v>
      </c>
      <c r="E80" s="6">
        <f>ROUND(+'Dietary-Cafeteria'!F75,0)</f>
        <v>1137047</v>
      </c>
      <c r="F80" s="9">
        <f t="shared" si="3"/>
        <v>3.98</v>
      </c>
      <c r="G80" s="6">
        <f>ROUND(+'Dietary-Cafeteria'!Q178,0)</f>
        <v>4178665</v>
      </c>
      <c r="H80" s="6">
        <f>ROUND(+'Dietary-Cafeteria'!F178,0)</f>
        <v>1183925</v>
      </c>
      <c r="I80" s="9">
        <f t="shared" si="4"/>
        <v>3.53</v>
      </c>
      <c r="J80" s="7"/>
      <c r="K80" s="11">
        <f t="shared" si="5"/>
        <v>-0.11310000000000001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ROUND(+'Dietary-Cafeteria'!Q76,0)</f>
        <v>968092</v>
      </c>
      <c r="E81" s="6">
        <f>ROUND(+'Dietary-Cafeteria'!F76,0)</f>
        <v>164548</v>
      </c>
      <c r="F81" s="9">
        <f t="shared" si="3"/>
        <v>5.88</v>
      </c>
      <c r="G81" s="6">
        <f>ROUND(+'Dietary-Cafeteria'!Q179,0)</f>
        <v>922188</v>
      </c>
      <c r="H81" s="6">
        <f>ROUND(+'Dietary-Cafeteria'!F179,0)</f>
        <v>181705</v>
      </c>
      <c r="I81" s="9">
        <f t="shared" si="4"/>
        <v>5.08</v>
      </c>
      <c r="J81" s="7"/>
      <c r="K81" s="11">
        <f t="shared" si="5"/>
        <v>-0.1361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ROUND(+'Dietary-Cafeteria'!Q77,0)</f>
        <v>560212</v>
      </c>
      <c r="E82" s="6">
        <f>ROUND(+'Dietary-Cafeteria'!F77,0)</f>
        <v>52218</v>
      </c>
      <c r="F82" s="9">
        <f t="shared" si="3"/>
        <v>10.73</v>
      </c>
      <c r="G82" s="6">
        <f>ROUND(+'Dietary-Cafeteria'!Q180,0)</f>
        <v>506769</v>
      </c>
      <c r="H82" s="6">
        <f>ROUND(+'Dietary-Cafeteria'!F180,0)</f>
        <v>54594</v>
      </c>
      <c r="I82" s="9">
        <f t="shared" si="4"/>
        <v>9.2799999999999994</v>
      </c>
      <c r="J82" s="7"/>
      <c r="K82" s="11">
        <f t="shared" si="5"/>
        <v>-0.1351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ROUND(+'Dietary-Cafeteria'!Q78,0)</f>
        <v>0</v>
      </c>
      <c r="E83" s="6">
        <f>ROUND(+'Dietary-Cafeteria'!F78,0)</f>
        <v>0</v>
      </c>
      <c r="F83" s="9" t="str">
        <f t="shared" si="3"/>
        <v/>
      </c>
      <c r="G83" s="6">
        <f>ROUND(+'Dietary-Cafeteria'!Q181,0)</f>
        <v>0</v>
      </c>
      <c r="H83" s="6">
        <f>ROUND(+'Dietary-Cafeteria'!F181,0)</f>
        <v>35239</v>
      </c>
      <c r="I83" s="9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ROUND(+'Dietary-Cafeteria'!Q79,0)</f>
        <v>1113794</v>
      </c>
      <c r="E84" s="6">
        <f>ROUND(+'Dietary-Cafeteria'!F79,0)</f>
        <v>216764</v>
      </c>
      <c r="F84" s="9">
        <f t="shared" si="3"/>
        <v>5.14</v>
      </c>
      <c r="G84" s="6">
        <f>ROUND(+'Dietary-Cafeteria'!Q182,0)</f>
        <v>1079291</v>
      </c>
      <c r="H84" s="6">
        <f>ROUND(+'Dietary-Cafeteria'!F182,0)</f>
        <v>263454</v>
      </c>
      <c r="I84" s="9">
        <f t="shared" si="4"/>
        <v>4.0999999999999996</v>
      </c>
      <c r="J84" s="7"/>
      <c r="K84" s="11">
        <f t="shared" si="5"/>
        <v>-0.20230000000000001</v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ROUND(+'Dietary-Cafeteria'!Q80,0)</f>
        <v>1523389</v>
      </c>
      <c r="E85" s="6">
        <f>ROUND(+'Dietary-Cafeteria'!F80,0)</f>
        <v>61103</v>
      </c>
      <c r="F85" s="9">
        <f t="shared" si="3"/>
        <v>24.93</v>
      </c>
      <c r="G85" s="6">
        <f>ROUND(+'Dietary-Cafeteria'!Q183,0)</f>
        <v>1563956</v>
      </c>
      <c r="H85" s="6">
        <f>ROUND(+'Dietary-Cafeteria'!F183,0)</f>
        <v>59374</v>
      </c>
      <c r="I85" s="9">
        <f t="shared" si="4"/>
        <v>26.34</v>
      </c>
      <c r="J85" s="7"/>
      <c r="K85" s="11">
        <f t="shared" si="5"/>
        <v>5.6599999999999998E-2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ROUND(+'Dietary-Cafeteria'!Q81,0)</f>
        <v>1918128</v>
      </c>
      <c r="E86" s="6">
        <f>ROUND(+'Dietary-Cafeteria'!F81,0)</f>
        <v>103812</v>
      </c>
      <c r="F86" s="9">
        <f t="shared" si="3"/>
        <v>18.48</v>
      </c>
      <c r="G86" s="6">
        <f>ROUND(+'Dietary-Cafeteria'!Q184,0)</f>
        <v>1801546</v>
      </c>
      <c r="H86" s="6">
        <f>ROUND(+'Dietary-Cafeteria'!F184,0)</f>
        <v>117973</v>
      </c>
      <c r="I86" s="9">
        <f t="shared" si="4"/>
        <v>15.27</v>
      </c>
      <c r="J86" s="7"/>
      <c r="K86" s="11">
        <f t="shared" si="5"/>
        <v>-0.17369999999999999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ROUND(+'Dietary-Cafeteria'!Q82,0)</f>
        <v>78273</v>
      </c>
      <c r="E87" s="6">
        <f>ROUND(+'Dietary-Cafeteria'!F82,0)</f>
        <v>3850</v>
      </c>
      <c r="F87" s="9">
        <f t="shared" si="3"/>
        <v>20.329999999999998</v>
      </c>
      <c r="G87" s="6">
        <f>ROUND(+'Dietary-Cafeteria'!Q185,0)</f>
        <v>298450</v>
      </c>
      <c r="H87" s="6">
        <f>ROUND(+'Dietary-Cafeteria'!F185,0)</f>
        <v>6666</v>
      </c>
      <c r="I87" s="9">
        <f t="shared" si="4"/>
        <v>44.77</v>
      </c>
      <c r="J87" s="7"/>
      <c r="K87" s="11">
        <f t="shared" si="5"/>
        <v>1.2021999999999999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ROUND(+'Dietary-Cafeteria'!Q83,0)</f>
        <v>1452064</v>
      </c>
      <c r="E88" s="6">
        <f>ROUND(+'Dietary-Cafeteria'!F83,0)</f>
        <v>91816</v>
      </c>
      <c r="F88" s="9">
        <f t="shared" si="3"/>
        <v>15.81</v>
      </c>
      <c r="G88" s="6">
        <f>ROUND(+'Dietary-Cafeteria'!Q186,0)</f>
        <v>1419971</v>
      </c>
      <c r="H88" s="6">
        <f>ROUND(+'Dietary-Cafeteria'!F186,0)</f>
        <v>96542</v>
      </c>
      <c r="I88" s="9">
        <f t="shared" si="4"/>
        <v>14.71</v>
      </c>
      <c r="J88" s="7"/>
      <c r="K88" s="11">
        <f t="shared" si="5"/>
        <v>-6.9599999999999995E-2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ROUND(+'Dietary-Cafeteria'!Q84,0)</f>
        <v>502941</v>
      </c>
      <c r="E89" s="6">
        <f>ROUND(+'Dietary-Cafeteria'!F84,0)</f>
        <v>14481</v>
      </c>
      <c r="F89" s="9">
        <f t="shared" si="3"/>
        <v>34.729999999999997</v>
      </c>
      <c r="G89" s="6">
        <f>ROUND(+'Dietary-Cafeteria'!Q187,0)</f>
        <v>490226</v>
      </c>
      <c r="H89" s="6">
        <f>ROUND(+'Dietary-Cafeteria'!F187,0)</f>
        <v>15627</v>
      </c>
      <c r="I89" s="9">
        <f t="shared" si="4"/>
        <v>31.37</v>
      </c>
      <c r="J89" s="7"/>
      <c r="K89" s="11">
        <f t="shared" si="5"/>
        <v>-9.6699999999999994E-2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ROUND(+'Dietary-Cafeteria'!Q85,0)</f>
        <v>491343</v>
      </c>
      <c r="E90" s="6">
        <f>ROUND(+'Dietary-Cafeteria'!F85,0)</f>
        <v>35359</v>
      </c>
      <c r="F90" s="9">
        <f t="shared" si="3"/>
        <v>13.9</v>
      </c>
      <c r="G90" s="6">
        <f>ROUND(+'Dietary-Cafeteria'!Q188,0)</f>
        <v>475776</v>
      </c>
      <c r="H90" s="6">
        <f>ROUND(+'Dietary-Cafeteria'!F188,0)</f>
        <v>36837</v>
      </c>
      <c r="I90" s="9">
        <f t="shared" si="4"/>
        <v>12.92</v>
      </c>
      <c r="J90" s="7"/>
      <c r="K90" s="11">
        <f t="shared" si="5"/>
        <v>-7.0499999999999993E-2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ROUND(+'Dietary-Cafeteria'!Q86,0)</f>
        <v>470460</v>
      </c>
      <c r="E91" s="6">
        <f>ROUND(+'Dietary-Cafeteria'!F86,0)</f>
        <v>18807</v>
      </c>
      <c r="F91" s="9">
        <f t="shared" si="3"/>
        <v>25.02</v>
      </c>
      <c r="G91" s="6">
        <f>ROUND(+'Dietary-Cafeteria'!Q189,0)</f>
        <v>699605</v>
      </c>
      <c r="H91" s="6">
        <f>ROUND(+'Dietary-Cafeteria'!F189,0)</f>
        <v>22437</v>
      </c>
      <c r="I91" s="9">
        <f t="shared" si="4"/>
        <v>31.18</v>
      </c>
      <c r="J91" s="7"/>
      <c r="K91" s="11">
        <f t="shared" si="5"/>
        <v>0.2462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ROUND(+'Dietary-Cafeteria'!Q87,0)</f>
        <v>1422327</v>
      </c>
      <c r="E92" s="6">
        <f>ROUND(+'Dietary-Cafeteria'!F87,0)</f>
        <v>150434</v>
      </c>
      <c r="F92" s="9">
        <f t="shared" si="3"/>
        <v>9.4499999999999993</v>
      </c>
      <c r="G92" s="6">
        <f>ROUND(+'Dietary-Cafeteria'!Q190,0)</f>
        <v>1524574</v>
      </c>
      <c r="H92" s="6">
        <f>ROUND(+'Dietary-Cafeteria'!F190,0)</f>
        <v>163057</v>
      </c>
      <c r="I92" s="9">
        <f t="shared" si="4"/>
        <v>9.35</v>
      </c>
      <c r="J92" s="7"/>
      <c r="K92" s="11">
        <f t="shared" si="5"/>
        <v>-1.06E-2</v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ROUND(+'Dietary-Cafeteria'!Q88,0)</f>
        <v>964070</v>
      </c>
      <c r="E93" s="6">
        <f>ROUND(+'Dietary-Cafeteria'!F88,0)</f>
        <v>25418</v>
      </c>
      <c r="F93" s="9">
        <f t="shared" si="3"/>
        <v>37.93</v>
      </c>
      <c r="G93" s="6">
        <f>ROUND(+'Dietary-Cafeteria'!Q191,0)</f>
        <v>969882</v>
      </c>
      <c r="H93" s="6">
        <f>ROUND(+'Dietary-Cafeteria'!F191,0)</f>
        <v>25835</v>
      </c>
      <c r="I93" s="9">
        <f t="shared" si="4"/>
        <v>37.54</v>
      </c>
      <c r="J93" s="7"/>
      <c r="K93" s="11">
        <f t="shared" si="5"/>
        <v>-1.03E-2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ROUND(+'Dietary-Cafeteria'!Q89,0)</f>
        <v>341917</v>
      </c>
      <c r="E94" s="6">
        <f>ROUND(+'Dietary-Cafeteria'!F89,0)</f>
        <v>0</v>
      </c>
      <c r="F94" s="9" t="str">
        <f t="shared" si="3"/>
        <v/>
      </c>
      <c r="G94" s="6">
        <f>ROUND(+'Dietary-Cafeteria'!Q192,0)</f>
        <v>362915</v>
      </c>
      <c r="H94" s="6">
        <f>ROUND(+'Dietary-Cafeteria'!F192,0)</f>
        <v>0</v>
      </c>
      <c r="I94" s="9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ROUND(+'Dietary-Cafeteria'!Q90,0)</f>
        <v>2723106</v>
      </c>
      <c r="E95" s="6">
        <f>ROUND(+'Dietary-Cafeteria'!F90,0)</f>
        <v>644142</v>
      </c>
      <c r="F95" s="9">
        <f t="shared" si="3"/>
        <v>4.2300000000000004</v>
      </c>
      <c r="G95" s="6">
        <f>ROUND(+'Dietary-Cafeteria'!Q193,0)</f>
        <v>2638445</v>
      </c>
      <c r="H95" s="6">
        <f>ROUND(+'Dietary-Cafeteria'!F193,0)</f>
        <v>679769</v>
      </c>
      <c r="I95" s="9">
        <f t="shared" si="4"/>
        <v>3.88</v>
      </c>
      <c r="J95" s="7"/>
      <c r="K95" s="11">
        <f t="shared" si="5"/>
        <v>-8.2699999999999996E-2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ROUND(+'Dietary-Cafeteria'!Q91,0)</f>
        <v>17579</v>
      </c>
      <c r="E96" s="6">
        <f>ROUND(+'Dietary-Cafeteria'!F91,0)</f>
        <v>3681</v>
      </c>
      <c r="F96" s="9">
        <f t="shared" si="3"/>
        <v>4.78</v>
      </c>
      <c r="G96" s="6">
        <f>ROUND(+'Dietary-Cafeteria'!Q194,0)</f>
        <v>16233</v>
      </c>
      <c r="H96" s="6">
        <f>ROUND(+'Dietary-Cafeteria'!F194,0)</f>
        <v>20934</v>
      </c>
      <c r="I96" s="9">
        <f t="shared" si="4"/>
        <v>0.78</v>
      </c>
      <c r="J96" s="7"/>
      <c r="K96" s="11">
        <f t="shared" si="5"/>
        <v>-0.83679999999999999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ROUND(+'Dietary-Cafeteria'!Q92,0)</f>
        <v>1758280</v>
      </c>
      <c r="E97" s="6">
        <f>ROUND(+'Dietary-Cafeteria'!F92,0)</f>
        <v>1300</v>
      </c>
      <c r="F97" s="9">
        <f t="shared" si="3"/>
        <v>1352.52</v>
      </c>
      <c r="G97" s="6">
        <f>ROUND(+'Dietary-Cafeteria'!Q195,0)</f>
        <v>1344564</v>
      </c>
      <c r="H97" s="6">
        <f>ROUND(+'Dietary-Cafeteria'!F195,0)</f>
        <v>1350</v>
      </c>
      <c r="I97" s="9">
        <f t="shared" si="4"/>
        <v>995.97</v>
      </c>
      <c r="J97" s="7"/>
      <c r="K97" s="11">
        <f t="shared" si="5"/>
        <v>-0.2636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ROUND(+'Dietary-Cafeteria'!Q93,0)</f>
        <v>682577</v>
      </c>
      <c r="E98" s="6">
        <f>ROUND(+'Dietary-Cafeteria'!F93,0)</f>
        <v>6645</v>
      </c>
      <c r="F98" s="9">
        <f t="shared" si="3"/>
        <v>102.72</v>
      </c>
      <c r="G98" s="6">
        <f>ROUND(+'Dietary-Cafeteria'!Q196,0)</f>
        <v>732741</v>
      </c>
      <c r="H98" s="6">
        <f>ROUND(+'Dietary-Cafeteria'!F196,0)</f>
        <v>6942</v>
      </c>
      <c r="I98" s="9">
        <f t="shared" si="4"/>
        <v>105.55</v>
      </c>
      <c r="J98" s="7"/>
      <c r="K98" s="11">
        <f t="shared" si="5"/>
        <v>2.76E-2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ROUND(+'Dietary-Cafeteria'!Q94,0)</f>
        <v>212723</v>
      </c>
      <c r="E99" s="6">
        <f>ROUND(+'Dietary-Cafeteria'!F94,0)</f>
        <v>2242</v>
      </c>
      <c r="F99" s="9">
        <f t="shared" si="3"/>
        <v>94.88</v>
      </c>
      <c r="G99" s="6">
        <f>ROUND(+'Dietary-Cafeteria'!Q197,0)</f>
        <v>739484</v>
      </c>
      <c r="H99" s="6">
        <f>ROUND(+'Dietary-Cafeteria'!F197,0)</f>
        <v>8379</v>
      </c>
      <c r="I99" s="9">
        <f t="shared" si="4"/>
        <v>88.25</v>
      </c>
      <c r="J99" s="7"/>
      <c r="K99" s="11">
        <f t="shared" si="5"/>
        <v>-6.9900000000000004E-2</v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ROUND(+'Dietary-Cafeteria'!Q95,0)</f>
        <v>1830720</v>
      </c>
      <c r="E100" s="6">
        <f>ROUND(+'Dietary-Cafeteria'!F95,0)</f>
        <v>79646</v>
      </c>
      <c r="F100" s="9">
        <f t="shared" si="3"/>
        <v>22.99</v>
      </c>
      <c r="G100" s="6">
        <f>ROUND(+'Dietary-Cafeteria'!Q198,0)</f>
        <v>2045541</v>
      </c>
      <c r="H100" s="6">
        <f>ROUND(+'Dietary-Cafeteria'!F198,0)</f>
        <v>81452</v>
      </c>
      <c r="I100" s="9">
        <f t="shared" si="4"/>
        <v>25.11</v>
      </c>
      <c r="J100" s="7"/>
      <c r="K100" s="11">
        <f t="shared" si="5"/>
        <v>9.2200000000000004E-2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ROUND(+'Dietary-Cafeteria'!Q96,0)</f>
        <v>1812909</v>
      </c>
      <c r="E101" s="6">
        <f>ROUND(+'Dietary-Cafeteria'!F96,0)</f>
        <v>148352</v>
      </c>
      <c r="F101" s="9">
        <f t="shared" si="3"/>
        <v>12.22</v>
      </c>
      <c r="G101" s="6">
        <f>ROUND(+'Dietary-Cafeteria'!Q199,0)</f>
        <v>2144327</v>
      </c>
      <c r="H101" s="6">
        <f>ROUND(+'Dietary-Cafeteria'!F199,0)</f>
        <v>172352</v>
      </c>
      <c r="I101" s="9">
        <f t="shared" si="4"/>
        <v>12.44</v>
      </c>
      <c r="J101" s="7"/>
      <c r="K101" s="11">
        <f t="shared" si="5"/>
        <v>1.7999999999999999E-2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ROUND(+'Dietary-Cafeteria'!Q97,0)</f>
        <v>2399828</v>
      </c>
      <c r="E102" s="6">
        <f>ROUND(+'Dietary-Cafeteria'!F97,0)</f>
        <v>131945</v>
      </c>
      <c r="F102" s="9">
        <f t="shared" si="3"/>
        <v>18.190000000000001</v>
      </c>
      <c r="G102" s="6">
        <f>ROUND(+'Dietary-Cafeteria'!Q200,0)</f>
        <v>2056978</v>
      </c>
      <c r="H102" s="6">
        <f>ROUND(+'Dietary-Cafeteria'!F200,0)</f>
        <v>141932</v>
      </c>
      <c r="I102" s="9">
        <f t="shared" si="4"/>
        <v>14.49</v>
      </c>
      <c r="J102" s="7"/>
      <c r="K102" s="11">
        <f t="shared" si="5"/>
        <v>-0.2034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ROUND(+'Dietary-Cafeteria'!Q98,0)</f>
        <v>2109646</v>
      </c>
      <c r="E103" s="6">
        <f>ROUND(+'Dietary-Cafeteria'!F98,0)</f>
        <v>213539</v>
      </c>
      <c r="F103" s="9">
        <f t="shared" si="3"/>
        <v>9.8800000000000008</v>
      </c>
      <c r="G103" s="6">
        <f>ROUND(+'Dietary-Cafeteria'!Q201,0)</f>
        <v>2019569</v>
      </c>
      <c r="H103" s="6">
        <f>ROUND(+'Dietary-Cafeteria'!F201,0)</f>
        <v>249134</v>
      </c>
      <c r="I103" s="9">
        <f t="shared" si="4"/>
        <v>8.11</v>
      </c>
      <c r="J103" s="7"/>
      <c r="K103" s="11">
        <f t="shared" si="5"/>
        <v>-0.17910000000000001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ROUND(+'Dietary-Cafeteria'!Q99,0)</f>
        <v>0</v>
      </c>
      <c r="E104" s="6">
        <f>ROUND(+'Dietary-Cafeteria'!F99,0)</f>
        <v>1</v>
      </c>
      <c r="F104" s="9" t="str">
        <f t="shared" si="3"/>
        <v/>
      </c>
      <c r="G104" s="6">
        <f>ROUND(+'Dietary-Cafeteria'!Q202,0)</f>
        <v>0</v>
      </c>
      <c r="H104" s="6">
        <f>ROUND(+'Dietary-Cafeteria'!F202,0)</f>
        <v>0</v>
      </c>
      <c r="I104" s="9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ROUND(+'Dietary-Cafeteria'!Q100,0)</f>
        <v>1144901</v>
      </c>
      <c r="E105" s="6">
        <f>ROUND(+'Dietary-Cafeteria'!F100,0)</f>
        <v>124590</v>
      </c>
      <c r="F105" s="9">
        <f t="shared" si="3"/>
        <v>9.19</v>
      </c>
      <c r="G105" s="6">
        <f>ROUND(+'Dietary-Cafeteria'!Q203,0)</f>
        <v>1338132</v>
      </c>
      <c r="H105" s="6">
        <f>ROUND(+'Dietary-Cafeteria'!F203,0)</f>
        <v>137732</v>
      </c>
      <c r="I105" s="9">
        <f t="shared" si="4"/>
        <v>9.7200000000000006</v>
      </c>
      <c r="J105" s="7"/>
      <c r="K105" s="11">
        <f t="shared" si="5"/>
        <v>5.7700000000000001E-2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ROUND(+'Dietary-Cafeteria'!Q101,0)</f>
        <v>183599</v>
      </c>
      <c r="E106" s="6">
        <f>ROUND(+'Dietary-Cafeteria'!F101,0)</f>
        <v>19102</v>
      </c>
      <c r="F106" s="9">
        <f t="shared" si="3"/>
        <v>9.61</v>
      </c>
      <c r="G106" s="6">
        <f>ROUND(+'Dietary-Cafeteria'!Q204,0)</f>
        <v>246947</v>
      </c>
      <c r="H106" s="6">
        <f>ROUND(+'Dietary-Cafeteria'!F204,0)</f>
        <v>19102</v>
      </c>
      <c r="I106" s="9">
        <f t="shared" si="4"/>
        <v>12.93</v>
      </c>
      <c r="J106" s="7"/>
      <c r="K106" s="11">
        <f t="shared" si="5"/>
        <v>0.34549999999999997</v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ROUND(+'Dietary-Cafeteria'!Q102,0)</f>
        <v>229932</v>
      </c>
      <c r="E107" s="6">
        <f>ROUND(+'Dietary-Cafeteria'!F102,0)</f>
        <v>41305</v>
      </c>
      <c r="F107" s="9">
        <f t="shared" si="3"/>
        <v>5.57</v>
      </c>
      <c r="G107" s="6">
        <f>ROUND(+'Dietary-Cafeteria'!Q205,0)</f>
        <v>0</v>
      </c>
      <c r="H107" s="6">
        <f>ROUND(+'Dietary-Cafeteria'!F205,0)</f>
        <v>42226</v>
      </c>
      <c r="I107" s="9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ROUND(+'Dietary-Cafeteria'!Q103,0)</f>
        <v>620626</v>
      </c>
      <c r="E108" s="6">
        <f>ROUND(+'Dietary-Cafeteria'!F103,0)</f>
        <v>42071</v>
      </c>
      <c r="F108" s="9">
        <f t="shared" si="3"/>
        <v>14.75</v>
      </c>
      <c r="G108" s="6">
        <f>ROUND(+'Dietary-Cafeteria'!Q206,0)</f>
        <v>889263</v>
      </c>
      <c r="H108" s="6">
        <f>ROUND(+'Dietary-Cafeteria'!F206,0)</f>
        <v>79924</v>
      </c>
      <c r="I108" s="9">
        <f t="shared" si="4"/>
        <v>11.13</v>
      </c>
      <c r="J108" s="7"/>
      <c r="K108" s="11">
        <f t="shared" si="5"/>
        <v>-0.24540000000000001</v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ROUND(+'Dietary-Cafeteria'!Q104,0)</f>
        <v>56691</v>
      </c>
      <c r="E109" s="6">
        <f>ROUND(+'Dietary-Cafeteria'!F104,0)</f>
        <v>0</v>
      </c>
      <c r="F109" s="9" t="str">
        <f t="shared" si="3"/>
        <v/>
      </c>
      <c r="G109" s="6">
        <f>ROUND(+'Dietary-Cafeteria'!Q207,0)</f>
        <v>334699</v>
      </c>
      <c r="H109" s="6">
        <f>ROUND(+'Dietary-Cafeteria'!F207,0)</f>
        <v>0</v>
      </c>
      <c r="I109" s="9" t="str">
        <f t="shared" si="4"/>
        <v/>
      </c>
      <c r="J109" s="7"/>
      <c r="K109" s="11" t="str">
        <f t="shared" si="5"/>
        <v/>
      </c>
    </row>
    <row r="110" spans="2:11" x14ac:dyDescent="0.2">
      <c r="B110">
        <f>+'Dietary-Cafeteria'!A105</f>
        <v>0</v>
      </c>
      <c r="C110">
        <f>+'Dietary-Cafeteria'!B105</f>
        <v>0</v>
      </c>
      <c r="D110" s="6">
        <f>ROUND(+'Dietary-Cafeteria'!Q105,0)</f>
        <v>0</v>
      </c>
      <c r="E110" s="6">
        <f>ROUND(+'Dietary-Cafeteria'!F105,0)</f>
        <v>0</v>
      </c>
      <c r="F110" s="9" t="str">
        <f t="shared" si="3"/>
        <v/>
      </c>
      <c r="G110" s="6">
        <f>ROUND(+'Dietary-Cafeteria'!Q208,0)</f>
        <v>0</v>
      </c>
      <c r="H110" s="6">
        <f>ROUND(+'Dietary-Cafeteria'!F208,0)</f>
        <v>0</v>
      </c>
      <c r="I110" s="9" t="str">
        <f t="shared" si="4"/>
        <v/>
      </c>
      <c r="J110" s="7"/>
      <c r="K110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441406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s="2" customFormat="1" x14ac:dyDescent="0.2">
      <c r="E7" s="22">
        <f>ROUND(+'Dietary-Cafeteria'!D5,0)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ROUND(+'Dietary-Cafeteria'!H5,0)</f>
        <v>2160532</v>
      </c>
      <c r="E10" s="7">
        <f>ROUND(+'Dietary-Cafeteria'!E5,2)</f>
        <v>151.6</v>
      </c>
      <c r="F10" s="7">
        <f>IF(D10=0,"",IF(E10=0,"",ROUND(D10/E10,2)))</f>
        <v>14251.53</v>
      </c>
      <c r="G10" s="6">
        <f>ROUND(+'Dietary-Cafeteria'!H108,0)</f>
        <v>-2207</v>
      </c>
      <c r="H10" s="7">
        <f>ROUND(+'Dietary-Cafeteria'!E108,2)</f>
        <v>175.17</v>
      </c>
      <c r="I10" s="7">
        <f>IF(G10=0,"",IF(H10=0,"",ROUND(G10/H10,2)))</f>
        <v>-12.6</v>
      </c>
      <c r="J10" s="7"/>
      <c r="K10" s="11">
        <f>IF(D10=0,"",IF(E10=0,"",IF(G10=0,"",IF(H10=0,"",ROUND(I10/F10-1,4)))))</f>
        <v>-1.0008999999999999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ROUND(+'Dietary-Cafeteria'!H6,0)</f>
        <v>901645</v>
      </c>
      <c r="E11" s="7">
        <f>ROUND(+'Dietary-Cafeteria'!E6,2)</f>
        <v>64.7</v>
      </c>
      <c r="F11" s="7">
        <f t="shared" ref="F11:F74" si="0">IF(D11=0,"",IF(E11=0,"",ROUND(D11/E11,2)))</f>
        <v>13935.78</v>
      </c>
      <c r="G11" s="6">
        <f>ROUND(+'Dietary-Cafeteria'!H109,0)</f>
        <v>5972</v>
      </c>
      <c r="H11" s="7">
        <f>ROUND(+'Dietary-Cafeteria'!E109,2)</f>
        <v>67.52</v>
      </c>
      <c r="I11" s="7">
        <f t="shared" ref="I11:I74" si="1">IF(G11=0,"",IF(H11=0,"",ROUND(G11/H11,2)))</f>
        <v>88.45</v>
      </c>
      <c r="J11" s="7"/>
      <c r="K11" s="11">
        <f t="shared" ref="K11:K74" si="2">IF(D11=0,"",IF(E11=0,"",IF(G11=0,"",IF(H11=0,"",ROUND(I11/F11-1,4)))))</f>
        <v>-0.99370000000000003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ROUND(+'Dietary-Cafeteria'!H7,0)</f>
        <v>72181</v>
      </c>
      <c r="E12" s="7">
        <f>ROUND(+'Dietary-Cafeteria'!E7,2)</f>
        <v>5.56</v>
      </c>
      <c r="F12" s="7">
        <f t="shared" si="0"/>
        <v>12982.19</v>
      </c>
      <c r="G12" s="6">
        <f>ROUND(+'Dietary-Cafeteria'!H110,0)</f>
        <v>74893</v>
      </c>
      <c r="H12" s="7">
        <f>ROUND(+'Dietary-Cafeteria'!E110,2)</f>
        <v>6.34</v>
      </c>
      <c r="I12" s="7">
        <f t="shared" si="1"/>
        <v>11812.78</v>
      </c>
      <c r="J12" s="7"/>
      <c r="K12" s="11">
        <f t="shared" si="2"/>
        <v>-9.01E-2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ROUND(+'Dietary-Cafeteria'!H8,0)</f>
        <v>941262</v>
      </c>
      <c r="E13" s="7">
        <f>ROUND(+'Dietary-Cafeteria'!E8,2)</f>
        <v>113.13</v>
      </c>
      <c r="F13" s="7">
        <f t="shared" si="0"/>
        <v>8320.18</v>
      </c>
      <c r="G13" s="6">
        <f>ROUND(+'Dietary-Cafeteria'!H111,0)</f>
        <v>1087606</v>
      </c>
      <c r="H13" s="7">
        <f>ROUND(+'Dietary-Cafeteria'!E111,2)</f>
        <v>110.12</v>
      </c>
      <c r="I13" s="7">
        <f t="shared" si="1"/>
        <v>9876.5499999999993</v>
      </c>
      <c r="J13" s="7"/>
      <c r="K13" s="11">
        <f t="shared" si="2"/>
        <v>0.18709999999999999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ROUND(+'Dietary-Cafeteria'!H9,0)</f>
        <v>1815346</v>
      </c>
      <c r="E14" s="7">
        <f>ROUND(+'Dietary-Cafeteria'!E9,2)</f>
        <v>117.06</v>
      </c>
      <c r="F14" s="7">
        <f t="shared" si="0"/>
        <v>15507.83</v>
      </c>
      <c r="G14" s="6">
        <f>ROUND(+'Dietary-Cafeteria'!H112,0)</f>
        <v>2022776</v>
      </c>
      <c r="H14" s="7">
        <f>ROUND(+'Dietary-Cafeteria'!E112,2)</f>
        <v>124.57</v>
      </c>
      <c r="I14" s="7">
        <f t="shared" si="1"/>
        <v>16238.07</v>
      </c>
      <c r="J14" s="7"/>
      <c r="K14" s="11">
        <f t="shared" si="2"/>
        <v>4.7100000000000003E-2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ROUND(+'Dietary-Cafeteria'!H10,0)</f>
        <v>290498</v>
      </c>
      <c r="E15" s="7">
        <f>ROUND(+'Dietary-Cafeteria'!E10,2)</f>
        <v>10.73</v>
      </c>
      <c r="F15" s="7">
        <f t="shared" si="0"/>
        <v>27073.439999999999</v>
      </c>
      <c r="G15" s="6">
        <f>ROUND(+'Dietary-Cafeteria'!H113,0)</f>
        <v>68570</v>
      </c>
      <c r="H15" s="7">
        <f>ROUND(+'Dietary-Cafeteria'!E113,2)</f>
        <v>3.71</v>
      </c>
      <c r="I15" s="7">
        <f t="shared" si="1"/>
        <v>18482.48</v>
      </c>
      <c r="J15" s="7"/>
      <c r="K15" s="11">
        <f t="shared" si="2"/>
        <v>-0.31730000000000003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ROUND(+'Dietary-Cafeteria'!H11,0)</f>
        <v>150637</v>
      </c>
      <c r="E16" s="7">
        <f>ROUND(+'Dietary-Cafeteria'!E11,2)</f>
        <v>12.39</v>
      </c>
      <c r="F16" s="7">
        <f t="shared" si="0"/>
        <v>12157.95</v>
      </c>
      <c r="G16" s="6">
        <f>ROUND(+'Dietary-Cafeteria'!H114,0)</f>
        <v>145138</v>
      </c>
      <c r="H16" s="7">
        <f>ROUND(+'Dietary-Cafeteria'!E114,2)</f>
        <v>11.88</v>
      </c>
      <c r="I16" s="7">
        <f t="shared" si="1"/>
        <v>12217</v>
      </c>
      <c r="J16" s="7"/>
      <c r="K16" s="11">
        <f t="shared" si="2"/>
        <v>4.8999999999999998E-3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ROUND(+'Dietary-Cafeteria'!H12,0)</f>
        <v>63347</v>
      </c>
      <c r="E17" s="7">
        <f>ROUND(+'Dietary-Cafeteria'!E12,2)</f>
        <v>5.97</v>
      </c>
      <c r="F17" s="7">
        <f t="shared" si="0"/>
        <v>10610.89</v>
      </c>
      <c r="G17" s="6">
        <f>ROUND(+'Dietary-Cafeteria'!H115,0)</f>
        <v>6571</v>
      </c>
      <c r="H17" s="7">
        <f>ROUND(+'Dietary-Cafeteria'!E115,2)</f>
        <v>0.18</v>
      </c>
      <c r="I17" s="7">
        <f t="shared" si="1"/>
        <v>36505.56</v>
      </c>
      <c r="J17" s="7"/>
      <c r="K17" s="11">
        <f t="shared" si="2"/>
        <v>2.4403999999999999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ROUND(+'Dietary-Cafeteria'!H13,0)</f>
        <v>20505</v>
      </c>
      <c r="E18" s="7">
        <f>ROUND(+'Dietary-Cafeteria'!E13,2)</f>
        <v>3.13</v>
      </c>
      <c r="F18" s="7">
        <f t="shared" si="0"/>
        <v>6551.12</v>
      </c>
      <c r="G18" s="6">
        <f>ROUND(+'Dietary-Cafeteria'!H116,0)</f>
        <v>18668</v>
      </c>
      <c r="H18" s="7">
        <f>ROUND(+'Dietary-Cafeteria'!E116,2)</f>
        <v>2.75</v>
      </c>
      <c r="I18" s="7">
        <f t="shared" si="1"/>
        <v>6788.36</v>
      </c>
      <c r="J18" s="7"/>
      <c r="K18" s="11">
        <f t="shared" si="2"/>
        <v>3.6200000000000003E-2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ROUND(+'Dietary-Cafeteria'!H14,0)</f>
        <v>546537</v>
      </c>
      <c r="E19" s="7">
        <f>ROUND(+'Dietary-Cafeteria'!E14,2)</f>
        <v>34.630000000000003</v>
      </c>
      <c r="F19" s="7">
        <f t="shared" si="0"/>
        <v>15782.18</v>
      </c>
      <c r="G19" s="6">
        <f>ROUND(+'Dietary-Cafeteria'!H117,0)</f>
        <v>433146</v>
      </c>
      <c r="H19" s="7">
        <f>ROUND(+'Dietary-Cafeteria'!E117,2)</f>
        <v>33.24</v>
      </c>
      <c r="I19" s="7">
        <f t="shared" si="1"/>
        <v>13030.87</v>
      </c>
      <c r="J19" s="7"/>
      <c r="K19" s="11">
        <f t="shared" si="2"/>
        <v>-0.17430000000000001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ROUND(+'Dietary-Cafeteria'!H15,0)</f>
        <v>1790787</v>
      </c>
      <c r="E20" s="7">
        <f>ROUND(+'Dietary-Cafeteria'!E15,2)</f>
        <v>135.11000000000001</v>
      </c>
      <c r="F20" s="7">
        <f t="shared" si="0"/>
        <v>13254.29</v>
      </c>
      <c r="G20" s="6">
        <f>ROUND(+'Dietary-Cafeteria'!H118,0)</f>
        <v>1841657</v>
      </c>
      <c r="H20" s="7">
        <f>ROUND(+'Dietary-Cafeteria'!E118,2)</f>
        <v>139.22999999999999</v>
      </c>
      <c r="I20" s="7">
        <f t="shared" si="1"/>
        <v>13227.44</v>
      </c>
      <c r="J20" s="7"/>
      <c r="K20" s="11">
        <f t="shared" si="2"/>
        <v>-2E-3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ROUND(+'Dietary-Cafeteria'!H16,0)</f>
        <v>2113915</v>
      </c>
      <c r="E21" s="7">
        <f>ROUND(+'Dietary-Cafeteria'!E16,2)</f>
        <v>132.72</v>
      </c>
      <c r="F21" s="7">
        <f t="shared" si="0"/>
        <v>15927.63</v>
      </c>
      <c r="G21" s="6">
        <f>ROUND(+'Dietary-Cafeteria'!H119,0)</f>
        <v>2159131</v>
      </c>
      <c r="H21" s="7">
        <f>ROUND(+'Dietary-Cafeteria'!E119,2)</f>
        <v>129.44</v>
      </c>
      <c r="I21" s="7">
        <f t="shared" si="1"/>
        <v>16680.55</v>
      </c>
      <c r="J21" s="7"/>
      <c r="K21" s="11">
        <f t="shared" si="2"/>
        <v>4.7300000000000002E-2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ROUND(+'Dietary-Cafeteria'!H17,0)</f>
        <v>208048</v>
      </c>
      <c r="E22" s="7">
        <f>ROUND(+'Dietary-Cafeteria'!E17,2)</f>
        <v>13.56</v>
      </c>
      <c r="F22" s="7">
        <f t="shared" si="0"/>
        <v>15342.77</v>
      </c>
      <c r="G22" s="6">
        <f>ROUND(+'Dietary-Cafeteria'!H120,0)</f>
        <v>215678</v>
      </c>
      <c r="H22" s="7">
        <f>ROUND(+'Dietary-Cafeteria'!E120,2)</f>
        <v>13.87</v>
      </c>
      <c r="I22" s="7">
        <f t="shared" si="1"/>
        <v>15549.96</v>
      </c>
      <c r="J22" s="7"/>
      <c r="K22" s="11">
        <f t="shared" si="2"/>
        <v>1.35E-2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ROUND(+'Dietary-Cafeteria'!H18,0)</f>
        <v>470688</v>
      </c>
      <c r="E23" s="7">
        <f>ROUND(+'Dietary-Cafeteria'!E18,2)</f>
        <v>46.54</v>
      </c>
      <c r="F23" s="7">
        <f t="shared" si="0"/>
        <v>10113.620000000001</v>
      </c>
      <c r="G23" s="6">
        <f>ROUND(+'Dietary-Cafeteria'!H121,0)</f>
        <v>490623</v>
      </c>
      <c r="H23" s="7">
        <f>ROUND(+'Dietary-Cafeteria'!E121,2)</f>
        <v>54.6</v>
      </c>
      <c r="I23" s="7">
        <f t="shared" si="1"/>
        <v>8985.77</v>
      </c>
      <c r="J23" s="7"/>
      <c r="K23" s="11">
        <f t="shared" si="2"/>
        <v>-0.1115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ROUND(+'Dietary-Cafeteria'!H19,0)</f>
        <v>349381</v>
      </c>
      <c r="E24" s="7">
        <f>ROUND(+'Dietary-Cafeteria'!E19,2)</f>
        <v>35.409999999999997</v>
      </c>
      <c r="F24" s="7">
        <f t="shared" si="0"/>
        <v>9866.73</v>
      </c>
      <c r="G24" s="6">
        <f>ROUND(+'Dietary-Cafeteria'!H122,0)</f>
        <v>361248</v>
      </c>
      <c r="H24" s="7">
        <f>ROUND(+'Dietary-Cafeteria'!E122,2)</f>
        <v>35.82</v>
      </c>
      <c r="I24" s="7">
        <f t="shared" si="1"/>
        <v>10085.09</v>
      </c>
      <c r="J24" s="7"/>
      <c r="K24" s="11">
        <f t="shared" si="2"/>
        <v>2.2100000000000002E-2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ROUND(+'Dietary-Cafeteria'!H20,0)</f>
        <v>272516</v>
      </c>
      <c r="E25" s="7">
        <f>ROUND(+'Dietary-Cafeteria'!E20,2)</f>
        <v>28.88</v>
      </c>
      <c r="F25" s="7">
        <f t="shared" si="0"/>
        <v>9436.15</v>
      </c>
      <c r="G25" s="6">
        <f>ROUND(+'Dietary-Cafeteria'!H123,0)</f>
        <v>280768</v>
      </c>
      <c r="H25" s="7">
        <f>ROUND(+'Dietary-Cafeteria'!E123,2)</f>
        <v>31.39</v>
      </c>
      <c r="I25" s="7">
        <f t="shared" si="1"/>
        <v>8944.5</v>
      </c>
      <c r="J25" s="7"/>
      <c r="K25" s="11">
        <f t="shared" si="2"/>
        <v>-5.21E-2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ROUND(+'Dietary-Cafeteria'!H21,0)</f>
        <v>0</v>
      </c>
      <c r="E26" s="7">
        <f>ROUND(+'Dietary-Cafeteria'!E21,2)</f>
        <v>0</v>
      </c>
      <c r="F26" s="7" t="str">
        <f t="shared" si="0"/>
        <v/>
      </c>
      <c r="G26" s="6">
        <f>ROUND(+'Dietary-Cafeteria'!H124,0)</f>
        <v>121766</v>
      </c>
      <c r="H26" s="7">
        <f>ROUND(+'Dietary-Cafeteria'!E124,2)</f>
        <v>8.02</v>
      </c>
      <c r="I26" s="7">
        <f t="shared" si="1"/>
        <v>15182.79</v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ROUND(+'Dietary-Cafeteria'!H22,0)</f>
        <v>214519</v>
      </c>
      <c r="E27" s="7">
        <f>ROUND(+'Dietary-Cafeteria'!E22,2)</f>
        <v>8.9700000000000006</v>
      </c>
      <c r="F27" s="7">
        <f t="shared" si="0"/>
        <v>23915.16</v>
      </c>
      <c r="G27" s="6">
        <f>ROUND(+'Dietary-Cafeteria'!H125,0)</f>
        <v>0</v>
      </c>
      <c r="H27" s="7">
        <f>ROUND(+'Dietary-Cafeteria'!E125,2)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ROUND(+'Dietary-Cafeteria'!H23,0)</f>
        <v>112165</v>
      </c>
      <c r="E28" s="7">
        <f>ROUND(+'Dietary-Cafeteria'!E23,2)</f>
        <v>15.12</v>
      </c>
      <c r="F28" s="7">
        <f t="shared" si="0"/>
        <v>7418.32</v>
      </c>
      <c r="G28" s="6">
        <f>ROUND(+'Dietary-Cafeteria'!H126,0)</f>
        <v>124274</v>
      </c>
      <c r="H28" s="7">
        <f>ROUND(+'Dietary-Cafeteria'!E126,2)</f>
        <v>14.91</v>
      </c>
      <c r="I28" s="7">
        <f t="shared" si="1"/>
        <v>8334.94</v>
      </c>
      <c r="J28" s="7"/>
      <c r="K28" s="11">
        <f t="shared" si="2"/>
        <v>0.1236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ROUND(+'Dietary-Cafeteria'!H24,0)</f>
        <v>0</v>
      </c>
      <c r="E29" s="7">
        <f>ROUND(+'Dietary-Cafeteria'!E24,2)</f>
        <v>0</v>
      </c>
      <c r="F29" s="7" t="str">
        <f t="shared" si="0"/>
        <v/>
      </c>
      <c r="G29" s="6">
        <f>ROUND(+'Dietary-Cafeteria'!H127,0)</f>
        <v>52949</v>
      </c>
      <c r="H29" s="7">
        <f>ROUND(+'Dietary-Cafeteria'!E127,2)</f>
        <v>7.92</v>
      </c>
      <c r="I29" s="7">
        <f t="shared" si="1"/>
        <v>6685.48</v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ROUND(+'Dietary-Cafeteria'!H25,0)</f>
        <v>84564</v>
      </c>
      <c r="E30" s="7">
        <f>ROUND(+'Dietary-Cafeteria'!E25,2)</f>
        <v>25.57</v>
      </c>
      <c r="F30" s="7">
        <f t="shared" si="0"/>
        <v>3307.16</v>
      </c>
      <c r="G30" s="6">
        <f>ROUND(+'Dietary-Cafeteria'!H128,0)</f>
        <v>80469</v>
      </c>
      <c r="H30" s="7">
        <f>ROUND(+'Dietary-Cafeteria'!E128,2)</f>
        <v>28.46</v>
      </c>
      <c r="I30" s="7">
        <f t="shared" si="1"/>
        <v>2827.44</v>
      </c>
      <c r="J30" s="7"/>
      <c r="K30" s="11">
        <f t="shared" si="2"/>
        <v>-0.14510000000000001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ROUND(+'Dietary-Cafeteria'!H26,0)</f>
        <v>112604</v>
      </c>
      <c r="E31" s="7">
        <f>ROUND(+'Dietary-Cafeteria'!E26,2)</f>
        <v>11.54</v>
      </c>
      <c r="F31" s="7">
        <f t="shared" si="0"/>
        <v>9757.7099999999991</v>
      </c>
      <c r="G31" s="6">
        <f>ROUND(+'Dietary-Cafeteria'!H129,0)</f>
        <v>115803</v>
      </c>
      <c r="H31" s="7">
        <f>ROUND(+'Dietary-Cafeteria'!E129,2)</f>
        <v>11.43</v>
      </c>
      <c r="I31" s="7">
        <f t="shared" si="1"/>
        <v>10131.5</v>
      </c>
      <c r="J31" s="7"/>
      <c r="K31" s="11">
        <f t="shared" si="2"/>
        <v>3.8300000000000001E-2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ROUND(+'Dietary-Cafeteria'!H27,0)</f>
        <v>92035</v>
      </c>
      <c r="E32" s="7">
        <f>ROUND(+'Dietary-Cafeteria'!E27,2)</f>
        <v>7.79</v>
      </c>
      <c r="F32" s="7">
        <f t="shared" si="0"/>
        <v>11814.51</v>
      </c>
      <c r="G32" s="6">
        <f>ROUND(+'Dietary-Cafeteria'!H130,0)</f>
        <v>111831</v>
      </c>
      <c r="H32" s="7">
        <f>ROUND(+'Dietary-Cafeteria'!E130,2)</f>
        <v>8.07</v>
      </c>
      <c r="I32" s="7">
        <f t="shared" si="1"/>
        <v>13857.62</v>
      </c>
      <c r="J32" s="7"/>
      <c r="K32" s="11">
        <f t="shared" si="2"/>
        <v>0.1729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ROUND(+'Dietary-Cafeteria'!H28,0)</f>
        <v>525196</v>
      </c>
      <c r="E33" s="7">
        <f>ROUND(+'Dietary-Cafeteria'!E28,2)</f>
        <v>57.23</v>
      </c>
      <c r="F33" s="7">
        <f t="shared" si="0"/>
        <v>9176.94</v>
      </c>
      <c r="G33" s="6">
        <f>ROUND(+'Dietary-Cafeteria'!H131,0)</f>
        <v>611454</v>
      </c>
      <c r="H33" s="7">
        <f>ROUND(+'Dietary-Cafeteria'!E131,2)</f>
        <v>55.84</v>
      </c>
      <c r="I33" s="7">
        <f t="shared" si="1"/>
        <v>10950.11</v>
      </c>
      <c r="J33" s="7"/>
      <c r="K33" s="11">
        <f t="shared" si="2"/>
        <v>0.19320000000000001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ROUND(+'Dietary-Cafeteria'!H29,0)</f>
        <v>338725</v>
      </c>
      <c r="E34" s="7">
        <f>ROUND(+'Dietary-Cafeteria'!E29,2)</f>
        <v>17.899999999999999</v>
      </c>
      <c r="F34" s="7">
        <f t="shared" si="0"/>
        <v>18923.18</v>
      </c>
      <c r="G34" s="6">
        <f>ROUND(+'Dietary-Cafeteria'!H132,0)</f>
        <v>315587</v>
      </c>
      <c r="H34" s="7">
        <f>ROUND(+'Dietary-Cafeteria'!E132,2)</f>
        <v>18.78</v>
      </c>
      <c r="I34" s="7">
        <f t="shared" si="1"/>
        <v>16804.419999999998</v>
      </c>
      <c r="J34" s="7"/>
      <c r="K34" s="11">
        <f t="shared" si="2"/>
        <v>-0.112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ROUND(+'Dietary-Cafeteria'!H30,0)</f>
        <v>134818</v>
      </c>
      <c r="E35" s="7">
        <f>ROUND(+'Dietary-Cafeteria'!E30,2)</f>
        <v>14.45</v>
      </c>
      <c r="F35" s="7">
        <f t="shared" si="0"/>
        <v>9329.9699999999993</v>
      </c>
      <c r="G35" s="6">
        <f>ROUND(+'Dietary-Cafeteria'!H133,0)</f>
        <v>160143</v>
      </c>
      <c r="H35" s="7">
        <f>ROUND(+'Dietary-Cafeteria'!E133,2)</f>
        <v>14.84</v>
      </c>
      <c r="I35" s="7">
        <f t="shared" si="1"/>
        <v>10791.31</v>
      </c>
      <c r="J35" s="7"/>
      <c r="K35" s="11">
        <f t="shared" si="2"/>
        <v>0.15659999999999999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ROUND(+'Dietary-Cafeteria'!H31,0)</f>
        <v>97618</v>
      </c>
      <c r="E36" s="7">
        <f>ROUND(+'Dietary-Cafeteria'!E31,2)</f>
        <v>6.05</v>
      </c>
      <c r="F36" s="7">
        <f t="shared" si="0"/>
        <v>16135.21</v>
      </c>
      <c r="G36" s="6">
        <f>ROUND(+'Dietary-Cafeteria'!H134,0)</f>
        <v>58798</v>
      </c>
      <c r="H36" s="7">
        <f>ROUND(+'Dietary-Cafeteria'!E134,2)</f>
        <v>5.64</v>
      </c>
      <c r="I36" s="7">
        <f t="shared" si="1"/>
        <v>10425.18</v>
      </c>
      <c r="J36" s="7"/>
      <c r="K36" s="11">
        <f t="shared" si="2"/>
        <v>-0.35389999999999999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ROUND(+'Dietary-Cafeteria'!H32,0)</f>
        <v>50116</v>
      </c>
      <c r="E37" s="7">
        <f>ROUND(+'Dietary-Cafeteria'!E32,2)</f>
        <v>6.43</v>
      </c>
      <c r="F37" s="7">
        <f t="shared" si="0"/>
        <v>7794.09</v>
      </c>
      <c r="G37" s="6">
        <f>ROUND(+'Dietary-Cafeteria'!H135,0)</f>
        <v>53193</v>
      </c>
      <c r="H37" s="7">
        <f>ROUND(+'Dietary-Cafeteria'!E135,2)</f>
        <v>6.27</v>
      </c>
      <c r="I37" s="7">
        <f t="shared" si="1"/>
        <v>8483.73</v>
      </c>
      <c r="J37" s="7"/>
      <c r="K37" s="11">
        <f t="shared" si="2"/>
        <v>8.8499999999999995E-2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ROUND(+'Dietary-Cafeteria'!H33,0)</f>
        <v>1101352</v>
      </c>
      <c r="E38" s="7">
        <f>ROUND(+'Dietary-Cafeteria'!E33,2)</f>
        <v>78.34</v>
      </c>
      <c r="F38" s="7">
        <f t="shared" si="0"/>
        <v>14058.62</v>
      </c>
      <c r="G38" s="6">
        <f>ROUND(+'Dietary-Cafeteria'!H136,0)</f>
        <v>1236552</v>
      </c>
      <c r="H38" s="7">
        <f>ROUND(+'Dietary-Cafeteria'!E136,2)</f>
        <v>17.98</v>
      </c>
      <c r="I38" s="7">
        <f t="shared" si="1"/>
        <v>68773.75</v>
      </c>
      <c r="J38" s="7"/>
      <c r="K38" s="11">
        <f t="shared" si="2"/>
        <v>3.8919000000000001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ROUND(+'Dietary-Cafeteria'!H34,0)</f>
        <v>85524</v>
      </c>
      <c r="E39" s="7">
        <f>ROUND(+'Dietary-Cafeteria'!E34,2)</f>
        <v>6.24</v>
      </c>
      <c r="F39" s="7">
        <f t="shared" si="0"/>
        <v>13705.77</v>
      </c>
      <c r="G39" s="6">
        <f>ROUND(+'Dietary-Cafeteria'!H137,0)</f>
        <v>0</v>
      </c>
      <c r="H39" s="7">
        <f>ROUND(+'Dietary-Cafeteria'!E137,2)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ROUND(+'Dietary-Cafeteria'!H35,0)</f>
        <v>490403</v>
      </c>
      <c r="E40" s="7">
        <f>ROUND(+'Dietary-Cafeteria'!E35,2)</f>
        <v>133.74</v>
      </c>
      <c r="F40" s="7">
        <f t="shared" si="0"/>
        <v>3666.84</v>
      </c>
      <c r="G40" s="6">
        <f>ROUND(+'Dietary-Cafeteria'!H138,0)</f>
        <v>411063</v>
      </c>
      <c r="H40" s="7">
        <f>ROUND(+'Dietary-Cafeteria'!E138,2)</f>
        <v>141.94999999999999</v>
      </c>
      <c r="I40" s="7">
        <f t="shared" si="1"/>
        <v>2895.83</v>
      </c>
      <c r="J40" s="7"/>
      <c r="K40" s="11">
        <f t="shared" si="2"/>
        <v>-0.21029999999999999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ROUND(+'Dietary-Cafeteria'!H36,0)</f>
        <v>118664</v>
      </c>
      <c r="E41" s="7">
        <f>ROUND(+'Dietary-Cafeteria'!E36,2)</f>
        <v>11.62</v>
      </c>
      <c r="F41" s="7">
        <f t="shared" si="0"/>
        <v>10212.049999999999</v>
      </c>
      <c r="G41" s="6">
        <f>ROUND(+'Dietary-Cafeteria'!H139,0)</f>
        <v>129163</v>
      </c>
      <c r="H41" s="7">
        <f>ROUND(+'Dietary-Cafeteria'!E139,2)</f>
        <v>12.24</v>
      </c>
      <c r="I41" s="7">
        <f t="shared" si="1"/>
        <v>10552.53</v>
      </c>
      <c r="J41" s="7"/>
      <c r="K41" s="11">
        <f t="shared" si="2"/>
        <v>3.3300000000000003E-2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ROUND(+'Dietary-Cafeteria'!H37,0)</f>
        <v>32538</v>
      </c>
      <c r="E42" s="7">
        <f>ROUND(+'Dietary-Cafeteria'!E37,2)</f>
        <v>3.87</v>
      </c>
      <c r="F42" s="7">
        <f t="shared" si="0"/>
        <v>8407.75</v>
      </c>
      <c r="G42" s="6">
        <f>ROUND(+'Dietary-Cafeteria'!H140,0)</f>
        <v>40687</v>
      </c>
      <c r="H42" s="7">
        <f>ROUND(+'Dietary-Cafeteria'!E140,2)</f>
        <v>3.92</v>
      </c>
      <c r="I42" s="7">
        <f t="shared" si="1"/>
        <v>10379.34</v>
      </c>
      <c r="J42" s="7"/>
      <c r="K42" s="11">
        <f t="shared" si="2"/>
        <v>0.23449999999999999</v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ROUND(+'Dietary-Cafeteria'!H38,0)</f>
        <v>235565</v>
      </c>
      <c r="E43" s="7">
        <f>ROUND(+'Dietary-Cafeteria'!E38,2)</f>
        <v>27.6</v>
      </c>
      <c r="F43" s="7">
        <f t="shared" si="0"/>
        <v>8534.9599999999991</v>
      </c>
      <c r="G43" s="6">
        <f>ROUND(+'Dietary-Cafeteria'!H141,0)</f>
        <v>177064</v>
      </c>
      <c r="H43" s="7">
        <f>ROUND(+'Dietary-Cafeteria'!E141,2)</f>
        <v>22.1</v>
      </c>
      <c r="I43" s="7">
        <f t="shared" si="1"/>
        <v>8011.95</v>
      </c>
      <c r="J43" s="7"/>
      <c r="K43" s="11">
        <f t="shared" si="2"/>
        <v>-6.13E-2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ROUND(+'Dietary-Cafeteria'!H39,0)</f>
        <v>0</v>
      </c>
      <c r="E44" s="7">
        <f>ROUND(+'Dietary-Cafeteria'!E39,2)</f>
        <v>0</v>
      </c>
      <c r="F44" s="7" t="str">
        <f t="shared" si="0"/>
        <v/>
      </c>
      <c r="G44" s="6">
        <f>ROUND(+'Dietary-Cafeteria'!H142,0)</f>
        <v>0</v>
      </c>
      <c r="H44" s="7">
        <f>ROUND(+'Dietary-Cafeteria'!E142,2)</f>
        <v>0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ROUND(+'Dietary-Cafeteria'!H40,0)</f>
        <v>96411</v>
      </c>
      <c r="E45" s="7">
        <f>ROUND(+'Dietary-Cafeteria'!E40,2)</f>
        <v>12.29</v>
      </c>
      <c r="F45" s="7">
        <f t="shared" si="0"/>
        <v>7844.67</v>
      </c>
      <c r="G45" s="6">
        <f>ROUND(+'Dietary-Cafeteria'!H143,0)</f>
        <v>0</v>
      </c>
      <c r="H45" s="7">
        <f>ROUND(+'Dietary-Cafeteria'!E143,2)</f>
        <v>0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ROUND(+'Dietary-Cafeteria'!H41,0)</f>
        <v>146838</v>
      </c>
      <c r="E46" s="7">
        <f>ROUND(+'Dietary-Cafeteria'!E41,2)</f>
        <v>15.28</v>
      </c>
      <c r="F46" s="7">
        <f t="shared" si="0"/>
        <v>9609.82</v>
      </c>
      <c r="G46" s="6">
        <f>ROUND(+'Dietary-Cafeteria'!H144,0)</f>
        <v>100001</v>
      </c>
      <c r="H46" s="7">
        <f>ROUND(+'Dietary-Cafeteria'!E144,2)</f>
        <v>0</v>
      </c>
      <c r="I46" s="7" t="str">
        <f t="shared" si="1"/>
        <v/>
      </c>
      <c r="J46" s="7"/>
      <c r="K46" s="11" t="str">
        <f t="shared" si="2"/>
        <v/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ROUND(+'Dietary-Cafeteria'!H42,0)</f>
        <v>145578</v>
      </c>
      <c r="E47" s="7">
        <f>ROUND(+'Dietary-Cafeteria'!E42,2)</f>
        <v>17.079999999999998</v>
      </c>
      <c r="F47" s="7">
        <f t="shared" si="0"/>
        <v>8523.2999999999993</v>
      </c>
      <c r="G47" s="6">
        <f>ROUND(+'Dietary-Cafeteria'!H145,0)</f>
        <v>155032</v>
      </c>
      <c r="H47" s="7">
        <f>ROUND(+'Dietary-Cafeteria'!E145,2)</f>
        <v>17.829999999999998</v>
      </c>
      <c r="I47" s="7">
        <f t="shared" si="1"/>
        <v>8695.01</v>
      </c>
      <c r="J47" s="7"/>
      <c r="K47" s="11">
        <f t="shared" si="2"/>
        <v>2.01E-2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ROUND(+'Dietary-Cafeteria'!H43,0)</f>
        <v>113</v>
      </c>
      <c r="E48" s="7">
        <f>ROUND(+'Dietary-Cafeteria'!E43,2)</f>
        <v>0</v>
      </c>
      <c r="F48" s="7" t="str">
        <f t="shared" si="0"/>
        <v/>
      </c>
      <c r="G48" s="6">
        <f>ROUND(+'Dietary-Cafeteria'!H146,0)</f>
        <v>17280</v>
      </c>
      <c r="H48" s="7">
        <f>ROUND(+'Dietary-Cafeteria'!E146,2)</f>
        <v>2.56</v>
      </c>
      <c r="I48" s="7">
        <f t="shared" si="1"/>
        <v>6750</v>
      </c>
      <c r="J48" s="7"/>
      <c r="K48" s="11" t="str">
        <f t="shared" si="2"/>
        <v/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ROUND(+'Dietary-Cafeteria'!H44,0)</f>
        <v>0</v>
      </c>
      <c r="E49" s="7">
        <f>ROUND(+'Dietary-Cafeteria'!E44,2)</f>
        <v>0</v>
      </c>
      <c r="F49" s="7" t="str">
        <f t="shared" si="0"/>
        <v/>
      </c>
      <c r="G49" s="6">
        <f>ROUND(+'Dietary-Cafeteria'!H147,0)</f>
        <v>0</v>
      </c>
      <c r="H49" s="7">
        <f>ROUND(+'Dietary-Cafeteria'!E147,2)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ROUND(+'Dietary-Cafeteria'!H45,0)</f>
        <v>467120</v>
      </c>
      <c r="E50" s="7">
        <f>ROUND(+'Dietary-Cafeteria'!E45,2)</f>
        <v>36.17</v>
      </c>
      <c r="F50" s="7">
        <f t="shared" si="0"/>
        <v>12914.57</v>
      </c>
      <c r="G50" s="6">
        <f>ROUND(+'Dietary-Cafeteria'!H148,0)</f>
        <v>595774</v>
      </c>
      <c r="H50" s="7">
        <f>ROUND(+'Dietary-Cafeteria'!E148,2)</f>
        <v>33.86</v>
      </c>
      <c r="I50" s="7">
        <f t="shared" si="1"/>
        <v>17595.22</v>
      </c>
      <c r="J50" s="7"/>
      <c r="K50" s="11">
        <f t="shared" si="2"/>
        <v>0.3624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ROUND(+'Dietary-Cafeteria'!H46,0)</f>
        <v>1279867</v>
      </c>
      <c r="E51" s="7">
        <f>ROUND(+'Dietary-Cafeteria'!E46,2)</f>
        <v>123.25</v>
      </c>
      <c r="F51" s="7">
        <f t="shared" si="0"/>
        <v>10384.32</v>
      </c>
      <c r="G51" s="6">
        <f>ROUND(+'Dietary-Cafeteria'!H149,0)</f>
        <v>1192489</v>
      </c>
      <c r="H51" s="7">
        <f>ROUND(+'Dietary-Cafeteria'!E149,2)</f>
        <v>121.47</v>
      </c>
      <c r="I51" s="7">
        <f t="shared" si="1"/>
        <v>9817.15</v>
      </c>
      <c r="J51" s="7"/>
      <c r="K51" s="11">
        <f t="shared" si="2"/>
        <v>-5.4600000000000003E-2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ROUND(+'Dietary-Cafeteria'!H47,0)</f>
        <v>0</v>
      </c>
      <c r="E52" s="7">
        <f>ROUND(+'Dietary-Cafeteria'!E47,2)</f>
        <v>0</v>
      </c>
      <c r="F52" s="7" t="str">
        <f t="shared" si="0"/>
        <v/>
      </c>
      <c r="G52" s="6">
        <f>ROUND(+'Dietary-Cafeteria'!H150,0)</f>
        <v>35469</v>
      </c>
      <c r="H52" s="7">
        <f>ROUND(+'Dietary-Cafeteria'!E150,2)</f>
        <v>5.05</v>
      </c>
      <c r="I52" s="7">
        <f t="shared" si="1"/>
        <v>7023.56</v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ROUND(+'Dietary-Cafeteria'!H48,0)</f>
        <v>726834</v>
      </c>
      <c r="E53" s="7">
        <f>ROUND(+'Dietary-Cafeteria'!E48,2)</f>
        <v>66.44</v>
      </c>
      <c r="F53" s="7">
        <f t="shared" si="0"/>
        <v>10939.7</v>
      </c>
      <c r="G53" s="6">
        <f>ROUND(+'Dietary-Cafeteria'!H151,0)</f>
        <v>746599</v>
      </c>
      <c r="H53" s="7">
        <f>ROUND(+'Dietary-Cafeteria'!E151,2)</f>
        <v>67.67</v>
      </c>
      <c r="I53" s="7">
        <f t="shared" si="1"/>
        <v>11032.94</v>
      </c>
      <c r="J53" s="7"/>
      <c r="K53" s="11">
        <f t="shared" si="2"/>
        <v>8.5000000000000006E-3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ROUND(+'Dietary-Cafeteria'!H49,0)</f>
        <v>1013214</v>
      </c>
      <c r="E54" s="7">
        <f>ROUND(+'Dietary-Cafeteria'!E49,2)</f>
        <v>72.78</v>
      </c>
      <c r="F54" s="7">
        <f t="shared" si="0"/>
        <v>13921.6</v>
      </c>
      <c r="G54" s="6">
        <f>ROUND(+'Dietary-Cafeteria'!H152,0)</f>
        <v>1030815</v>
      </c>
      <c r="H54" s="7">
        <f>ROUND(+'Dietary-Cafeteria'!E152,2)</f>
        <v>73.75</v>
      </c>
      <c r="I54" s="7">
        <f t="shared" si="1"/>
        <v>13977.15</v>
      </c>
      <c r="J54" s="7"/>
      <c r="K54" s="11">
        <f t="shared" si="2"/>
        <v>4.0000000000000001E-3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ROUND(+'Dietary-Cafeteria'!H50,0)</f>
        <v>568198</v>
      </c>
      <c r="E55" s="7">
        <f>ROUND(+'Dietary-Cafeteria'!E50,2)</f>
        <v>39</v>
      </c>
      <c r="F55" s="7">
        <f t="shared" si="0"/>
        <v>14569.18</v>
      </c>
      <c r="G55" s="6">
        <f>ROUND(+'Dietary-Cafeteria'!H153,0)</f>
        <v>561144</v>
      </c>
      <c r="H55" s="7">
        <f>ROUND(+'Dietary-Cafeteria'!E153,2)</f>
        <v>37.08</v>
      </c>
      <c r="I55" s="7">
        <f t="shared" si="1"/>
        <v>15133.33</v>
      </c>
      <c r="J55" s="7"/>
      <c r="K55" s="11">
        <f t="shared" si="2"/>
        <v>3.8699999999999998E-2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ROUND(+'Dietary-Cafeteria'!H51,0)</f>
        <v>200718</v>
      </c>
      <c r="E56" s="7">
        <f>ROUND(+'Dietary-Cafeteria'!E51,2)</f>
        <v>14.56</v>
      </c>
      <c r="F56" s="7">
        <f t="shared" si="0"/>
        <v>13785.58</v>
      </c>
      <c r="G56" s="6">
        <f>ROUND(+'Dietary-Cafeteria'!H154,0)</f>
        <v>195683</v>
      </c>
      <c r="H56" s="7">
        <f>ROUND(+'Dietary-Cafeteria'!E154,2)</f>
        <v>14.09</v>
      </c>
      <c r="I56" s="7">
        <f t="shared" si="1"/>
        <v>13888.08</v>
      </c>
      <c r="J56" s="7"/>
      <c r="K56" s="11">
        <f t="shared" si="2"/>
        <v>7.4000000000000003E-3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ROUND(+'Dietary-Cafeteria'!H52,0)</f>
        <v>121497</v>
      </c>
      <c r="E57" s="7">
        <f>ROUND(+'Dietary-Cafeteria'!E52,2)</f>
        <v>8.94</v>
      </c>
      <c r="F57" s="7">
        <f t="shared" si="0"/>
        <v>13590.27</v>
      </c>
      <c r="G57" s="6">
        <f>ROUND(+'Dietary-Cafeteria'!H155,0)</f>
        <v>136275</v>
      </c>
      <c r="H57" s="7">
        <f>ROUND(+'Dietary-Cafeteria'!E155,2)</f>
        <v>8.94</v>
      </c>
      <c r="I57" s="7">
        <f t="shared" si="1"/>
        <v>15243.29</v>
      </c>
      <c r="J57" s="7"/>
      <c r="K57" s="11">
        <f t="shared" si="2"/>
        <v>0.1216</v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ROUND(+'Dietary-Cafeteria'!H53,0)</f>
        <v>468345</v>
      </c>
      <c r="E58" s="7">
        <f>ROUND(+'Dietary-Cafeteria'!E53,2)</f>
        <v>39.19</v>
      </c>
      <c r="F58" s="7">
        <f t="shared" si="0"/>
        <v>11950.63</v>
      </c>
      <c r="G58" s="6">
        <f>ROUND(+'Dietary-Cafeteria'!H156,0)</f>
        <v>133161</v>
      </c>
      <c r="H58" s="7">
        <f>ROUND(+'Dietary-Cafeteria'!E156,2)</f>
        <v>38.880000000000003</v>
      </c>
      <c r="I58" s="7">
        <f t="shared" si="1"/>
        <v>3424.92</v>
      </c>
      <c r="J58" s="7"/>
      <c r="K58" s="11">
        <f t="shared" si="2"/>
        <v>-0.71340000000000003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ROUND(+'Dietary-Cafeteria'!H54,0)</f>
        <v>142949</v>
      </c>
      <c r="E59" s="7">
        <f>ROUND(+'Dietary-Cafeteria'!E54,2)</f>
        <v>40.19</v>
      </c>
      <c r="F59" s="7">
        <f t="shared" si="0"/>
        <v>3556.83</v>
      </c>
      <c r="G59" s="6">
        <f>ROUND(+'Dietary-Cafeteria'!H157,0)</f>
        <v>144372</v>
      </c>
      <c r="H59" s="7">
        <f>ROUND(+'Dietary-Cafeteria'!E157,2)</f>
        <v>41.2</v>
      </c>
      <c r="I59" s="7">
        <f t="shared" si="1"/>
        <v>3504.17</v>
      </c>
      <c r="J59" s="7"/>
      <c r="K59" s="11">
        <f t="shared" si="2"/>
        <v>-1.4800000000000001E-2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ROUND(+'Dietary-Cafeteria'!H55,0)</f>
        <v>112100</v>
      </c>
      <c r="E60" s="7">
        <f>ROUND(+'Dietary-Cafeteria'!E55,2)</f>
        <v>14.05</v>
      </c>
      <c r="F60" s="7">
        <f t="shared" si="0"/>
        <v>7978.65</v>
      </c>
      <c r="G60" s="6">
        <f>ROUND(+'Dietary-Cafeteria'!H158,0)</f>
        <v>121722</v>
      </c>
      <c r="H60" s="7">
        <f>ROUND(+'Dietary-Cafeteria'!E158,2)</f>
        <v>13.7</v>
      </c>
      <c r="I60" s="7">
        <f t="shared" si="1"/>
        <v>8884.82</v>
      </c>
      <c r="J60" s="7"/>
      <c r="K60" s="11">
        <f t="shared" si="2"/>
        <v>0.11360000000000001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ROUND(+'Dietary-Cafeteria'!H56,0)</f>
        <v>0</v>
      </c>
      <c r="E61" s="7">
        <f>ROUND(+'Dietary-Cafeteria'!E56,2)</f>
        <v>0</v>
      </c>
      <c r="F61" s="7" t="str">
        <f t="shared" si="0"/>
        <v/>
      </c>
      <c r="G61" s="6">
        <f>ROUND(+'Dietary-Cafeteria'!H159,0)</f>
        <v>67012</v>
      </c>
      <c r="H61" s="7">
        <f>ROUND(+'Dietary-Cafeteria'!E159,2)</f>
        <v>15.68</v>
      </c>
      <c r="I61" s="7">
        <f t="shared" si="1"/>
        <v>4273.72</v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ROUND(+'Dietary-Cafeteria'!H57,0)</f>
        <v>973649</v>
      </c>
      <c r="E62" s="7">
        <f>ROUND(+'Dietary-Cafeteria'!E57,2)</f>
        <v>85.15</v>
      </c>
      <c r="F62" s="7">
        <f t="shared" si="0"/>
        <v>11434.52</v>
      </c>
      <c r="G62" s="6">
        <f>ROUND(+'Dietary-Cafeteria'!H160,0)</f>
        <v>1493102</v>
      </c>
      <c r="H62" s="7">
        <f>ROUND(+'Dietary-Cafeteria'!E160,2)</f>
        <v>87.63</v>
      </c>
      <c r="I62" s="7">
        <f t="shared" si="1"/>
        <v>17038.71</v>
      </c>
      <c r="J62" s="7"/>
      <c r="K62" s="11">
        <f t="shared" si="2"/>
        <v>0.49009999999999998</v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ROUND(+'Dietary-Cafeteria'!H58,0)</f>
        <v>906390</v>
      </c>
      <c r="E63" s="7">
        <f>ROUND(+'Dietary-Cafeteria'!E58,2)</f>
        <v>57.12</v>
      </c>
      <c r="F63" s="7">
        <f t="shared" si="0"/>
        <v>15868.17</v>
      </c>
      <c r="G63" s="6">
        <f>ROUND(+'Dietary-Cafeteria'!H161,0)</f>
        <v>830801</v>
      </c>
      <c r="H63" s="7">
        <f>ROUND(+'Dietary-Cafeteria'!E161,2)</f>
        <v>60.22</v>
      </c>
      <c r="I63" s="7">
        <f t="shared" si="1"/>
        <v>13796.1</v>
      </c>
      <c r="J63" s="7"/>
      <c r="K63" s="11">
        <f t="shared" si="2"/>
        <v>-0.13059999999999999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ROUND(+'Dietary-Cafeteria'!H59,0)</f>
        <v>92957</v>
      </c>
      <c r="E64" s="7">
        <f>ROUND(+'Dietary-Cafeteria'!E59,2)</f>
        <v>6.32</v>
      </c>
      <c r="F64" s="7">
        <f t="shared" si="0"/>
        <v>14708.39</v>
      </c>
      <c r="G64" s="6">
        <f>ROUND(+'Dietary-Cafeteria'!H162,0)</f>
        <v>91930</v>
      </c>
      <c r="H64" s="7">
        <f>ROUND(+'Dietary-Cafeteria'!E162,2)</f>
        <v>6.22</v>
      </c>
      <c r="I64" s="7">
        <f t="shared" si="1"/>
        <v>14779.74</v>
      </c>
      <c r="J64" s="7"/>
      <c r="K64" s="11">
        <f t="shared" si="2"/>
        <v>4.8999999999999998E-3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ROUND(+'Dietary-Cafeteria'!H60,0)</f>
        <v>96606</v>
      </c>
      <c r="E65" s="7">
        <f>ROUND(+'Dietary-Cafeteria'!E60,2)</f>
        <v>18.399999999999999</v>
      </c>
      <c r="F65" s="7">
        <f t="shared" si="0"/>
        <v>5250.33</v>
      </c>
      <c r="G65" s="6">
        <f>ROUND(+'Dietary-Cafeteria'!H163,0)</f>
        <v>110681</v>
      </c>
      <c r="H65" s="7">
        <f>ROUND(+'Dietary-Cafeteria'!E163,2)</f>
        <v>19.3</v>
      </c>
      <c r="I65" s="7">
        <f t="shared" si="1"/>
        <v>5734.77</v>
      </c>
      <c r="J65" s="7"/>
      <c r="K65" s="11">
        <f t="shared" si="2"/>
        <v>9.2299999999999993E-2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ROUND(+'Dietary-Cafeteria'!H61,0)</f>
        <v>88268</v>
      </c>
      <c r="E66" s="7">
        <f>ROUND(+'Dietary-Cafeteria'!E61,2)</f>
        <v>8.91</v>
      </c>
      <c r="F66" s="7">
        <f t="shared" si="0"/>
        <v>9906.6200000000008</v>
      </c>
      <c r="G66" s="6">
        <f>ROUND(+'Dietary-Cafeteria'!H164,0)</f>
        <v>73774</v>
      </c>
      <c r="H66" s="7">
        <f>ROUND(+'Dietary-Cafeteria'!E164,2)</f>
        <v>10.95</v>
      </c>
      <c r="I66" s="7">
        <f t="shared" si="1"/>
        <v>6737.35</v>
      </c>
      <c r="J66" s="7"/>
      <c r="K66" s="11">
        <f t="shared" si="2"/>
        <v>-0.31990000000000002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ROUND(+'Dietary-Cafeteria'!H62,0)</f>
        <v>394957</v>
      </c>
      <c r="E67" s="7">
        <f>ROUND(+'Dietary-Cafeteria'!E62,2)</f>
        <v>16.34</v>
      </c>
      <c r="F67" s="7">
        <f t="shared" si="0"/>
        <v>24171.18</v>
      </c>
      <c r="G67" s="6">
        <f>ROUND(+'Dietary-Cafeteria'!H165,0)</f>
        <v>399582</v>
      </c>
      <c r="H67" s="7">
        <f>ROUND(+'Dietary-Cafeteria'!E165,2)</f>
        <v>17.34</v>
      </c>
      <c r="I67" s="7">
        <f t="shared" si="1"/>
        <v>23043.94</v>
      </c>
      <c r="J67" s="7"/>
      <c r="K67" s="11">
        <f t="shared" si="2"/>
        <v>-4.6600000000000003E-2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ROUND(+'Dietary-Cafeteria'!H63,0)</f>
        <v>76364</v>
      </c>
      <c r="E68" s="7">
        <f>ROUND(+'Dietary-Cafeteria'!E63,2)</f>
        <v>5.92</v>
      </c>
      <c r="F68" s="7">
        <f t="shared" si="0"/>
        <v>12899.32</v>
      </c>
      <c r="G68" s="6">
        <f>ROUND(+'Dietary-Cafeteria'!H166,0)</f>
        <v>71220</v>
      </c>
      <c r="H68" s="7">
        <f>ROUND(+'Dietary-Cafeteria'!E166,2)</f>
        <v>7.06</v>
      </c>
      <c r="I68" s="7">
        <f t="shared" si="1"/>
        <v>10087.82</v>
      </c>
      <c r="J68" s="7"/>
      <c r="K68" s="11">
        <f t="shared" si="2"/>
        <v>-0.218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ROUND(+'Dietary-Cafeteria'!H64,0)</f>
        <v>1537250</v>
      </c>
      <c r="E69" s="7">
        <f>ROUND(+'Dietary-Cafeteria'!E64,2)</f>
        <v>65.06</v>
      </c>
      <c r="F69" s="7">
        <f t="shared" si="0"/>
        <v>23628.19</v>
      </c>
      <c r="G69" s="6">
        <f>ROUND(+'Dietary-Cafeteria'!H167,0)</f>
        <v>1548750</v>
      </c>
      <c r="H69" s="7">
        <f>ROUND(+'Dietary-Cafeteria'!E167,2)</f>
        <v>66.819999999999993</v>
      </c>
      <c r="I69" s="7">
        <f t="shared" si="1"/>
        <v>23177.94</v>
      </c>
      <c r="J69" s="7"/>
      <c r="K69" s="11">
        <f t="shared" si="2"/>
        <v>-1.9099999999999999E-2</v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ROUND(+'Dietary-Cafeteria'!H65,0)</f>
        <v>143846</v>
      </c>
      <c r="E70" s="7">
        <f>ROUND(+'Dietary-Cafeteria'!E65,2)</f>
        <v>13.38</v>
      </c>
      <c r="F70" s="7">
        <f t="shared" si="0"/>
        <v>10750.82</v>
      </c>
      <c r="G70" s="6">
        <f>ROUND(+'Dietary-Cafeteria'!H168,0)</f>
        <v>170059</v>
      </c>
      <c r="H70" s="7">
        <f>ROUND(+'Dietary-Cafeteria'!E168,2)</f>
        <v>11.84</v>
      </c>
      <c r="I70" s="7">
        <f t="shared" si="1"/>
        <v>14363.09</v>
      </c>
      <c r="J70" s="7"/>
      <c r="K70" s="11">
        <f t="shared" si="2"/>
        <v>0.33600000000000002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ROUND(+'Dietary-Cafeteria'!H66,0)</f>
        <v>281539</v>
      </c>
      <c r="E71" s="7">
        <f>ROUND(+'Dietary-Cafeteria'!E66,2)</f>
        <v>26.05</v>
      </c>
      <c r="F71" s="7">
        <f t="shared" si="0"/>
        <v>10807.64</v>
      </c>
      <c r="G71" s="6">
        <f>ROUND(+'Dietary-Cafeteria'!H169,0)</f>
        <v>208202</v>
      </c>
      <c r="H71" s="7">
        <f>ROUND(+'Dietary-Cafeteria'!E169,2)</f>
        <v>25.33</v>
      </c>
      <c r="I71" s="7">
        <f t="shared" si="1"/>
        <v>8219.58</v>
      </c>
      <c r="J71" s="7"/>
      <c r="K71" s="11">
        <f t="shared" si="2"/>
        <v>-0.23949999999999999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ROUND(+'Dietary-Cafeteria'!H67,0)</f>
        <v>21797</v>
      </c>
      <c r="E72" s="7">
        <f>ROUND(+'Dietary-Cafeteria'!E67,2)</f>
        <v>2.94</v>
      </c>
      <c r="F72" s="7">
        <f t="shared" si="0"/>
        <v>7413.95</v>
      </c>
      <c r="G72" s="6">
        <f>ROUND(+'Dietary-Cafeteria'!H170,0)</f>
        <v>25891</v>
      </c>
      <c r="H72" s="7">
        <f>ROUND(+'Dietary-Cafeteria'!E170,2)</f>
        <v>3.31</v>
      </c>
      <c r="I72" s="7">
        <f t="shared" si="1"/>
        <v>7822.05</v>
      </c>
      <c r="J72" s="7"/>
      <c r="K72" s="11">
        <f t="shared" si="2"/>
        <v>5.5E-2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ROUND(+'Dietary-Cafeteria'!H68,0)</f>
        <v>272441</v>
      </c>
      <c r="E73" s="7">
        <f>ROUND(+'Dietary-Cafeteria'!E68,2)</f>
        <v>64</v>
      </c>
      <c r="F73" s="7">
        <f t="shared" si="0"/>
        <v>4256.8900000000003</v>
      </c>
      <c r="G73" s="6">
        <f>ROUND(+'Dietary-Cafeteria'!H171,0)</f>
        <v>247700</v>
      </c>
      <c r="H73" s="7">
        <f>ROUND(+'Dietary-Cafeteria'!E171,2)</f>
        <v>75.7</v>
      </c>
      <c r="I73" s="7">
        <f t="shared" si="1"/>
        <v>3272.13</v>
      </c>
      <c r="J73" s="7"/>
      <c r="K73" s="11">
        <f t="shared" si="2"/>
        <v>-0.23130000000000001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ROUND(+'Dietary-Cafeteria'!H69,0)</f>
        <v>680110</v>
      </c>
      <c r="E74" s="7">
        <f>ROUND(+'Dietary-Cafeteria'!E69,2)</f>
        <v>83.33</v>
      </c>
      <c r="F74" s="7">
        <f t="shared" si="0"/>
        <v>8161.65</v>
      </c>
      <c r="G74" s="6">
        <f>ROUND(+'Dietary-Cafeteria'!H172,0)</f>
        <v>556313</v>
      </c>
      <c r="H74" s="7">
        <f>ROUND(+'Dietary-Cafeteria'!E172,2)</f>
        <v>89.93</v>
      </c>
      <c r="I74" s="7">
        <f t="shared" si="1"/>
        <v>6186.07</v>
      </c>
      <c r="J74" s="7"/>
      <c r="K74" s="11">
        <f t="shared" si="2"/>
        <v>-0.24210000000000001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ROUND(+'Dietary-Cafeteria'!H70,0)</f>
        <v>401609</v>
      </c>
      <c r="E75" s="7">
        <f>ROUND(+'Dietary-Cafeteria'!E70,2)</f>
        <v>110.29</v>
      </c>
      <c r="F75" s="7">
        <f t="shared" ref="F75:F109" si="3">IF(D75=0,"",IF(E75=0,"",ROUND(D75/E75,2)))</f>
        <v>3641.39</v>
      </c>
      <c r="G75" s="6">
        <f>ROUND(+'Dietary-Cafeteria'!H173,0)</f>
        <v>394477</v>
      </c>
      <c r="H75" s="7">
        <f>ROUND(+'Dietary-Cafeteria'!E173,2)</f>
        <v>115.21</v>
      </c>
      <c r="I75" s="7">
        <f t="shared" ref="I75:I109" si="4">IF(G75=0,"",IF(H75=0,"",ROUND(G75/H75,2)))</f>
        <v>3423.98</v>
      </c>
      <c r="J75" s="7"/>
      <c r="K75" s="11">
        <f t="shared" ref="K75:K109" si="5">IF(D75=0,"",IF(E75=0,"",IF(G75=0,"",IF(H75=0,"",ROUND(I75/F75-1,4)))))</f>
        <v>-5.9700000000000003E-2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ROUND(+'Dietary-Cafeteria'!H71,0)</f>
        <v>741918</v>
      </c>
      <c r="E76" s="7">
        <f>ROUND(+'Dietary-Cafeteria'!E71,2)</f>
        <v>53.37</v>
      </c>
      <c r="F76" s="7">
        <f t="shared" si="3"/>
        <v>13901.41</v>
      </c>
      <c r="G76" s="6">
        <f>ROUND(+'Dietary-Cafeteria'!H174,0)</f>
        <v>839618</v>
      </c>
      <c r="H76" s="7">
        <f>ROUND(+'Dietary-Cafeteria'!E174,2)</f>
        <v>60.79</v>
      </c>
      <c r="I76" s="7">
        <f t="shared" si="4"/>
        <v>13811.78</v>
      </c>
      <c r="J76" s="7"/>
      <c r="K76" s="11">
        <f t="shared" si="5"/>
        <v>-6.4000000000000003E-3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ROUND(+'Dietary-Cafeteria'!H72,0)</f>
        <v>82077</v>
      </c>
      <c r="E77" s="7">
        <f>ROUND(+'Dietary-Cafeteria'!E72,2)</f>
        <v>9.16</v>
      </c>
      <c r="F77" s="7">
        <f t="shared" si="3"/>
        <v>8960.3700000000008</v>
      </c>
      <c r="G77" s="6">
        <f>ROUND(+'Dietary-Cafeteria'!H175,0)</f>
        <v>70946</v>
      </c>
      <c r="H77" s="7">
        <f>ROUND(+'Dietary-Cafeteria'!E175,2)</f>
        <v>8.8699999999999992</v>
      </c>
      <c r="I77" s="7">
        <f t="shared" si="4"/>
        <v>7998.42</v>
      </c>
      <c r="J77" s="7"/>
      <c r="K77" s="11">
        <f t="shared" si="5"/>
        <v>-0.1074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ROUND(+'Dietary-Cafeteria'!H73,0)</f>
        <v>0</v>
      </c>
      <c r="E78" s="7">
        <f>ROUND(+'Dietary-Cafeteria'!E73,2)</f>
        <v>0</v>
      </c>
      <c r="F78" s="7" t="str">
        <f t="shared" si="3"/>
        <v/>
      </c>
      <c r="G78" s="6">
        <f>ROUND(+'Dietary-Cafeteria'!H176,0)</f>
        <v>0</v>
      </c>
      <c r="H78" s="7">
        <f>ROUND(+'Dietary-Cafeteria'!E176,2)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ROUND(+'Dietary-Cafeteria'!H74,0)</f>
        <v>543295</v>
      </c>
      <c r="E79" s="7">
        <f>ROUND(+'Dietary-Cafeteria'!E74,2)</f>
        <v>48.97</v>
      </c>
      <c r="F79" s="7">
        <f t="shared" si="3"/>
        <v>11094.45</v>
      </c>
      <c r="G79" s="6">
        <f>ROUND(+'Dietary-Cafeteria'!H177,0)</f>
        <v>609954</v>
      </c>
      <c r="H79" s="7">
        <f>ROUND(+'Dietary-Cafeteria'!E177,2)</f>
        <v>54.39</v>
      </c>
      <c r="I79" s="7">
        <f t="shared" si="4"/>
        <v>11214.45</v>
      </c>
      <c r="J79" s="7"/>
      <c r="K79" s="11">
        <f t="shared" si="5"/>
        <v>1.0800000000000001E-2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ROUND(+'Dietary-Cafeteria'!H75,0)</f>
        <v>1015321</v>
      </c>
      <c r="E80" s="7">
        <f>ROUND(+'Dietary-Cafeteria'!E75,2)</f>
        <v>89.63</v>
      </c>
      <c r="F80" s="7">
        <f t="shared" si="3"/>
        <v>11327.91</v>
      </c>
      <c r="G80" s="6">
        <f>ROUND(+'Dietary-Cafeteria'!H178,0)</f>
        <v>901771</v>
      </c>
      <c r="H80" s="7">
        <f>ROUND(+'Dietary-Cafeteria'!E178,2)</f>
        <v>86.63</v>
      </c>
      <c r="I80" s="7">
        <f t="shared" si="4"/>
        <v>10409.450000000001</v>
      </c>
      <c r="J80" s="7"/>
      <c r="K80" s="11">
        <f t="shared" si="5"/>
        <v>-8.1100000000000005E-2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ROUND(+'Dietary-Cafeteria'!H76,0)</f>
        <v>137090</v>
      </c>
      <c r="E81" s="7">
        <f>ROUND(+'Dietary-Cafeteria'!E76,2)</f>
        <v>16.39</v>
      </c>
      <c r="F81" s="7">
        <f t="shared" si="3"/>
        <v>8364.25</v>
      </c>
      <c r="G81" s="6">
        <f>ROUND(+'Dietary-Cafeteria'!H179,0)</f>
        <v>144602</v>
      </c>
      <c r="H81" s="7">
        <f>ROUND(+'Dietary-Cafeteria'!E179,2)</f>
        <v>17.09</v>
      </c>
      <c r="I81" s="7">
        <f t="shared" si="4"/>
        <v>8461.2099999999991</v>
      </c>
      <c r="J81" s="7"/>
      <c r="K81" s="11">
        <f t="shared" si="5"/>
        <v>1.1599999999999999E-2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ROUND(+'Dietary-Cafeteria'!H77,0)</f>
        <v>94301</v>
      </c>
      <c r="E82" s="7">
        <f>ROUND(+'Dietary-Cafeteria'!E77,2)</f>
        <v>8.73</v>
      </c>
      <c r="F82" s="7">
        <f t="shared" si="3"/>
        <v>10801.95</v>
      </c>
      <c r="G82" s="6">
        <f>ROUND(+'Dietary-Cafeteria'!H180,0)</f>
        <v>77216</v>
      </c>
      <c r="H82" s="7">
        <f>ROUND(+'Dietary-Cafeteria'!E180,2)</f>
        <v>8.7100000000000009</v>
      </c>
      <c r="I82" s="7">
        <f t="shared" si="4"/>
        <v>8865.2099999999991</v>
      </c>
      <c r="J82" s="7"/>
      <c r="K82" s="11">
        <f t="shared" si="5"/>
        <v>-0.17929999999999999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ROUND(+'Dietary-Cafeteria'!H78,0)</f>
        <v>0</v>
      </c>
      <c r="E83" s="7">
        <f>ROUND(+'Dietary-Cafeteria'!E78,2)</f>
        <v>0</v>
      </c>
      <c r="F83" s="7" t="str">
        <f t="shared" si="3"/>
        <v/>
      </c>
      <c r="G83" s="6">
        <f>ROUND(+'Dietary-Cafeteria'!H181,0)</f>
        <v>0</v>
      </c>
      <c r="H83" s="7">
        <f>ROUND(+'Dietary-Cafeteria'!E181,2)</f>
        <v>0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ROUND(+'Dietary-Cafeteria'!H79,0)</f>
        <v>295223</v>
      </c>
      <c r="E84" s="7">
        <f>ROUND(+'Dietary-Cafeteria'!E79,2)</f>
        <v>0</v>
      </c>
      <c r="F84" s="7" t="str">
        <f t="shared" si="3"/>
        <v/>
      </c>
      <c r="G84" s="6">
        <f>ROUND(+'Dietary-Cafeteria'!H182,0)</f>
        <v>341698</v>
      </c>
      <c r="H84" s="7">
        <f>ROUND(+'Dietary-Cafeteria'!E182,2)</f>
        <v>4.99</v>
      </c>
      <c r="I84" s="7">
        <f t="shared" si="4"/>
        <v>68476.55</v>
      </c>
      <c r="J84" s="7"/>
      <c r="K84" s="11" t="str">
        <f t="shared" si="5"/>
        <v/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ROUND(+'Dietary-Cafeteria'!H80,0)</f>
        <v>258767</v>
      </c>
      <c r="E85" s="7">
        <f>ROUND(+'Dietary-Cafeteria'!E80,2)</f>
        <v>23.68</v>
      </c>
      <c r="F85" s="7">
        <f t="shared" si="3"/>
        <v>10927.66</v>
      </c>
      <c r="G85" s="6">
        <f>ROUND(+'Dietary-Cafeteria'!H183,0)</f>
        <v>275702</v>
      </c>
      <c r="H85" s="7">
        <f>ROUND(+'Dietary-Cafeteria'!E183,2)</f>
        <v>26.57</v>
      </c>
      <c r="I85" s="7">
        <f t="shared" si="4"/>
        <v>10376.44</v>
      </c>
      <c r="J85" s="7"/>
      <c r="K85" s="11">
        <f t="shared" si="5"/>
        <v>-5.04E-2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ROUND(+'Dietary-Cafeteria'!H81,0)</f>
        <v>448283</v>
      </c>
      <c r="E86" s="7">
        <f>ROUND(+'Dietary-Cafeteria'!E81,2)</f>
        <v>0</v>
      </c>
      <c r="F86" s="7" t="str">
        <f t="shared" si="3"/>
        <v/>
      </c>
      <c r="G86" s="6">
        <f>ROUND(+'Dietary-Cafeteria'!H184,0)</f>
        <v>488393</v>
      </c>
      <c r="H86" s="7">
        <f>ROUND(+'Dietary-Cafeteria'!E184,2)</f>
        <v>7.54</v>
      </c>
      <c r="I86" s="7">
        <f t="shared" si="4"/>
        <v>64773.61</v>
      </c>
      <c r="J86" s="7"/>
      <c r="K86" s="11" t="str">
        <f t="shared" si="5"/>
        <v/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ROUND(+'Dietary-Cafeteria'!H82,0)</f>
        <v>12776</v>
      </c>
      <c r="E87" s="7">
        <f>ROUND(+'Dietary-Cafeteria'!E82,2)</f>
        <v>1.63</v>
      </c>
      <c r="F87" s="7">
        <f t="shared" si="3"/>
        <v>7838.04</v>
      </c>
      <c r="G87" s="6">
        <f>ROUND(+'Dietary-Cafeteria'!H185,0)</f>
        <v>31654</v>
      </c>
      <c r="H87" s="7">
        <f>ROUND(+'Dietary-Cafeteria'!E185,2)</f>
        <v>3.3</v>
      </c>
      <c r="I87" s="7">
        <f t="shared" si="4"/>
        <v>9592.1200000000008</v>
      </c>
      <c r="J87" s="7"/>
      <c r="K87" s="11">
        <f t="shared" si="5"/>
        <v>0.2238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ROUND(+'Dietary-Cafeteria'!H83,0)</f>
        <v>75734</v>
      </c>
      <c r="E88" s="7">
        <f>ROUND(+'Dietary-Cafeteria'!E83,2)</f>
        <v>24.93</v>
      </c>
      <c r="F88" s="7">
        <f t="shared" si="3"/>
        <v>3037.87</v>
      </c>
      <c r="G88" s="6">
        <f>ROUND(+'Dietary-Cafeteria'!H186,0)</f>
        <v>82741</v>
      </c>
      <c r="H88" s="7">
        <f>ROUND(+'Dietary-Cafeteria'!E186,2)</f>
        <v>26.95</v>
      </c>
      <c r="I88" s="7">
        <f t="shared" si="4"/>
        <v>3070.17</v>
      </c>
      <c r="J88" s="7"/>
      <c r="K88" s="11">
        <f t="shared" si="5"/>
        <v>1.06E-2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ROUND(+'Dietary-Cafeteria'!H84,0)</f>
        <v>30498</v>
      </c>
      <c r="E89" s="7">
        <f>ROUND(+'Dietary-Cafeteria'!E84,2)</f>
        <v>8.48</v>
      </c>
      <c r="F89" s="7">
        <f t="shared" si="3"/>
        <v>3596.46</v>
      </c>
      <c r="G89" s="6">
        <f>ROUND(+'Dietary-Cafeteria'!H187,0)</f>
        <v>31178</v>
      </c>
      <c r="H89" s="7">
        <f>ROUND(+'Dietary-Cafeteria'!E187,2)</f>
        <v>8.52</v>
      </c>
      <c r="I89" s="7">
        <f t="shared" si="4"/>
        <v>3659.39</v>
      </c>
      <c r="J89" s="7"/>
      <c r="K89" s="11">
        <f t="shared" si="5"/>
        <v>1.7500000000000002E-2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ROUND(+'Dietary-Cafeteria'!H85,0)</f>
        <v>21976</v>
      </c>
      <c r="E90" s="7">
        <f>ROUND(+'Dietary-Cafeteria'!E85,2)</f>
        <v>7.49</v>
      </c>
      <c r="F90" s="7">
        <f t="shared" si="3"/>
        <v>2934.05</v>
      </c>
      <c r="G90" s="6">
        <f>ROUND(+'Dietary-Cafeteria'!H188,0)</f>
        <v>24114</v>
      </c>
      <c r="H90" s="7">
        <f>ROUND(+'Dietary-Cafeteria'!E188,2)</f>
        <v>7.73</v>
      </c>
      <c r="I90" s="7">
        <f t="shared" si="4"/>
        <v>3119.53</v>
      </c>
      <c r="J90" s="7"/>
      <c r="K90" s="11">
        <f t="shared" si="5"/>
        <v>6.3200000000000006E-2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ROUND(+'Dietary-Cafeteria'!H86,0)</f>
        <v>79863</v>
      </c>
      <c r="E91" s="7">
        <f>ROUND(+'Dietary-Cafeteria'!E86,2)</f>
        <v>5.8</v>
      </c>
      <c r="F91" s="7">
        <f t="shared" si="3"/>
        <v>13769.48</v>
      </c>
      <c r="G91" s="6">
        <f>ROUND(+'Dietary-Cafeteria'!H189,0)</f>
        <v>93441</v>
      </c>
      <c r="H91" s="7">
        <f>ROUND(+'Dietary-Cafeteria'!E189,2)</f>
        <v>7.1</v>
      </c>
      <c r="I91" s="7">
        <f t="shared" si="4"/>
        <v>13160.7</v>
      </c>
      <c r="J91" s="7"/>
      <c r="K91" s="11">
        <f t="shared" si="5"/>
        <v>-4.4200000000000003E-2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ROUND(+'Dietary-Cafeteria'!H87,0)</f>
        <v>48472</v>
      </c>
      <c r="E92" s="7">
        <f>ROUND(+'Dietary-Cafeteria'!E87,2)</f>
        <v>15.75</v>
      </c>
      <c r="F92" s="7">
        <f t="shared" si="3"/>
        <v>3077.59</v>
      </c>
      <c r="G92" s="6">
        <f>ROUND(+'Dietary-Cafeteria'!H190,0)</f>
        <v>51970</v>
      </c>
      <c r="H92" s="7">
        <f>ROUND(+'Dietary-Cafeteria'!E190,2)</f>
        <v>16.440000000000001</v>
      </c>
      <c r="I92" s="7">
        <f t="shared" si="4"/>
        <v>3161.19</v>
      </c>
      <c r="J92" s="7"/>
      <c r="K92" s="11">
        <f t="shared" si="5"/>
        <v>2.7199999999999998E-2</v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ROUND(+'Dietary-Cafeteria'!H88,0)</f>
        <v>104577</v>
      </c>
      <c r="E93" s="7">
        <f>ROUND(+'Dietary-Cafeteria'!E88,2)</f>
        <v>10.47</v>
      </c>
      <c r="F93" s="7">
        <f t="shared" si="3"/>
        <v>9988.25</v>
      </c>
      <c r="G93" s="6">
        <f>ROUND(+'Dietary-Cafeteria'!H191,0)</f>
        <v>81468</v>
      </c>
      <c r="H93" s="7">
        <f>ROUND(+'Dietary-Cafeteria'!E191,2)</f>
        <v>10.41</v>
      </c>
      <c r="I93" s="7">
        <f t="shared" si="4"/>
        <v>7825.94</v>
      </c>
      <c r="J93" s="7"/>
      <c r="K93" s="11">
        <f t="shared" si="5"/>
        <v>-0.2165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ROUND(+'Dietary-Cafeteria'!H89,0)</f>
        <v>35137</v>
      </c>
      <c r="E94" s="7">
        <f>ROUND(+'Dietary-Cafeteria'!E89,2)</f>
        <v>4.5</v>
      </c>
      <c r="F94" s="7">
        <f t="shared" si="3"/>
        <v>7808.22</v>
      </c>
      <c r="G94" s="6">
        <f>ROUND(+'Dietary-Cafeteria'!H192,0)</f>
        <v>27194</v>
      </c>
      <c r="H94" s="7">
        <f>ROUND(+'Dietary-Cafeteria'!E192,2)</f>
        <v>3.6</v>
      </c>
      <c r="I94" s="7">
        <f t="shared" si="4"/>
        <v>7553.89</v>
      </c>
      <c r="J94" s="7"/>
      <c r="K94" s="11">
        <f t="shared" si="5"/>
        <v>-3.2599999999999997E-2</v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ROUND(+'Dietary-Cafeteria'!H90,0)</f>
        <v>600611</v>
      </c>
      <c r="E95" s="7">
        <f>ROUND(+'Dietary-Cafeteria'!E90,2)</f>
        <v>39</v>
      </c>
      <c r="F95" s="7">
        <f t="shared" si="3"/>
        <v>15400.28</v>
      </c>
      <c r="G95" s="6">
        <f>ROUND(+'Dietary-Cafeteria'!H193,0)</f>
        <v>608758</v>
      </c>
      <c r="H95" s="7">
        <f>ROUND(+'Dietary-Cafeteria'!E193,2)</f>
        <v>38.200000000000003</v>
      </c>
      <c r="I95" s="7">
        <f t="shared" si="4"/>
        <v>15936.07</v>
      </c>
      <c r="J95" s="7"/>
      <c r="K95" s="11">
        <f t="shared" si="5"/>
        <v>3.4799999999999998E-2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ROUND(+'Dietary-Cafeteria'!H91,0)</f>
        <v>4202</v>
      </c>
      <c r="E96" s="7">
        <f>ROUND(+'Dietary-Cafeteria'!E91,2)</f>
        <v>0.36</v>
      </c>
      <c r="F96" s="7">
        <f t="shared" si="3"/>
        <v>11672.22</v>
      </c>
      <c r="G96" s="6">
        <f>ROUND(+'Dietary-Cafeteria'!H194,0)</f>
        <v>4278</v>
      </c>
      <c r="H96" s="7">
        <f>ROUND(+'Dietary-Cafeteria'!E194,2)</f>
        <v>0.16</v>
      </c>
      <c r="I96" s="7">
        <f t="shared" si="4"/>
        <v>26737.5</v>
      </c>
      <c r="J96" s="7"/>
      <c r="K96" s="11">
        <f t="shared" si="5"/>
        <v>1.2907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ROUND(+'Dietary-Cafeteria'!H92,0)</f>
        <v>207556</v>
      </c>
      <c r="E97" s="7">
        <f>ROUND(+'Dietary-Cafeteria'!E92,2)</f>
        <v>11.08</v>
      </c>
      <c r="F97" s="7">
        <f t="shared" si="3"/>
        <v>18732.490000000002</v>
      </c>
      <c r="G97" s="6">
        <f>ROUND(+'Dietary-Cafeteria'!H195,0)</f>
        <v>221978</v>
      </c>
      <c r="H97" s="7">
        <f>ROUND(+'Dietary-Cafeteria'!E195,2)</f>
        <v>10.78</v>
      </c>
      <c r="I97" s="7">
        <f t="shared" si="4"/>
        <v>20591.650000000001</v>
      </c>
      <c r="J97" s="7"/>
      <c r="K97" s="11">
        <f t="shared" si="5"/>
        <v>9.9199999999999997E-2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ROUND(+'Dietary-Cafeteria'!H93,0)</f>
        <v>63088</v>
      </c>
      <c r="E98" s="7">
        <f>ROUND(+'Dietary-Cafeteria'!E93,2)</f>
        <v>7.29</v>
      </c>
      <c r="F98" s="7">
        <f t="shared" si="3"/>
        <v>8654.0499999999993</v>
      </c>
      <c r="G98" s="6">
        <f>ROUND(+'Dietary-Cafeteria'!H196,0)</f>
        <v>74488</v>
      </c>
      <c r="H98" s="7">
        <f>ROUND(+'Dietary-Cafeteria'!E196,2)</f>
        <v>7.84</v>
      </c>
      <c r="I98" s="7">
        <f t="shared" si="4"/>
        <v>9501.02</v>
      </c>
      <c r="J98" s="7"/>
      <c r="K98" s="11">
        <f t="shared" si="5"/>
        <v>9.7900000000000001E-2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ROUND(+'Dietary-Cafeteria'!H94,0)</f>
        <v>43366</v>
      </c>
      <c r="E99" s="7">
        <f>ROUND(+'Dietary-Cafeteria'!E94,2)</f>
        <v>3.02</v>
      </c>
      <c r="F99" s="7">
        <f t="shared" si="3"/>
        <v>14359.6</v>
      </c>
      <c r="G99" s="6">
        <f>ROUND(+'Dietary-Cafeteria'!H197,0)</f>
        <v>161860</v>
      </c>
      <c r="H99" s="7">
        <f>ROUND(+'Dietary-Cafeteria'!E197,2)</f>
        <v>11.1</v>
      </c>
      <c r="I99" s="7">
        <f t="shared" si="4"/>
        <v>14581.98</v>
      </c>
      <c r="J99" s="7"/>
      <c r="K99" s="11">
        <f t="shared" si="5"/>
        <v>1.55E-2</v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ROUND(+'Dietary-Cafeteria'!H95,0)</f>
        <v>216398</v>
      </c>
      <c r="E100" s="7">
        <f>ROUND(+'Dietary-Cafeteria'!E95,2)</f>
        <v>29.63</v>
      </c>
      <c r="F100" s="7">
        <f t="shared" si="3"/>
        <v>7303.34</v>
      </c>
      <c r="G100" s="6">
        <f>ROUND(+'Dietary-Cafeteria'!H198,0)</f>
        <v>244979</v>
      </c>
      <c r="H100" s="7">
        <f>ROUND(+'Dietary-Cafeteria'!E198,2)</f>
        <v>30.41</v>
      </c>
      <c r="I100" s="7">
        <f t="shared" si="4"/>
        <v>8055.87</v>
      </c>
      <c r="J100" s="7"/>
      <c r="K100" s="11">
        <f t="shared" si="5"/>
        <v>0.10299999999999999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ROUND(+'Dietary-Cafeteria'!H96,0)</f>
        <v>290913</v>
      </c>
      <c r="E101" s="7">
        <f>ROUND(+'Dietary-Cafeteria'!E96,2)</f>
        <v>36.020000000000003</v>
      </c>
      <c r="F101" s="7">
        <f t="shared" si="3"/>
        <v>8076.43</v>
      </c>
      <c r="G101" s="6">
        <f>ROUND(+'Dietary-Cafeteria'!H199,0)</f>
        <v>358066</v>
      </c>
      <c r="H101" s="7">
        <f>ROUND(+'Dietary-Cafeteria'!E199,2)</f>
        <v>41.53</v>
      </c>
      <c r="I101" s="7">
        <f t="shared" si="4"/>
        <v>8621.86</v>
      </c>
      <c r="J101" s="7"/>
      <c r="K101" s="11">
        <f t="shared" si="5"/>
        <v>6.7500000000000004E-2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ROUND(+'Dietary-Cafeteria'!H97,0)</f>
        <v>490383</v>
      </c>
      <c r="E102" s="7">
        <f>ROUND(+'Dietary-Cafeteria'!E97,2)</f>
        <v>32.46</v>
      </c>
      <c r="F102" s="7">
        <f t="shared" si="3"/>
        <v>15107.3</v>
      </c>
      <c r="G102" s="6">
        <f>ROUND(+'Dietary-Cafeteria'!H200,0)</f>
        <v>436003</v>
      </c>
      <c r="H102" s="7">
        <f>ROUND(+'Dietary-Cafeteria'!E200,2)</f>
        <v>28.56</v>
      </c>
      <c r="I102" s="7">
        <f t="shared" si="4"/>
        <v>15266.21</v>
      </c>
      <c r="J102" s="7"/>
      <c r="K102" s="11">
        <f t="shared" si="5"/>
        <v>1.0500000000000001E-2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ROUND(+'Dietary-Cafeteria'!H98,0)</f>
        <v>455076</v>
      </c>
      <c r="E103" s="7">
        <f>ROUND(+'Dietary-Cafeteria'!E98,2)</f>
        <v>34.97</v>
      </c>
      <c r="F103" s="7">
        <f t="shared" si="3"/>
        <v>13013.33</v>
      </c>
      <c r="G103" s="6">
        <f>ROUND(+'Dietary-Cafeteria'!H201,0)</f>
        <v>-498</v>
      </c>
      <c r="H103" s="7">
        <f>ROUND(+'Dietary-Cafeteria'!E201,2)</f>
        <v>36.049999999999997</v>
      </c>
      <c r="I103" s="7">
        <f t="shared" si="4"/>
        <v>-13.81</v>
      </c>
      <c r="J103" s="7"/>
      <c r="K103" s="11">
        <f t="shared" si="5"/>
        <v>-1.0011000000000001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ROUND(+'Dietary-Cafeteria'!H99,0)</f>
        <v>0</v>
      </c>
      <c r="E104" s="7">
        <f>ROUND(+'Dietary-Cafeteria'!E99,2)</f>
        <v>0</v>
      </c>
      <c r="F104" s="7" t="str">
        <f t="shared" si="3"/>
        <v/>
      </c>
      <c r="G104" s="6">
        <f>ROUND(+'Dietary-Cafeteria'!H202,0)</f>
        <v>0</v>
      </c>
      <c r="H104" s="7">
        <f>ROUND(+'Dietary-Cafeteria'!E202,2)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ROUND(+'Dietary-Cafeteria'!H100,0)</f>
        <v>50066</v>
      </c>
      <c r="E105" s="7">
        <f>ROUND(+'Dietary-Cafeteria'!E100,2)</f>
        <v>7.21</v>
      </c>
      <c r="F105" s="7">
        <f t="shared" si="3"/>
        <v>6943.97</v>
      </c>
      <c r="G105" s="6">
        <f>ROUND(+'Dietary-Cafeteria'!H203,0)</f>
        <v>65092</v>
      </c>
      <c r="H105" s="7">
        <f>ROUND(+'Dietary-Cafeteria'!E203,2)</f>
        <v>8.11</v>
      </c>
      <c r="I105" s="7">
        <f t="shared" si="4"/>
        <v>8026.14</v>
      </c>
      <c r="J105" s="7"/>
      <c r="K105" s="11">
        <f t="shared" si="5"/>
        <v>0.15579999999999999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ROUND(+'Dietary-Cafeteria'!H101,0)</f>
        <v>7255</v>
      </c>
      <c r="E106" s="7">
        <f>ROUND(+'Dietary-Cafeteria'!E101,2)</f>
        <v>0.81</v>
      </c>
      <c r="F106" s="7">
        <f t="shared" si="3"/>
        <v>8956.7900000000009</v>
      </c>
      <c r="G106" s="6">
        <f>ROUND(+'Dietary-Cafeteria'!H204,0)</f>
        <v>0</v>
      </c>
      <c r="H106" s="7">
        <f>ROUND(+'Dietary-Cafeteria'!E204,2)</f>
        <v>0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ROUND(+'Dietary-Cafeteria'!H102,0)</f>
        <v>0</v>
      </c>
      <c r="E107" s="7">
        <f>ROUND(+'Dietary-Cafeteria'!E102,2)</f>
        <v>0</v>
      </c>
      <c r="F107" s="7" t="str">
        <f t="shared" si="3"/>
        <v/>
      </c>
      <c r="G107" s="6">
        <f>ROUND(+'Dietary-Cafeteria'!H205,0)</f>
        <v>0</v>
      </c>
      <c r="H107" s="7">
        <f>ROUND(+'Dietary-Cafeteria'!E205,2)</f>
        <v>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ROUND(+'Dietary-Cafeteria'!H103,0)</f>
        <v>61920</v>
      </c>
      <c r="E108" s="7">
        <f>ROUND(+'Dietary-Cafeteria'!E103,2)</f>
        <v>7.87</v>
      </c>
      <c r="F108" s="7">
        <f t="shared" si="3"/>
        <v>7867.85</v>
      </c>
      <c r="G108" s="6">
        <f>ROUND(+'Dietary-Cafeteria'!H206,0)</f>
        <v>70663</v>
      </c>
      <c r="H108" s="7">
        <f>ROUND(+'Dietary-Cafeteria'!E206,2)</f>
        <v>9.67</v>
      </c>
      <c r="I108" s="7">
        <f t="shared" si="4"/>
        <v>7307.45</v>
      </c>
      <c r="J108" s="7"/>
      <c r="K108" s="11">
        <f t="shared" si="5"/>
        <v>-7.1199999999999999E-2</v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ROUND(+'Dietary-Cafeteria'!H104,0)</f>
        <v>0</v>
      </c>
      <c r="E109" s="7">
        <f>ROUND(+'Dietary-Cafeteria'!E104,2)</f>
        <v>0</v>
      </c>
      <c r="F109" s="7" t="str">
        <f t="shared" si="3"/>
        <v/>
      </c>
      <c r="G109" s="6">
        <f>ROUND(+'Dietary-Cafeteria'!H207,0)</f>
        <v>0</v>
      </c>
      <c r="H109" s="7">
        <f>ROUND(+'Dietary-Cafeteria'!E207,2)</f>
        <v>2</v>
      </c>
      <c r="I109" s="7" t="str">
        <f t="shared" si="4"/>
        <v/>
      </c>
      <c r="J109" s="7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ROUND(+'Dietary-Cafeteria'!E5*2080,0)</f>
        <v>315328</v>
      </c>
      <c r="E10" s="6">
        <f>ROUND(+'Dietary-Cafeteria'!F5,0)</f>
        <v>1594163</v>
      </c>
      <c r="F10" s="7">
        <f>IF(D10=0,"",IF(E10=0,"",ROUND(D10/E10,2)))</f>
        <v>0.2</v>
      </c>
      <c r="G10" s="6">
        <f>ROUND(+'Dietary-Cafeteria'!E108*2080,0)</f>
        <v>364354</v>
      </c>
      <c r="H10" s="6">
        <f>ROUND(+'Dietary-Cafeteria'!F108,0)</f>
        <v>658225</v>
      </c>
      <c r="I10" s="7">
        <f>IF(G10=0,"",IF(H10=0,"",ROUND(G10/H10,2)))</f>
        <v>0.55000000000000004</v>
      </c>
      <c r="J10" s="7"/>
      <c r="K10" s="11">
        <f>IF(D10=0,"",IF(E10=0,"",IF(G10=0,"",IF(H10=0,"",ROUND(I10/F10-1,4)))))</f>
        <v>1.75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ROUND(+'Dietary-Cafeteria'!E6*2080,0)</f>
        <v>134576</v>
      </c>
      <c r="E11" s="6">
        <f>ROUND(+'Dietary-Cafeteria'!F6,0)</f>
        <v>264178</v>
      </c>
      <c r="F11" s="7">
        <f t="shared" ref="F11:F74" si="0">IF(D11=0,"",IF(E11=0,"",ROUND(D11/E11,2)))</f>
        <v>0.51</v>
      </c>
      <c r="G11" s="6">
        <f>ROUND(+'Dietary-Cafeteria'!E109*2080,0)</f>
        <v>140442</v>
      </c>
      <c r="H11" s="6">
        <f>ROUND(+'Dietary-Cafeteria'!F109,0)</f>
        <v>290359</v>
      </c>
      <c r="I11" s="7">
        <f t="shared" ref="I11:I74" si="1">IF(G11=0,"",IF(H11=0,"",ROUND(G11/H11,2)))</f>
        <v>0.48</v>
      </c>
      <c r="J11" s="7"/>
      <c r="K11" s="11">
        <f t="shared" ref="K11:K74" si="2">IF(D11=0,"",IF(E11=0,"",IF(G11=0,"",IF(H11=0,"",ROUND(I11/F11-1,4)))))</f>
        <v>-5.8799999999999998E-2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ROUND(+'Dietary-Cafeteria'!E7*2080,0)</f>
        <v>11565</v>
      </c>
      <c r="E12" s="6">
        <f>ROUND(+'Dietary-Cafeteria'!F7,0)</f>
        <v>28620</v>
      </c>
      <c r="F12" s="7">
        <f t="shared" si="0"/>
        <v>0.4</v>
      </c>
      <c r="G12" s="6">
        <f>ROUND(+'Dietary-Cafeteria'!E110*2080,0)</f>
        <v>13187</v>
      </c>
      <c r="H12" s="6">
        <f>ROUND(+'Dietary-Cafeteria'!F110,0)</f>
        <v>32827</v>
      </c>
      <c r="I12" s="7">
        <f t="shared" si="1"/>
        <v>0.4</v>
      </c>
      <c r="J12" s="7"/>
      <c r="K12" s="11">
        <f t="shared" si="2"/>
        <v>0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ROUND(+'Dietary-Cafeteria'!E8*2080,0)</f>
        <v>235310</v>
      </c>
      <c r="E13" s="6">
        <f>ROUND(+'Dietary-Cafeteria'!F8,0)</f>
        <v>1347212</v>
      </c>
      <c r="F13" s="7">
        <f t="shared" si="0"/>
        <v>0.17</v>
      </c>
      <c r="G13" s="6">
        <f>ROUND(+'Dietary-Cafeteria'!E111*2080,0)</f>
        <v>229050</v>
      </c>
      <c r="H13" s="6">
        <f>ROUND(+'Dietary-Cafeteria'!F111,0)</f>
        <v>1330258</v>
      </c>
      <c r="I13" s="7">
        <f t="shared" si="1"/>
        <v>0.17</v>
      </c>
      <c r="J13" s="7"/>
      <c r="K13" s="11">
        <f t="shared" si="2"/>
        <v>0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ROUND(+'Dietary-Cafeteria'!E9*2080,0)</f>
        <v>243485</v>
      </c>
      <c r="E14" s="6">
        <f>ROUND(+'Dietary-Cafeteria'!F9,0)</f>
        <v>957407</v>
      </c>
      <c r="F14" s="7">
        <f t="shared" si="0"/>
        <v>0.25</v>
      </c>
      <c r="G14" s="6">
        <f>ROUND(+'Dietary-Cafeteria'!E112*2080,0)</f>
        <v>259106</v>
      </c>
      <c r="H14" s="6">
        <f>ROUND(+'Dietary-Cafeteria'!F112,0)</f>
        <v>1612500</v>
      </c>
      <c r="I14" s="7">
        <f t="shared" si="1"/>
        <v>0.16</v>
      </c>
      <c r="J14" s="7"/>
      <c r="K14" s="11">
        <f t="shared" si="2"/>
        <v>-0.36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ROUND(+'Dietary-Cafeteria'!E10*2080,0)</f>
        <v>22318</v>
      </c>
      <c r="E15" s="6">
        <f>ROUND(+'Dietary-Cafeteria'!F10,0)</f>
        <v>33177</v>
      </c>
      <c r="F15" s="7">
        <f t="shared" si="0"/>
        <v>0.67</v>
      </c>
      <c r="G15" s="6">
        <f>ROUND(+'Dietary-Cafeteria'!E113*2080,0)</f>
        <v>7717</v>
      </c>
      <c r="H15" s="6">
        <f>ROUND(+'Dietary-Cafeteria'!F113,0)</f>
        <v>18191</v>
      </c>
      <c r="I15" s="7">
        <f t="shared" si="1"/>
        <v>0.42</v>
      </c>
      <c r="J15" s="7"/>
      <c r="K15" s="11">
        <f t="shared" si="2"/>
        <v>-0.37309999999999999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ROUND(+'Dietary-Cafeteria'!E11*2080,0)</f>
        <v>25771</v>
      </c>
      <c r="E16" s="6">
        <f>ROUND(+'Dietary-Cafeteria'!F11,0)</f>
        <v>99867</v>
      </c>
      <c r="F16" s="7">
        <f t="shared" si="0"/>
        <v>0.26</v>
      </c>
      <c r="G16" s="6">
        <f>ROUND(+'Dietary-Cafeteria'!E114*2080,0)</f>
        <v>24710</v>
      </c>
      <c r="H16" s="6">
        <f>ROUND(+'Dietary-Cafeteria'!F114,0)</f>
        <v>91678</v>
      </c>
      <c r="I16" s="7">
        <f t="shared" si="1"/>
        <v>0.27</v>
      </c>
      <c r="J16" s="7"/>
      <c r="K16" s="11">
        <f t="shared" si="2"/>
        <v>3.85E-2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ROUND(+'Dietary-Cafeteria'!E12*2080,0)</f>
        <v>12418</v>
      </c>
      <c r="E17" s="6">
        <f>ROUND(+'Dietary-Cafeteria'!F12,0)</f>
        <v>26367</v>
      </c>
      <c r="F17" s="7">
        <f t="shared" si="0"/>
        <v>0.47</v>
      </c>
      <c r="G17" s="6">
        <f>ROUND(+'Dietary-Cafeteria'!E115*2080,0)</f>
        <v>374</v>
      </c>
      <c r="H17" s="6">
        <f>ROUND(+'Dietary-Cafeteria'!F115,0)</f>
        <v>32877</v>
      </c>
      <c r="I17" s="7">
        <f t="shared" si="1"/>
        <v>0.01</v>
      </c>
      <c r="J17" s="7"/>
      <c r="K17" s="11">
        <f t="shared" si="2"/>
        <v>-0.97870000000000001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ROUND(+'Dietary-Cafeteria'!E13*2080,0)</f>
        <v>6510</v>
      </c>
      <c r="E18" s="6">
        <f>ROUND(+'Dietary-Cafeteria'!F13,0)</f>
        <v>5135</v>
      </c>
      <c r="F18" s="7">
        <f t="shared" si="0"/>
        <v>1.27</v>
      </c>
      <c r="G18" s="6">
        <f>ROUND(+'Dietary-Cafeteria'!E116*2080,0)</f>
        <v>5720</v>
      </c>
      <c r="H18" s="6">
        <f>ROUND(+'Dietary-Cafeteria'!F116,0)</f>
        <v>5171</v>
      </c>
      <c r="I18" s="7">
        <f t="shared" si="1"/>
        <v>1.1100000000000001</v>
      </c>
      <c r="J18" s="7"/>
      <c r="K18" s="11">
        <f t="shared" si="2"/>
        <v>-0.126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ROUND(+'Dietary-Cafeteria'!E14*2080,0)</f>
        <v>72030</v>
      </c>
      <c r="E19" s="6">
        <f>ROUND(+'Dietary-Cafeteria'!F14,0)</f>
        <v>120363</v>
      </c>
      <c r="F19" s="7">
        <f t="shared" si="0"/>
        <v>0.6</v>
      </c>
      <c r="G19" s="6">
        <f>ROUND(+'Dietary-Cafeteria'!E117*2080,0)</f>
        <v>69139</v>
      </c>
      <c r="H19" s="6">
        <f>ROUND(+'Dietary-Cafeteria'!F117,0)</f>
        <v>111522</v>
      </c>
      <c r="I19" s="7">
        <f t="shared" si="1"/>
        <v>0.62</v>
      </c>
      <c r="J19" s="7"/>
      <c r="K19" s="11">
        <f t="shared" si="2"/>
        <v>3.3300000000000003E-2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ROUND(+'Dietary-Cafeteria'!E15*2080,0)</f>
        <v>281029</v>
      </c>
      <c r="E20" s="6">
        <f>ROUND(+'Dietary-Cafeteria'!F15,0)</f>
        <v>1205034</v>
      </c>
      <c r="F20" s="7">
        <f t="shared" si="0"/>
        <v>0.23</v>
      </c>
      <c r="G20" s="6">
        <f>ROUND(+'Dietary-Cafeteria'!E118*2080,0)</f>
        <v>289598</v>
      </c>
      <c r="H20" s="6">
        <f>ROUND(+'Dietary-Cafeteria'!F118,0)</f>
        <v>1239562</v>
      </c>
      <c r="I20" s="7">
        <f t="shared" si="1"/>
        <v>0.23</v>
      </c>
      <c r="J20" s="7"/>
      <c r="K20" s="11">
        <f t="shared" si="2"/>
        <v>0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ROUND(+'Dietary-Cafeteria'!E16*2080,0)</f>
        <v>276058</v>
      </c>
      <c r="E21" s="6">
        <f>ROUND(+'Dietary-Cafeteria'!F16,0)</f>
        <v>1181327</v>
      </c>
      <c r="F21" s="7">
        <f t="shared" si="0"/>
        <v>0.23</v>
      </c>
      <c r="G21" s="6">
        <f>ROUND(+'Dietary-Cafeteria'!E119*2080,0)</f>
        <v>269235</v>
      </c>
      <c r="H21" s="6">
        <f>ROUND(+'Dietary-Cafeteria'!F119,0)</f>
        <v>2483616</v>
      </c>
      <c r="I21" s="7">
        <f t="shared" si="1"/>
        <v>0.11</v>
      </c>
      <c r="J21" s="7"/>
      <c r="K21" s="11">
        <f t="shared" si="2"/>
        <v>-0.52170000000000005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ROUND(+'Dietary-Cafeteria'!E17*2080,0)</f>
        <v>28205</v>
      </c>
      <c r="E22" s="6">
        <f>ROUND(+'Dietary-Cafeteria'!F17,0)</f>
        <v>49946</v>
      </c>
      <c r="F22" s="7">
        <f t="shared" si="0"/>
        <v>0.56000000000000005</v>
      </c>
      <c r="G22" s="6">
        <f>ROUND(+'Dietary-Cafeteria'!E120*2080,0)</f>
        <v>28850</v>
      </c>
      <c r="H22" s="6">
        <f>ROUND(+'Dietary-Cafeteria'!F120,0)</f>
        <v>46802</v>
      </c>
      <c r="I22" s="7">
        <f t="shared" si="1"/>
        <v>0.62</v>
      </c>
      <c r="J22" s="7"/>
      <c r="K22" s="11">
        <f t="shared" si="2"/>
        <v>0.1071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ROUND(+'Dietary-Cafeteria'!E18*2080,0)</f>
        <v>96803</v>
      </c>
      <c r="E23" s="6">
        <f>ROUND(+'Dietary-Cafeteria'!F18,0)</f>
        <v>129937</v>
      </c>
      <c r="F23" s="7">
        <f t="shared" si="0"/>
        <v>0.74</v>
      </c>
      <c r="G23" s="6">
        <f>ROUND(+'Dietary-Cafeteria'!E121*2080,0)</f>
        <v>113568</v>
      </c>
      <c r="H23" s="6">
        <f>ROUND(+'Dietary-Cafeteria'!F121,0)</f>
        <v>135217</v>
      </c>
      <c r="I23" s="7">
        <f t="shared" si="1"/>
        <v>0.84</v>
      </c>
      <c r="J23" s="7"/>
      <c r="K23" s="11">
        <f t="shared" si="2"/>
        <v>0.1351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ROUND(+'Dietary-Cafeteria'!E19*2080,0)</f>
        <v>73653</v>
      </c>
      <c r="E24" s="6">
        <f>ROUND(+'Dietary-Cafeteria'!F19,0)</f>
        <v>50448</v>
      </c>
      <c r="F24" s="7">
        <f t="shared" si="0"/>
        <v>1.46</v>
      </c>
      <c r="G24" s="6">
        <f>ROUND(+'Dietary-Cafeteria'!E122*2080,0)</f>
        <v>74506</v>
      </c>
      <c r="H24" s="6">
        <f>ROUND(+'Dietary-Cafeteria'!F122,0)</f>
        <v>44363</v>
      </c>
      <c r="I24" s="7">
        <f t="shared" si="1"/>
        <v>1.68</v>
      </c>
      <c r="J24" s="7"/>
      <c r="K24" s="11">
        <f t="shared" si="2"/>
        <v>0.1507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ROUND(+'Dietary-Cafeteria'!E20*2080,0)</f>
        <v>60070</v>
      </c>
      <c r="E25" s="6">
        <f>ROUND(+'Dietary-Cafeteria'!F20,0)</f>
        <v>354948</v>
      </c>
      <c r="F25" s="7">
        <f t="shared" si="0"/>
        <v>0.17</v>
      </c>
      <c r="G25" s="6">
        <f>ROUND(+'Dietary-Cafeteria'!E123*2080,0)</f>
        <v>65291</v>
      </c>
      <c r="H25" s="6">
        <f>ROUND(+'Dietary-Cafeteria'!F123,0)</f>
        <v>399650</v>
      </c>
      <c r="I25" s="7">
        <f t="shared" si="1"/>
        <v>0.16</v>
      </c>
      <c r="J25" s="7"/>
      <c r="K25" s="11">
        <f t="shared" si="2"/>
        <v>-5.8799999999999998E-2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ROUND(+'Dietary-Cafeteria'!E21*2080,0)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ROUND(+'Dietary-Cafeteria'!E124*2080,0)</f>
        <v>16682</v>
      </c>
      <c r="H26" s="6">
        <f>ROUND(+'Dietary-Cafeteria'!F124,0)</f>
        <v>29168</v>
      </c>
      <c r="I26" s="7">
        <f t="shared" si="1"/>
        <v>0.56999999999999995</v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ROUND(+'Dietary-Cafeteria'!E22*2080,0)</f>
        <v>18658</v>
      </c>
      <c r="E27" s="6">
        <f>ROUND(+'Dietary-Cafeteria'!F22,0)</f>
        <v>64926</v>
      </c>
      <c r="F27" s="7">
        <f t="shared" si="0"/>
        <v>0.28999999999999998</v>
      </c>
      <c r="G27" s="6">
        <f>ROUND(+'Dietary-Cafeteria'!E125*2080,0)</f>
        <v>0</v>
      </c>
      <c r="H27" s="6">
        <f>ROUND(+'Dietary-Cafeteria'!F125,0)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ROUND(+'Dietary-Cafeteria'!E23*2080,0)</f>
        <v>31450</v>
      </c>
      <c r="E28" s="6">
        <f>ROUND(+'Dietary-Cafeteria'!F23,0)</f>
        <v>82069</v>
      </c>
      <c r="F28" s="7">
        <f t="shared" si="0"/>
        <v>0.38</v>
      </c>
      <c r="G28" s="6">
        <f>ROUND(+'Dietary-Cafeteria'!E126*2080,0)</f>
        <v>31013</v>
      </c>
      <c r="H28" s="6">
        <f>ROUND(+'Dietary-Cafeteria'!F126,0)</f>
        <v>85819</v>
      </c>
      <c r="I28" s="7">
        <f t="shared" si="1"/>
        <v>0.36</v>
      </c>
      <c r="J28" s="7"/>
      <c r="K28" s="11">
        <f t="shared" si="2"/>
        <v>-5.2600000000000001E-2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ROUND(+'Dietary-Cafeteria'!E24*2080,0)</f>
        <v>0</v>
      </c>
      <c r="E29" s="6">
        <f>ROUND(+'Dietary-Cafeteria'!F24,0)</f>
        <v>0</v>
      </c>
      <c r="F29" s="7" t="str">
        <f t="shared" si="0"/>
        <v/>
      </c>
      <c r="G29" s="6">
        <f>ROUND(+'Dietary-Cafeteria'!E127*2080,0)</f>
        <v>16474</v>
      </c>
      <c r="H29" s="6">
        <f>ROUND(+'Dietary-Cafeteria'!F127,0)</f>
        <v>24140</v>
      </c>
      <c r="I29" s="7">
        <f t="shared" si="1"/>
        <v>0.68</v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ROUND(+'Dietary-Cafeteria'!E25*2080,0)</f>
        <v>53186</v>
      </c>
      <c r="E30" s="6">
        <f>ROUND(+'Dietary-Cafeteria'!F25,0)</f>
        <v>35779</v>
      </c>
      <c r="F30" s="7">
        <f t="shared" si="0"/>
        <v>1.49</v>
      </c>
      <c r="G30" s="6">
        <f>ROUND(+'Dietary-Cafeteria'!E128*2080,0)</f>
        <v>59197</v>
      </c>
      <c r="H30" s="6">
        <f>ROUND(+'Dietary-Cafeteria'!F128,0)</f>
        <v>114250</v>
      </c>
      <c r="I30" s="7">
        <f t="shared" si="1"/>
        <v>0.52</v>
      </c>
      <c r="J30" s="7"/>
      <c r="K30" s="11">
        <f t="shared" si="2"/>
        <v>-0.65100000000000002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ROUND(+'Dietary-Cafeteria'!E26*2080,0)</f>
        <v>24003</v>
      </c>
      <c r="E31" s="6">
        <f>ROUND(+'Dietary-Cafeteria'!F26,0)</f>
        <v>140237</v>
      </c>
      <c r="F31" s="7">
        <f t="shared" si="0"/>
        <v>0.17</v>
      </c>
      <c r="G31" s="6">
        <f>ROUND(+'Dietary-Cafeteria'!E129*2080,0)</f>
        <v>23774</v>
      </c>
      <c r="H31" s="6">
        <f>ROUND(+'Dietary-Cafeteria'!F129,0)</f>
        <v>150914</v>
      </c>
      <c r="I31" s="7">
        <f t="shared" si="1"/>
        <v>0.16</v>
      </c>
      <c r="J31" s="7"/>
      <c r="K31" s="11">
        <f t="shared" si="2"/>
        <v>-5.8799999999999998E-2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ROUND(+'Dietary-Cafeteria'!E27*2080,0)</f>
        <v>16203</v>
      </c>
      <c r="E32" s="6">
        <f>ROUND(+'Dietary-Cafeteria'!F27,0)</f>
        <v>3006</v>
      </c>
      <c r="F32" s="7">
        <f t="shared" si="0"/>
        <v>5.39</v>
      </c>
      <c r="G32" s="6">
        <f>ROUND(+'Dietary-Cafeteria'!E130*2080,0)</f>
        <v>16786</v>
      </c>
      <c r="H32" s="6">
        <f>ROUND(+'Dietary-Cafeteria'!F130,0)</f>
        <v>2966</v>
      </c>
      <c r="I32" s="7">
        <f t="shared" si="1"/>
        <v>5.66</v>
      </c>
      <c r="J32" s="7"/>
      <c r="K32" s="11">
        <f t="shared" si="2"/>
        <v>5.0099999999999999E-2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ROUND(+'Dietary-Cafeteria'!E28*2080,0)</f>
        <v>119038</v>
      </c>
      <c r="E33" s="6">
        <f>ROUND(+'Dietary-Cafeteria'!F28,0)</f>
        <v>479368</v>
      </c>
      <c r="F33" s="7">
        <f t="shared" si="0"/>
        <v>0.25</v>
      </c>
      <c r="G33" s="6">
        <f>ROUND(+'Dietary-Cafeteria'!E131*2080,0)</f>
        <v>116147</v>
      </c>
      <c r="H33" s="6">
        <f>ROUND(+'Dietary-Cafeteria'!F131,0)</f>
        <v>826595</v>
      </c>
      <c r="I33" s="7">
        <f t="shared" si="1"/>
        <v>0.14000000000000001</v>
      </c>
      <c r="J33" s="7"/>
      <c r="K33" s="11">
        <f t="shared" si="2"/>
        <v>-0.44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ROUND(+'Dietary-Cafeteria'!E29*2080,0)</f>
        <v>37232</v>
      </c>
      <c r="E34" s="6">
        <f>ROUND(+'Dietary-Cafeteria'!F29,0)</f>
        <v>50839</v>
      </c>
      <c r="F34" s="7">
        <f t="shared" si="0"/>
        <v>0.73</v>
      </c>
      <c r="G34" s="6">
        <f>ROUND(+'Dietary-Cafeteria'!E132*2080,0)</f>
        <v>39062</v>
      </c>
      <c r="H34" s="6">
        <f>ROUND(+'Dietary-Cafeteria'!F132,0)</f>
        <v>48715</v>
      </c>
      <c r="I34" s="7">
        <f t="shared" si="1"/>
        <v>0.8</v>
      </c>
      <c r="J34" s="7"/>
      <c r="K34" s="11">
        <f t="shared" si="2"/>
        <v>9.5899999999999999E-2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ROUND(+'Dietary-Cafeteria'!E30*2080,0)</f>
        <v>30056</v>
      </c>
      <c r="E35" s="6">
        <f>ROUND(+'Dietary-Cafeteria'!F30,0)</f>
        <v>87009</v>
      </c>
      <c r="F35" s="7">
        <f t="shared" si="0"/>
        <v>0.35</v>
      </c>
      <c r="G35" s="6">
        <f>ROUND(+'Dietary-Cafeteria'!E133*2080,0)</f>
        <v>30867</v>
      </c>
      <c r="H35" s="6">
        <f>ROUND(+'Dietary-Cafeteria'!F133,0)</f>
        <v>74232</v>
      </c>
      <c r="I35" s="7">
        <f t="shared" si="1"/>
        <v>0.42</v>
      </c>
      <c r="J35" s="7"/>
      <c r="K35" s="11">
        <f t="shared" si="2"/>
        <v>0.2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ROUND(+'Dietary-Cafeteria'!E31*2080,0)</f>
        <v>12584</v>
      </c>
      <c r="E36" s="6">
        <f>ROUND(+'Dietary-Cafeteria'!F31,0)</f>
        <v>5620</v>
      </c>
      <c r="F36" s="7">
        <f t="shared" si="0"/>
        <v>2.2400000000000002</v>
      </c>
      <c r="G36" s="6">
        <f>ROUND(+'Dietary-Cafeteria'!E134*2080,0)</f>
        <v>11731</v>
      </c>
      <c r="H36" s="6">
        <f>ROUND(+'Dietary-Cafeteria'!F134,0)</f>
        <v>4397</v>
      </c>
      <c r="I36" s="7">
        <f t="shared" si="1"/>
        <v>2.67</v>
      </c>
      <c r="J36" s="7"/>
      <c r="K36" s="11">
        <f t="shared" si="2"/>
        <v>0.192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ROUND(+'Dietary-Cafeteria'!E32*2080,0)</f>
        <v>13374</v>
      </c>
      <c r="E37" s="6">
        <f>ROUND(+'Dietary-Cafeteria'!F32,0)</f>
        <v>26951</v>
      </c>
      <c r="F37" s="7">
        <f t="shared" si="0"/>
        <v>0.5</v>
      </c>
      <c r="G37" s="6">
        <f>ROUND(+'Dietary-Cafeteria'!E135*2080,0)</f>
        <v>13042</v>
      </c>
      <c r="H37" s="6">
        <f>ROUND(+'Dietary-Cafeteria'!F135,0)</f>
        <v>26766</v>
      </c>
      <c r="I37" s="7">
        <f t="shared" si="1"/>
        <v>0.49</v>
      </c>
      <c r="J37" s="7"/>
      <c r="K37" s="11">
        <f t="shared" si="2"/>
        <v>-0.02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ROUND(+'Dietary-Cafeteria'!E33*2080,0)</f>
        <v>162947</v>
      </c>
      <c r="E38" s="6">
        <f>ROUND(+'Dietary-Cafeteria'!F33,0)</f>
        <v>233902</v>
      </c>
      <c r="F38" s="7">
        <f t="shared" si="0"/>
        <v>0.7</v>
      </c>
      <c r="G38" s="6">
        <f>ROUND(+'Dietary-Cafeteria'!E136*2080,0)</f>
        <v>37398</v>
      </c>
      <c r="H38" s="6">
        <f>ROUND(+'Dietary-Cafeteria'!F136,0)</f>
        <v>240839</v>
      </c>
      <c r="I38" s="7">
        <f t="shared" si="1"/>
        <v>0.16</v>
      </c>
      <c r="J38" s="7"/>
      <c r="K38" s="11">
        <f t="shared" si="2"/>
        <v>-0.77139999999999997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ROUND(+'Dietary-Cafeteria'!E34*2080,0)</f>
        <v>12979</v>
      </c>
      <c r="E39" s="6">
        <f>ROUND(+'Dietary-Cafeteria'!F34,0)</f>
        <v>7792</v>
      </c>
      <c r="F39" s="7">
        <f t="shared" si="0"/>
        <v>1.67</v>
      </c>
      <c r="G39" s="6">
        <f>ROUND(+'Dietary-Cafeteria'!E137*2080,0)</f>
        <v>0</v>
      </c>
      <c r="H39" s="6">
        <f>ROUND(+'Dietary-Cafeteria'!F137,0)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ROUND(+'Dietary-Cafeteria'!E35*2080,0)</f>
        <v>278179</v>
      </c>
      <c r="E40" s="6">
        <f>ROUND(+'Dietary-Cafeteria'!F35,0)</f>
        <v>1492566</v>
      </c>
      <c r="F40" s="7">
        <f t="shared" si="0"/>
        <v>0.19</v>
      </c>
      <c r="G40" s="6">
        <f>ROUND(+'Dietary-Cafeteria'!E138*2080,0)</f>
        <v>295256</v>
      </c>
      <c r="H40" s="6">
        <f>ROUND(+'Dietary-Cafeteria'!F138,0)</f>
        <v>608298</v>
      </c>
      <c r="I40" s="7">
        <f t="shared" si="1"/>
        <v>0.49</v>
      </c>
      <c r="J40" s="7"/>
      <c r="K40" s="11">
        <f t="shared" si="2"/>
        <v>1.5789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ROUND(+'Dietary-Cafeteria'!E36*2080,0)</f>
        <v>24170</v>
      </c>
      <c r="E41" s="6">
        <f>ROUND(+'Dietary-Cafeteria'!F36,0)</f>
        <v>14664</v>
      </c>
      <c r="F41" s="7">
        <f t="shared" si="0"/>
        <v>1.65</v>
      </c>
      <c r="G41" s="6">
        <f>ROUND(+'Dietary-Cafeteria'!E139*2080,0)</f>
        <v>25459</v>
      </c>
      <c r="H41" s="6">
        <f>ROUND(+'Dietary-Cafeteria'!F139,0)</f>
        <v>14646</v>
      </c>
      <c r="I41" s="7">
        <f t="shared" si="1"/>
        <v>1.74</v>
      </c>
      <c r="J41" s="7"/>
      <c r="K41" s="11">
        <f t="shared" si="2"/>
        <v>5.45E-2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ROUND(+'Dietary-Cafeteria'!E37*2080,0)</f>
        <v>8050</v>
      </c>
      <c r="E42" s="6">
        <f>ROUND(+'Dietary-Cafeteria'!F37,0)</f>
        <v>0</v>
      </c>
      <c r="F42" s="7" t="str">
        <f t="shared" si="0"/>
        <v/>
      </c>
      <c r="G42" s="6">
        <f>ROUND(+'Dietary-Cafeteria'!E140*2080,0)</f>
        <v>8154</v>
      </c>
      <c r="H42" s="6">
        <f>ROUND(+'Dietary-Cafeteria'!F140,0)</f>
        <v>6281</v>
      </c>
      <c r="I42" s="7">
        <f t="shared" si="1"/>
        <v>1.3</v>
      </c>
      <c r="J42" s="7"/>
      <c r="K42" s="11" t="str">
        <f t="shared" si="2"/>
        <v/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ROUND(+'Dietary-Cafeteria'!E38*2080,0)</f>
        <v>57408</v>
      </c>
      <c r="E43" s="6">
        <f>ROUND(+'Dietary-Cafeteria'!F38,0)</f>
        <v>64790</v>
      </c>
      <c r="F43" s="7">
        <f t="shared" si="0"/>
        <v>0.89</v>
      </c>
      <c r="G43" s="6">
        <f>ROUND(+'Dietary-Cafeteria'!E141*2080,0)</f>
        <v>45968</v>
      </c>
      <c r="H43" s="6">
        <f>ROUND(+'Dietary-Cafeteria'!F141,0)</f>
        <v>62084</v>
      </c>
      <c r="I43" s="7">
        <f t="shared" si="1"/>
        <v>0.74</v>
      </c>
      <c r="J43" s="7"/>
      <c r="K43" s="11">
        <f t="shared" si="2"/>
        <v>-0.16850000000000001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ROUND(+'Dietary-Cafeteria'!E39*2080,0)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ROUND(+'Dietary-Cafeteria'!E142*2080,0)</f>
        <v>0</v>
      </c>
      <c r="H44" s="6">
        <f>ROUND(+'Dietary-Cafeteria'!F142,0)</f>
        <v>0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ROUND(+'Dietary-Cafeteria'!E40*2080,0)</f>
        <v>25563</v>
      </c>
      <c r="E45" s="6">
        <f>ROUND(+'Dietary-Cafeteria'!F40,0)</f>
        <v>138974</v>
      </c>
      <c r="F45" s="7">
        <f t="shared" si="0"/>
        <v>0.18</v>
      </c>
      <c r="G45" s="6">
        <f>ROUND(+'Dietary-Cafeteria'!E143*2080,0)</f>
        <v>0</v>
      </c>
      <c r="H45" s="6">
        <f>ROUND(+'Dietary-Cafeteria'!F143,0)</f>
        <v>0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ROUND(+'Dietary-Cafeteria'!E41*2080,0)</f>
        <v>31782</v>
      </c>
      <c r="E46" s="6">
        <f>ROUND(+'Dietary-Cafeteria'!F41,0)</f>
        <v>56043</v>
      </c>
      <c r="F46" s="7">
        <f t="shared" si="0"/>
        <v>0.56999999999999995</v>
      </c>
      <c r="G46" s="6">
        <f>ROUND(+'Dietary-Cafeteria'!E144*2080,0)</f>
        <v>0</v>
      </c>
      <c r="H46" s="6">
        <f>ROUND(+'Dietary-Cafeteria'!F144,0)</f>
        <v>54537</v>
      </c>
      <c r="I46" s="7" t="str">
        <f t="shared" si="1"/>
        <v/>
      </c>
      <c r="J46" s="7"/>
      <c r="K46" s="11" t="str">
        <f t="shared" si="2"/>
        <v/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ROUND(+'Dietary-Cafeteria'!E42*2080,0)</f>
        <v>35526</v>
      </c>
      <c r="E47" s="6">
        <f>ROUND(+'Dietary-Cafeteria'!F42,0)</f>
        <v>153093</v>
      </c>
      <c r="F47" s="7">
        <f t="shared" si="0"/>
        <v>0.23</v>
      </c>
      <c r="G47" s="6">
        <f>ROUND(+'Dietary-Cafeteria'!E145*2080,0)</f>
        <v>37086</v>
      </c>
      <c r="H47" s="6">
        <f>ROUND(+'Dietary-Cafeteria'!F145,0)</f>
        <v>163353</v>
      </c>
      <c r="I47" s="7">
        <f t="shared" si="1"/>
        <v>0.23</v>
      </c>
      <c r="J47" s="7"/>
      <c r="K47" s="11">
        <f t="shared" si="2"/>
        <v>0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ROUND(+'Dietary-Cafeteria'!E43*2080,0)</f>
        <v>0</v>
      </c>
      <c r="E48" s="6">
        <f>ROUND(+'Dietary-Cafeteria'!F43,0)</f>
        <v>810</v>
      </c>
      <c r="F48" s="7" t="str">
        <f t="shared" si="0"/>
        <v/>
      </c>
      <c r="G48" s="6">
        <f>ROUND(+'Dietary-Cafeteria'!E146*2080,0)</f>
        <v>5325</v>
      </c>
      <c r="H48" s="6">
        <f>ROUND(+'Dietary-Cafeteria'!F146,0)</f>
        <v>18574</v>
      </c>
      <c r="I48" s="7">
        <f t="shared" si="1"/>
        <v>0.28999999999999998</v>
      </c>
      <c r="J48" s="7"/>
      <c r="K48" s="11" t="str">
        <f t="shared" si="2"/>
        <v/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ROUND(+'Dietary-Cafeteria'!E44*2080,0)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ROUND(+'Dietary-Cafeteria'!E147*2080,0)</f>
        <v>0</v>
      </c>
      <c r="H49" s="6">
        <f>ROUND(+'Dietary-Cafeteria'!F147,0)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ROUND(+'Dietary-Cafeteria'!E45*2080,0)</f>
        <v>75234</v>
      </c>
      <c r="E50" s="6">
        <f>ROUND(+'Dietary-Cafeteria'!F45,0)</f>
        <v>79720</v>
      </c>
      <c r="F50" s="7">
        <f t="shared" si="0"/>
        <v>0.94</v>
      </c>
      <c r="G50" s="6">
        <f>ROUND(+'Dietary-Cafeteria'!E148*2080,0)</f>
        <v>70429</v>
      </c>
      <c r="H50" s="6">
        <f>ROUND(+'Dietary-Cafeteria'!F148,0)</f>
        <v>490793</v>
      </c>
      <c r="I50" s="7">
        <f t="shared" si="1"/>
        <v>0.14000000000000001</v>
      </c>
      <c r="J50" s="7"/>
      <c r="K50" s="11">
        <f t="shared" si="2"/>
        <v>-0.85109999999999997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ROUND(+'Dietary-Cafeteria'!E46*2080,0)</f>
        <v>256360</v>
      </c>
      <c r="E51" s="6">
        <f>ROUND(+'Dietary-Cafeteria'!F46,0)</f>
        <v>1410574</v>
      </c>
      <c r="F51" s="7">
        <f t="shared" si="0"/>
        <v>0.18</v>
      </c>
      <c r="G51" s="6">
        <f>ROUND(+'Dietary-Cafeteria'!E149*2080,0)</f>
        <v>252658</v>
      </c>
      <c r="H51" s="6">
        <f>ROUND(+'Dietary-Cafeteria'!F149,0)</f>
        <v>1485949</v>
      </c>
      <c r="I51" s="7">
        <f t="shared" si="1"/>
        <v>0.17</v>
      </c>
      <c r="J51" s="7"/>
      <c r="K51" s="11">
        <f t="shared" si="2"/>
        <v>-5.5599999999999997E-2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ROUND(+'Dietary-Cafeteria'!E47*2080,0)</f>
        <v>0</v>
      </c>
      <c r="E52" s="6">
        <f>ROUND(+'Dietary-Cafeteria'!F47,0)</f>
        <v>0</v>
      </c>
      <c r="F52" s="7" t="str">
        <f t="shared" si="0"/>
        <v/>
      </c>
      <c r="G52" s="6">
        <f>ROUND(+'Dietary-Cafeteria'!E150*2080,0)</f>
        <v>10504</v>
      </c>
      <c r="H52" s="6">
        <f>ROUND(+'Dietary-Cafeteria'!F150,0)</f>
        <v>33012</v>
      </c>
      <c r="I52" s="7">
        <f t="shared" si="1"/>
        <v>0.32</v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ROUND(+'Dietary-Cafeteria'!E48*2080,0)</f>
        <v>138195</v>
      </c>
      <c r="E53" s="6">
        <f>ROUND(+'Dietary-Cafeteria'!F48,0)</f>
        <v>568373</v>
      </c>
      <c r="F53" s="7">
        <f t="shared" si="0"/>
        <v>0.24</v>
      </c>
      <c r="G53" s="6">
        <f>ROUND(+'Dietary-Cafeteria'!E151*2080,0)</f>
        <v>140754</v>
      </c>
      <c r="H53" s="6">
        <f>ROUND(+'Dietary-Cafeteria'!F151,0)</f>
        <v>588506</v>
      </c>
      <c r="I53" s="7">
        <f t="shared" si="1"/>
        <v>0.24</v>
      </c>
      <c r="J53" s="7"/>
      <c r="K53" s="11">
        <f t="shared" si="2"/>
        <v>0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ROUND(+'Dietary-Cafeteria'!E49*2080,0)</f>
        <v>151382</v>
      </c>
      <c r="E54" s="6">
        <f>ROUND(+'Dietary-Cafeteria'!F49,0)</f>
        <v>931361</v>
      </c>
      <c r="F54" s="7">
        <f t="shared" si="0"/>
        <v>0.16</v>
      </c>
      <c r="G54" s="6">
        <f>ROUND(+'Dietary-Cafeteria'!E152*2080,0)</f>
        <v>153400</v>
      </c>
      <c r="H54" s="6">
        <f>ROUND(+'Dietary-Cafeteria'!F152,0)</f>
        <v>938351</v>
      </c>
      <c r="I54" s="7">
        <f t="shared" si="1"/>
        <v>0.16</v>
      </c>
      <c r="J54" s="7"/>
      <c r="K54" s="11">
        <f t="shared" si="2"/>
        <v>0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ROUND(+'Dietary-Cafeteria'!E50*2080,0)</f>
        <v>81120</v>
      </c>
      <c r="E55" s="6">
        <f>ROUND(+'Dietary-Cafeteria'!F50,0)</f>
        <v>336153</v>
      </c>
      <c r="F55" s="7">
        <f t="shared" si="0"/>
        <v>0.24</v>
      </c>
      <c r="G55" s="6">
        <f>ROUND(+'Dietary-Cafeteria'!E153*2080,0)</f>
        <v>77126</v>
      </c>
      <c r="H55" s="6">
        <f>ROUND(+'Dietary-Cafeteria'!F153,0)</f>
        <v>413575</v>
      </c>
      <c r="I55" s="7">
        <f t="shared" si="1"/>
        <v>0.19</v>
      </c>
      <c r="J55" s="7"/>
      <c r="K55" s="11">
        <f t="shared" si="2"/>
        <v>-0.20830000000000001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ROUND(+'Dietary-Cafeteria'!E51*2080,0)</f>
        <v>30285</v>
      </c>
      <c r="E56" s="6">
        <f>ROUND(+'Dietary-Cafeteria'!F51,0)</f>
        <v>174966</v>
      </c>
      <c r="F56" s="7">
        <f t="shared" si="0"/>
        <v>0.17</v>
      </c>
      <c r="G56" s="6">
        <f>ROUND(+'Dietary-Cafeteria'!E154*2080,0)</f>
        <v>29307</v>
      </c>
      <c r="H56" s="6">
        <f>ROUND(+'Dietary-Cafeteria'!F154,0)</f>
        <v>189043</v>
      </c>
      <c r="I56" s="7">
        <f t="shared" si="1"/>
        <v>0.16</v>
      </c>
      <c r="J56" s="7"/>
      <c r="K56" s="11">
        <f t="shared" si="2"/>
        <v>-5.8799999999999998E-2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ROUND(+'Dietary-Cafeteria'!E52*2080,0)</f>
        <v>18595</v>
      </c>
      <c r="E57" s="6">
        <f>ROUND(+'Dietary-Cafeteria'!F52,0)</f>
        <v>15248</v>
      </c>
      <c r="F57" s="7">
        <f t="shared" si="0"/>
        <v>1.22</v>
      </c>
      <c r="G57" s="6">
        <f>ROUND(+'Dietary-Cafeteria'!E155*2080,0)</f>
        <v>18595</v>
      </c>
      <c r="H57" s="6">
        <f>ROUND(+'Dietary-Cafeteria'!F155,0)</f>
        <v>4678</v>
      </c>
      <c r="I57" s="7">
        <f t="shared" si="1"/>
        <v>3.97</v>
      </c>
      <c r="J57" s="7"/>
      <c r="K57" s="11">
        <f t="shared" si="2"/>
        <v>2.2541000000000002</v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ROUND(+'Dietary-Cafeteria'!E53*2080,0)</f>
        <v>81515</v>
      </c>
      <c r="E58" s="6">
        <f>ROUND(+'Dietary-Cafeteria'!F53,0)</f>
        <v>95704</v>
      </c>
      <c r="F58" s="7">
        <f t="shared" si="0"/>
        <v>0.85</v>
      </c>
      <c r="G58" s="6">
        <f>ROUND(+'Dietary-Cafeteria'!E156*2080,0)</f>
        <v>80870</v>
      </c>
      <c r="H58" s="6">
        <f>ROUND(+'Dietary-Cafeteria'!F156,0)</f>
        <v>104861</v>
      </c>
      <c r="I58" s="7">
        <f t="shared" si="1"/>
        <v>0.77</v>
      </c>
      <c r="J58" s="7"/>
      <c r="K58" s="11">
        <f t="shared" si="2"/>
        <v>-9.4100000000000003E-2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ROUND(+'Dietary-Cafeteria'!E54*2080,0)</f>
        <v>83595</v>
      </c>
      <c r="E59" s="6">
        <f>ROUND(+'Dietary-Cafeteria'!F54,0)</f>
        <v>0</v>
      </c>
      <c r="F59" s="7" t="str">
        <f t="shared" si="0"/>
        <v/>
      </c>
      <c r="G59" s="6">
        <f>ROUND(+'Dietary-Cafeteria'!E157*2080,0)</f>
        <v>85696</v>
      </c>
      <c r="H59" s="6">
        <f>ROUND(+'Dietary-Cafeteria'!F157,0)</f>
        <v>152435</v>
      </c>
      <c r="I59" s="7">
        <f t="shared" si="1"/>
        <v>0.56000000000000005</v>
      </c>
      <c r="J59" s="7"/>
      <c r="K59" s="11" t="str">
        <f t="shared" si="2"/>
        <v/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ROUND(+'Dietary-Cafeteria'!E55*2080,0)</f>
        <v>29224</v>
      </c>
      <c r="E60" s="6">
        <f>ROUND(+'Dietary-Cafeteria'!F55,0)</f>
        <v>14550</v>
      </c>
      <c r="F60" s="7">
        <f t="shared" si="0"/>
        <v>2.0099999999999998</v>
      </c>
      <c r="G60" s="6">
        <f>ROUND(+'Dietary-Cafeteria'!E158*2080,0)</f>
        <v>28496</v>
      </c>
      <c r="H60" s="6">
        <f>ROUND(+'Dietary-Cafeteria'!F158,0)</f>
        <v>12973</v>
      </c>
      <c r="I60" s="7">
        <f t="shared" si="1"/>
        <v>2.2000000000000002</v>
      </c>
      <c r="J60" s="7"/>
      <c r="K60" s="11">
        <f t="shared" si="2"/>
        <v>9.4500000000000001E-2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ROUND(+'Dietary-Cafeteria'!E56*2080,0)</f>
        <v>0</v>
      </c>
      <c r="E61" s="6">
        <f>ROUND(+'Dietary-Cafeteria'!F56,0)</f>
        <v>0</v>
      </c>
      <c r="F61" s="7" t="str">
        <f t="shared" si="0"/>
        <v/>
      </c>
      <c r="G61" s="6">
        <f>ROUND(+'Dietary-Cafeteria'!E159*2080,0)</f>
        <v>32614</v>
      </c>
      <c r="H61" s="6">
        <f>ROUND(+'Dietary-Cafeteria'!F159,0)</f>
        <v>61936</v>
      </c>
      <c r="I61" s="7">
        <f t="shared" si="1"/>
        <v>0.53</v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ROUND(+'Dietary-Cafeteria'!E57*2080,0)</f>
        <v>177112</v>
      </c>
      <c r="E62" s="6">
        <f>ROUND(+'Dietary-Cafeteria'!F57,0)</f>
        <v>1259138</v>
      </c>
      <c r="F62" s="7">
        <f t="shared" si="0"/>
        <v>0.14000000000000001</v>
      </c>
      <c r="G62" s="6">
        <f>ROUND(+'Dietary-Cafeteria'!E160*2080,0)</f>
        <v>182270</v>
      </c>
      <c r="H62" s="6">
        <f>ROUND(+'Dietary-Cafeteria'!F160,0)</f>
        <v>1419204</v>
      </c>
      <c r="I62" s="7">
        <f t="shared" si="1"/>
        <v>0.13</v>
      </c>
      <c r="J62" s="7"/>
      <c r="K62" s="11">
        <f t="shared" si="2"/>
        <v>-7.1400000000000005E-2</v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ROUND(+'Dietary-Cafeteria'!E58*2080,0)</f>
        <v>118810</v>
      </c>
      <c r="E63" s="6">
        <f>ROUND(+'Dietary-Cafeteria'!F58,0)</f>
        <v>193226</v>
      </c>
      <c r="F63" s="7">
        <f t="shared" si="0"/>
        <v>0.61</v>
      </c>
      <c r="G63" s="6">
        <f>ROUND(+'Dietary-Cafeteria'!E161*2080,0)</f>
        <v>125258</v>
      </c>
      <c r="H63" s="6">
        <f>ROUND(+'Dietary-Cafeteria'!F161,0)</f>
        <v>215797</v>
      </c>
      <c r="I63" s="7">
        <f t="shared" si="1"/>
        <v>0.57999999999999996</v>
      </c>
      <c r="J63" s="7"/>
      <c r="K63" s="11">
        <f t="shared" si="2"/>
        <v>-4.9200000000000001E-2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ROUND(+'Dietary-Cafeteria'!E59*2080,0)</f>
        <v>13146</v>
      </c>
      <c r="E64" s="6">
        <f>ROUND(+'Dietary-Cafeteria'!F59,0)</f>
        <v>10825</v>
      </c>
      <c r="F64" s="7">
        <f t="shared" si="0"/>
        <v>1.21</v>
      </c>
      <c r="G64" s="6">
        <f>ROUND(+'Dietary-Cafeteria'!E162*2080,0)</f>
        <v>12938</v>
      </c>
      <c r="H64" s="6">
        <f>ROUND(+'Dietary-Cafeteria'!F162,0)</f>
        <v>10895</v>
      </c>
      <c r="I64" s="7">
        <f t="shared" si="1"/>
        <v>1.19</v>
      </c>
      <c r="J64" s="7"/>
      <c r="K64" s="11">
        <f t="shared" si="2"/>
        <v>-1.6500000000000001E-2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ROUND(+'Dietary-Cafeteria'!E60*2080,0)</f>
        <v>38272</v>
      </c>
      <c r="E65" s="6">
        <f>ROUND(+'Dietary-Cafeteria'!F60,0)</f>
        <v>39953</v>
      </c>
      <c r="F65" s="7">
        <f t="shared" si="0"/>
        <v>0.96</v>
      </c>
      <c r="G65" s="6">
        <f>ROUND(+'Dietary-Cafeteria'!E163*2080,0)</f>
        <v>40144</v>
      </c>
      <c r="H65" s="6">
        <f>ROUND(+'Dietary-Cafeteria'!F163,0)</f>
        <v>49206</v>
      </c>
      <c r="I65" s="7">
        <f t="shared" si="1"/>
        <v>0.82</v>
      </c>
      <c r="J65" s="7"/>
      <c r="K65" s="11">
        <f t="shared" si="2"/>
        <v>-0.14580000000000001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ROUND(+'Dietary-Cafeteria'!E61*2080,0)</f>
        <v>18533</v>
      </c>
      <c r="E66" s="6">
        <f>ROUND(+'Dietary-Cafeteria'!F61,0)</f>
        <v>20418</v>
      </c>
      <c r="F66" s="7">
        <f t="shared" si="0"/>
        <v>0.91</v>
      </c>
      <c r="G66" s="6">
        <f>ROUND(+'Dietary-Cafeteria'!E164*2080,0)</f>
        <v>22776</v>
      </c>
      <c r="H66" s="6">
        <f>ROUND(+'Dietary-Cafeteria'!F164,0)</f>
        <v>20795</v>
      </c>
      <c r="I66" s="7">
        <f t="shared" si="1"/>
        <v>1.1000000000000001</v>
      </c>
      <c r="J66" s="7"/>
      <c r="K66" s="11">
        <f t="shared" si="2"/>
        <v>0.20880000000000001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ROUND(+'Dietary-Cafeteria'!E62*2080,0)</f>
        <v>33987</v>
      </c>
      <c r="E67" s="6">
        <f>ROUND(+'Dietary-Cafeteria'!F62,0)</f>
        <v>30078</v>
      </c>
      <c r="F67" s="7">
        <f t="shared" si="0"/>
        <v>1.1299999999999999</v>
      </c>
      <c r="G67" s="6">
        <f>ROUND(+'Dietary-Cafeteria'!E165*2080,0)</f>
        <v>36067</v>
      </c>
      <c r="H67" s="6">
        <f>ROUND(+'Dietary-Cafeteria'!F165,0)</f>
        <v>29874</v>
      </c>
      <c r="I67" s="7">
        <f t="shared" si="1"/>
        <v>1.21</v>
      </c>
      <c r="J67" s="7"/>
      <c r="K67" s="11">
        <f t="shared" si="2"/>
        <v>7.0800000000000002E-2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ROUND(+'Dietary-Cafeteria'!E63*2080,0)</f>
        <v>12314</v>
      </c>
      <c r="E68" s="6">
        <f>ROUND(+'Dietary-Cafeteria'!F63,0)</f>
        <v>18175</v>
      </c>
      <c r="F68" s="7">
        <f t="shared" si="0"/>
        <v>0.68</v>
      </c>
      <c r="G68" s="6">
        <f>ROUND(+'Dietary-Cafeteria'!E166*2080,0)</f>
        <v>14685</v>
      </c>
      <c r="H68" s="6">
        <f>ROUND(+'Dietary-Cafeteria'!F166,0)</f>
        <v>9000</v>
      </c>
      <c r="I68" s="7">
        <f t="shared" si="1"/>
        <v>1.63</v>
      </c>
      <c r="J68" s="7"/>
      <c r="K68" s="11">
        <f t="shared" si="2"/>
        <v>1.3971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ROUND(+'Dietary-Cafeteria'!E64*2080,0)</f>
        <v>135325</v>
      </c>
      <c r="E69" s="6">
        <f>ROUND(+'Dietary-Cafeteria'!F64,0)</f>
        <v>966933</v>
      </c>
      <c r="F69" s="7">
        <f t="shared" si="0"/>
        <v>0.14000000000000001</v>
      </c>
      <c r="G69" s="6">
        <f>ROUND(+'Dietary-Cafeteria'!E167*2080,0)</f>
        <v>138986</v>
      </c>
      <c r="H69" s="6">
        <f>ROUND(+'Dietary-Cafeteria'!F167,0)</f>
        <v>262795</v>
      </c>
      <c r="I69" s="7">
        <f t="shared" si="1"/>
        <v>0.53</v>
      </c>
      <c r="J69" s="7"/>
      <c r="K69" s="11">
        <f t="shared" si="2"/>
        <v>2.7856999999999998</v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ROUND(+'Dietary-Cafeteria'!E65*2080,0)</f>
        <v>27830</v>
      </c>
      <c r="E70" s="6">
        <f>ROUND(+'Dietary-Cafeteria'!F65,0)</f>
        <v>82036</v>
      </c>
      <c r="F70" s="7">
        <f t="shared" si="0"/>
        <v>0.34</v>
      </c>
      <c r="G70" s="6">
        <f>ROUND(+'Dietary-Cafeteria'!E168*2080,0)</f>
        <v>24627</v>
      </c>
      <c r="H70" s="6">
        <f>ROUND(+'Dietary-Cafeteria'!F168,0)</f>
        <v>46143</v>
      </c>
      <c r="I70" s="7">
        <f t="shared" si="1"/>
        <v>0.53</v>
      </c>
      <c r="J70" s="7"/>
      <c r="K70" s="11">
        <f t="shared" si="2"/>
        <v>0.55879999999999996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ROUND(+'Dietary-Cafeteria'!E66*2080,0)</f>
        <v>54184</v>
      </c>
      <c r="E71" s="6">
        <f>ROUND(+'Dietary-Cafeteria'!F66,0)</f>
        <v>62448</v>
      </c>
      <c r="F71" s="7">
        <f t="shared" si="0"/>
        <v>0.87</v>
      </c>
      <c r="G71" s="6">
        <f>ROUND(+'Dietary-Cafeteria'!E169*2080,0)</f>
        <v>52686</v>
      </c>
      <c r="H71" s="6">
        <f>ROUND(+'Dietary-Cafeteria'!F169,0)</f>
        <v>54655</v>
      </c>
      <c r="I71" s="7">
        <f t="shared" si="1"/>
        <v>0.96</v>
      </c>
      <c r="J71" s="7"/>
      <c r="K71" s="11">
        <f t="shared" si="2"/>
        <v>0.10340000000000001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ROUND(+'Dietary-Cafeteria'!E67*2080,0)</f>
        <v>6115</v>
      </c>
      <c r="E72" s="6">
        <f>ROUND(+'Dietary-Cafeteria'!F67,0)</f>
        <v>4625</v>
      </c>
      <c r="F72" s="7">
        <f t="shared" si="0"/>
        <v>1.32</v>
      </c>
      <c r="G72" s="6">
        <f>ROUND(+'Dietary-Cafeteria'!E170*2080,0)</f>
        <v>6885</v>
      </c>
      <c r="H72" s="6">
        <f>ROUND(+'Dietary-Cafeteria'!F170,0)</f>
        <v>3338</v>
      </c>
      <c r="I72" s="7">
        <f t="shared" si="1"/>
        <v>2.06</v>
      </c>
      <c r="J72" s="7"/>
      <c r="K72" s="11">
        <f t="shared" si="2"/>
        <v>0.56059999999999999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ROUND(+'Dietary-Cafeteria'!E68*2080,0)</f>
        <v>133120</v>
      </c>
      <c r="E73" s="6">
        <f>ROUND(+'Dietary-Cafeteria'!F68,0)</f>
        <v>736509</v>
      </c>
      <c r="F73" s="7">
        <f t="shared" si="0"/>
        <v>0.18</v>
      </c>
      <c r="G73" s="6">
        <f>ROUND(+'Dietary-Cafeteria'!E171*2080,0)</f>
        <v>157456</v>
      </c>
      <c r="H73" s="6">
        <f>ROUND(+'Dietary-Cafeteria'!F171,0)</f>
        <v>276099</v>
      </c>
      <c r="I73" s="7">
        <f t="shared" si="1"/>
        <v>0.56999999999999995</v>
      </c>
      <c r="J73" s="7"/>
      <c r="K73" s="11">
        <f t="shared" si="2"/>
        <v>2.1667000000000001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ROUND(+'Dietary-Cafeteria'!E69*2080,0)</f>
        <v>173326</v>
      </c>
      <c r="E74" s="6">
        <f>ROUND(+'Dietary-Cafeteria'!F69,0)</f>
        <v>958310</v>
      </c>
      <c r="F74" s="7">
        <f t="shared" si="0"/>
        <v>0.18</v>
      </c>
      <c r="G74" s="6">
        <f>ROUND(+'Dietary-Cafeteria'!E172*2080,0)</f>
        <v>187054</v>
      </c>
      <c r="H74" s="6">
        <f>ROUND(+'Dietary-Cafeteria'!F172,0)</f>
        <v>1034324</v>
      </c>
      <c r="I74" s="7">
        <f t="shared" si="1"/>
        <v>0.18</v>
      </c>
      <c r="J74" s="7"/>
      <c r="K74" s="11">
        <f t="shared" si="2"/>
        <v>0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ROUND(+'Dietary-Cafeteria'!E70*2080,0)</f>
        <v>229403</v>
      </c>
      <c r="E75" s="6">
        <f>ROUND(+'Dietary-Cafeteria'!F70,0)</f>
        <v>687177</v>
      </c>
      <c r="F75" s="7">
        <f t="shared" ref="F75:F109" si="3">IF(D75=0,"",IF(E75=0,"",ROUND(D75/E75,2)))</f>
        <v>0.33</v>
      </c>
      <c r="G75" s="6">
        <f>ROUND(+'Dietary-Cafeteria'!E173*2080,0)</f>
        <v>239637</v>
      </c>
      <c r="H75" s="6">
        <f>ROUND(+'Dietary-Cafeteria'!F173,0)</f>
        <v>701463</v>
      </c>
      <c r="I75" s="7">
        <f t="shared" ref="I75:I109" si="4">IF(G75=0,"",IF(H75=0,"",ROUND(G75/H75,2)))</f>
        <v>0.34</v>
      </c>
      <c r="J75" s="7"/>
      <c r="K75" s="11">
        <f t="shared" ref="K75:K109" si="5">IF(D75=0,"",IF(E75=0,"",IF(G75=0,"",IF(H75=0,"",ROUND(I75/F75-1,4)))))</f>
        <v>3.0300000000000001E-2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ROUND(+'Dietary-Cafeteria'!E71*2080,0)</f>
        <v>111010</v>
      </c>
      <c r="E76" s="6">
        <f>ROUND(+'Dietary-Cafeteria'!F71,0)</f>
        <v>651407</v>
      </c>
      <c r="F76" s="7">
        <f t="shared" si="3"/>
        <v>0.17</v>
      </c>
      <c r="G76" s="6">
        <f>ROUND(+'Dietary-Cafeteria'!E174*2080,0)</f>
        <v>126443</v>
      </c>
      <c r="H76" s="6">
        <f>ROUND(+'Dietary-Cafeteria'!F174,0)</f>
        <v>848529</v>
      </c>
      <c r="I76" s="7">
        <f t="shared" si="4"/>
        <v>0.15</v>
      </c>
      <c r="J76" s="7"/>
      <c r="K76" s="11">
        <f t="shared" si="5"/>
        <v>-0.1176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ROUND(+'Dietary-Cafeteria'!E72*2080,0)</f>
        <v>19053</v>
      </c>
      <c r="E77" s="6">
        <f>ROUND(+'Dietary-Cafeteria'!F72,0)</f>
        <v>16966</v>
      </c>
      <c r="F77" s="7">
        <f t="shared" si="3"/>
        <v>1.1200000000000001</v>
      </c>
      <c r="G77" s="6">
        <f>ROUND(+'Dietary-Cafeteria'!E175*2080,0)</f>
        <v>18450</v>
      </c>
      <c r="H77" s="6">
        <f>ROUND(+'Dietary-Cafeteria'!F175,0)</f>
        <v>15258</v>
      </c>
      <c r="I77" s="7">
        <f t="shared" si="4"/>
        <v>1.21</v>
      </c>
      <c r="J77" s="7"/>
      <c r="K77" s="11">
        <f t="shared" si="5"/>
        <v>8.0399999999999999E-2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ROUND(+'Dietary-Cafeteria'!E73*2080,0)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ROUND(+'Dietary-Cafeteria'!E176*2080,0)</f>
        <v>0</v>
      </c>
      <c r="H78" s="6">
        <f>ROUND(+'Dietary-Cafeteria'!F176,0)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ROUND(+'Dietary-Cafeteria'!E74*2080,0)</f>
        <v>101858</v>
      </c>
      <c r="E79" s="6">
        <f>ROUND(+'Dietary-Cafeteria'!F74,0)</f>
        <v>525836</v>
      </c>
      <c r="F79" s="7">
        <f t="shared" si="3"/>
        <v>0.19</v>
      </c>
      <c r="G79" s="6">
        <f>ROUND(+'Dietary-Cafeteria'!E177*2080,0)</f>
        <v>113131</v>
      </c>
      <c r="H79" s="6">
        <f>ROUND(+'Dietary-Cafeteria'!F177,0)</f>
        <v>551392</v>
      </c>
      <c r="I79" s="7">
        <f t="shared" si="4"/>
        <v>0.21</v>
      </c>
      <c r="J79" s="7"/>
      <c r="K79" s="11">
        <f t="shared" si="5"/>
        <v>0.1053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ROUND(+'Dietary-Cafeteria'!E75*2080,0)</f>
        <v>186430</v>
      </c>
      <c r="E80" s="6">
        <f>ROUND(+'Dietary-Cafeteria'!F75,0)</f>
        <v>1137047</v>
      </c>
      <c r="F80" s="7">
        <f t="shared" si="3"/>
        <v>0.16</v>
      </c>
      <c r="G80" s="6">
        <f>ROUND(+'Dietary-Cafeteria'!E178*2080,0)</f>
        <v>180190</v>
      </c>
      <c r="H80" s="6">
        <f>ROUND(+'Dietary-Cafeteria'!F178,0)</f>
        <v>1183925</v>
      </c>
      <c r="I80" s="7">
        <f t="shared" si="4"/>
        <v>0.15</v>
      </c>
      <c r="J80" s="7"/>
      <c r="K80" s="11">
        <f t="shared" si="5"/>
        <v>-6.25E-2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ROUND(+'Dietary-Cafeteria'!E76*2080,0)</f>
        <v>34091</v>
      </c>
      <c r="E81" s="6">
        <f>ROUND(+'Dietary-Cafeteria'!F76,0)</f>
        <v>164548</v>
      </c>
      <c r="F81" s="7">
        <f t="shared" si="3"/>
        <v>0.21</v>
      </c>
      <c r="G81" s="6">
        <f>ROUND(+'Dietary-Cafeteria'!E179*2080,0)</f>
        <v>35547</v>
      </c>
      <c r="H81" s="6">
        <f>ROUND(+'Dietary-Cafeteria'!F179,0)</f>
        <v>181705</v>
      </c>
      <c r="I81" s="7">
        <f t="shared" si="4"/>
        <v>0.2</v>
      </c>
      <c r="J81" s="7"/>
      <c r="K81" s="11">
        <f t="shared" si="5"/>
        <v>-4.7600000000000003E-2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ROUND(+'Dietary-Cafeteria'!E77*2080,0)</f>
        <v>18158</v>
      </c>
      <c r="E82" s="6">
        <f>ROUND(+'Dietary-Cafeteria'!F77,0)</f>
        <v>52218</v>
      </c>
      <c r="F82" s="7">
        <f t="shared" si="3"/>
        <v>0.35</v>
      </c>
      <c r="G82" s="6">
        <f>ROUND(+'Dietary-Cafeteria'!E180*2080,0)</f>
        <v>18117</v>
      </c>
      <c r="H82" s="6">
        <f>ROUND(+'Dietary-Cafeteria'!F180,0)</f>
        <v>54594</v>
      </c>
      <c r="I82" s="7">
        <f t="shared" si="4"/>
        <v>0.33</v>
      </c>
      <c r="J82" s="7"/>
      <c r="K82" s="11">
        <f t="shared" si="5"/>
        <v>-5.7099999999999998E-2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ROUND(+'Dietary-Cafeteria'!E78*2080,0)</f>
        <v>0</v>
      </c>
      <c r="E83" s="6">
        <f>ROUND(+'Dietary-Cafeteria'!F78,0)</f>
        <v>0</v>
      </c>
      <c r="F83" s="7" t="str">
        <f t="shared" si="3"/>
        <v/>
      </c>
      <c r="G83" s="6">
        <f>ROUND(+'Dietary-Cafeteria'!E181*2080,0)</f>
        <v>0</v>
      </c>
      <c r="H83" s="6">
        <f>ROUND(+'Dietary-Cafeteria'!F181,0)</f>
        <v>35239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ROUND(+'Dietary-Cafeteria'!E79*2080,0)</f>
        <v>0</v>
      </c>
      <c r="E84" s="6">
        <f>ROUND(+'Dietary-Cafeteria'!F79,0)</f>
        <v>216764</v>
      </c>
      <c r="F84" s="7" t="str">
        <f t="shared" si="3"/>
        <v/>
      </c>
      <c r="G84" s="6">
        <f>ROUND(+'Dietary-Cafeteria'!E182*2080,0)</f>
        <v>10379</v>
      </c>
      <c r="H84" s="6">
        <f>ROUND(+'Dietary-Cafeteria'!F182,0)</f>
        <v>263454</v>
      </c>
      <c r="I84" s="7">
        <f t="shared" si="4"/>
        <v>0.04</v>
      </c>
      <c r="J84" s="7"/>
      <c r="K84" s="11" t="str">
        <f t="shared" si="5"/>
        <v/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ROUND(+'Dietary-Cafeteria'!E80*2080,0)</f>
        <v>49254</v>
      </c>
      <c r="E85" s="6">
        <f>ROUND(+'Dietary-Cafeteria'!F80,0)</f>
        <v>61103</v>
      </c>
      <c r="F85" s="7">
        <f t="shared" si="3"/>
        <v>0.81</v>
      </c>
      <c r="G85" s="6">
        <f>ROUND(+'Dietary-Cafeteria'!E183*2080,0)</f>
        <v>55266</v>
      </c>
      <c r="H85" s="6">
        <f>ROUND(+'Dietary-Cafeteria'!F183,0)</f>
        <v>59374</v>
      </c>
      <c r="I85" s="7">
        <f t="shared" si="4"/>
        <v>0.93</v>
      </c>
      <c r="J85" s="7"/>
      <c r="K85" s="11">
        <f t="shared" si="5"/>
        <v>0.14810000000000001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ROUND(+'Dietary-Cafeteria'!E81*2080,0)</f>
        <v>0</v>
      </c>
      <c r="E86" s="6">
        <f>ROUND(+'Dietary-Cafeteria'!F81,0)</f>
        <v>103812</v>
      </c>
      <c r="F86" s="7" t="str">
        <f t="shared" si="3"/>
        <v/>
      </c>
      <c r="G86" s="6">
        <f>ROUND(+'Dietary-Cafeteria'!E184*2080,0)</f>
        <v>15683</v>
      </c>
      <c r="H86" s="6">
        <f>ROUND(+'Dietary-Cafeteria'!F184,0)</f>
        <v>117973</v>
      </c>
      <c r="I86" s="7">
        <f t="shared" si="4"/>
        <v>0.13</v>
      </c>
      <c r="J86" s="7"/>
      <c r="K86" s="11" t="str">
        <f t="shared" si="5"/>
        <v/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ROUND(+'Dietary-Cafeteria'!E82*2080,0)</f>
        <v>3390</v>
      </c>
      <c r="E87" s="6">
        <f>ROUND(+'Dietary-Cafeteria'!F82,0)</f>
        <v>3850</v>
      </c>
      <c r="F87" s="7">
        <f t="shared" si="3"/>
        <v>0.88</v>
      </c>
      <c r="G87" s="6">
        <f>ROUND(+'Dietary-Cafeteria'!E185*2080,0)</f>
        <v>6864</v>
      </c>
      <c r="H87" s="6">
        <f>ROUND(+'Dietary-Cafeteria'!F185,0)</f>
        <v>6666</v>
      </c>
      <c r="I87" s="7">
        <f t="shared" si="4"/>
        <v>1.03</v>
      </c>
      <c r="J87" s="7"/>
      <c r="K87" s="11">
        <f t="shared" si="5"/>
        <v>0.17050000000000001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ROUND(+'Dietary-Cafeteria'!E83*2080,0)</f>
        <v>51854</v>
      </c>
      <c r="E88" s="6">
        <f>ROUND(+'Dietary-Cafeteria'!F83,0)</f>
        <v>91816</v>
      </c>
      <c r="F88" s="7">
        <f t="shared" si="3"/>
        <v>0.56000000000000005</v>
      </c>
      <c r="G88" s="6">
        <f>ROUND(+'Dietary-Cafeteria'!E186*2080,0)</f>
        <v>56056</v>
      </c>
      <c r="H88" s="6">
        <f>ROUND(+'Dietary-Cafeteria'!F186,0)</f>
        <v>96542</v>
      </c>
      <c r="I88" s="7">
        <f t="shared" si="4"/>
        <v>0.57999999999999996</v>
      </c>
      <c r="J88" s="7"/>
      <c r="K88" s="11">
        <f t="shared" si="5"/>
        <v>3.5700000000000003E-2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ROUND(+'Dietary-Cafeteria'!E84*2080,0)</f>
        <v>17638</v>
      </c>
      <c r="E89" s="6">
        <f>ROUND(+'Dietary-Cafeteria'!F84,0)</f>
        <v>14481</v>
      </c>
      <c r="F89" s="7">
        <f t="shared" si="3"/>
        <v>1.22</v>
      </c>
      <c r="G89" s="6">
        <f>ROUND(+'Dietary-Cafeteria'!E187*2080,0)</f>
        <v>17722</v>
      </c>
      <c r="H89" s="6">
        <f>ROUND(+'Dietary-Cafeteria'!F187,0)</f>
        <v>15627</v>
      </c>
      <c r="I89" s="7">
        <f t="shared" si="4"/>
        <v>1.1299999999999999</v>
      </c>
      <c r="J89" s="7"/>
      <c r="K89" s="11">
        <f t="shared" si="5"/>
        <v>-7.3800000000000004E-2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ROUND(+'Dietary-Cafeteria'!E85*2080,0)</f>
        <v>15579</v>
      </c>
      <c r="E90" s="6">
        <f>ROUND(+'Dietary-Cafeteria'!F85,0)</f>
        <v>35359</v>
      </c>
      <c r="F90" s="7">
        <f t="shared" si="3"/>
        <v>0.44</v>
      </c>
      <c r="G90" s="6">
        <f>ROUND(+'Dietary-Cafeteria'!E188*2080,0)</f>
        <v>16078</v>
      </c>
      <c r="H90" s="6">
        <f>ROUND(+'Dietary-Cafeteria'!F188,0)</f>
        <v>36837</v>
      </c>
      <c r="I90" s="7">
        <f t="shared" si="4"/>
        <v>0.44</v>
      </c>
      <c r="J90" s="7"/>
      <c r="K90" s="11">
        <f t="shared" si="5"/>
        <v>0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ROUND(+'Dietary-Cafeteria'!E86*2080,0)</f>
        <v>12064</v>
      </c>
      <c r="E91" s="6">
        <f>ROUND(+'Dietary-Cafeteria'!F86,0)</f>
        <v>18807</v>
      </c>
      <c r="F91" s="7">
        <f t="shared" si="3"/>
        <v>0.64</v>
      </c>
      <c r="G91" s="6">
        <f>ROUND(+'Dietary-Cafeteria'!E189*2080,0)</f>
        <v>14768</v>
      </c>
      <c r="H91" s="6">
        <f>ROUND(+'Dietary-Cafeteria'!F189,0)</f>
        <v>22437</v>
      </c>
      <c r="I91" s="7">
        <f t="shared" si="4"/>
        <v>0.66</v>
      </c>
      <c r="J91" s="7"/>
      <c r="K91" s="11">
        <f t="shared" si="5"/>
        <v>3.1300000000000001E-2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ROUND(+'Dietary-Cafeteria'!E87*2080,0)</f>
        <v>32760</v>
      </c>
      <c r="E92" s="6">
        <f>ROUND(+'Dietary-Cafeteria'!F87,0)</f>
        <v>150434</v>
      </c>
      <c r="F92" s="7">
        <f t="shared" si="3"/>
        <v>0.22</v>
      </c>
      <c r="G92" s="6">
        <f>ROUND(+'Dietary-Cafeteria'!E190*2080,0)</f>
        <v>34195</v>
      </c>
      <c r="H92" s="6">
        <f>ROUND(+'Dietary-Cafeteria'!F190,0)</f>
        <v>163057</v>
      </c>
      <c r="I92" s="7">
        <f t="shared" si="4"/>
        <v>0.21</v>
      </c>
      <c r="J92" s="7"/>
      <c r="K92" s="11">
        <f t="shared" si="5"/>
        <v>-4.5499999999999999E-2</v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ROUND(+'Dietary-Cafeteria'!E88*2080,0)</f>
        <v>21778</v>
      </c>
      <c r="E93" s="6">
        <f>ROUND(+'Dietary-Cafeteria'!F88,0)</f>
        <v>25418</v>
      </c>
      <c r="F93" s="7">
        <f t="shared" si="3"/>
        <v>0.86</v>
      </c>
      <c r="G93" s="6">
        <f>ROUND(+'Dietary-Cafeteria'!E191*2080,0)</f>
        <v>21653</v>
      </c>
      <c r="H93" s="6">
        <f>ROUND(+'Dietary-Cafeteria'!F191,0)</f>
        <v>25835</v>
      </c>
      <c r="I93" s="7">
        <f t="shared" si="4"/>
        <v>0.84</v>
      </c>
      <c r="J93" s="7"/>
      <c r="K93" s="11">
        <f t="shared" si="5"/>
        <v>-2.3300000000000001E-2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ROUND(+'Dietary-Cafeteria'!E89*2080,0)</f>
        <v>9360</v>
      </c>
      <c r="E94" s="6">
        <f>ROUND(+'Dietary-Cafeteria'!F89,0)</f>
        <v>0</v>
      </c>
      <c r="F94" s="7" t="str">
        <f t="shared" si="3"/>
        <v/>
      </c>
      <c r="G94" s="6">
        <f>ROUND(+'Dietary-Cafeteria'!E192*2080,0)</f>
        <v>7488</v>
      </c>
      <c r="H94" s="6">
        <f>ROUND(+'Dietary-Cafeteria'!F192,0)</f>
        <v>0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ROUND(+'Dietary-Cafeteria'!E90*2080,0)</f>
        <v>81120</v>
      </c>
      <c r="E95" s="6">
        <f>ROUND(+'Dietary-Cafeteria'!F90,0)</f>
        <v>644142</v>
      </c>
      <c r="F95" s="7">
        <f t="shared" si="3"/>
        <v>0.13</v>
      </c>
      <c r="G95" s="6">
        <f>ROUND(+'Dietary-Cafeteria'!E193*2080,0)</f>
        <v>79456</v>
      </c>
      <c r="H95" s="6">
        <f>ROUND(+'Dietary-Cafeteria'!F193,0)</f>
        <v>679769</v>
      </c>
      <c r="I95" s="7">
        <f t="shared" si="4"/>
        <v>0.12</v>
      </c>
      <c r="J95" s="7"/>
      <c r="K95" s="11">
        <f t="shared" si="5"/>
        <v>-7.6899999999999996E-2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ROUND(+'Dietary-Cafeteria'!E91*2080,0)</f>
        <v>749</v>
      </c>
      <c r="E96" s="6">
        <f>ROUND(+'Dietary-Cafeteria'!F91,0)</f>
        <v>3681</v>
      </c>
      <c r="F96" s="7">
        <f t="shared" si="3"/>
        <v>0.2</v>
      </c>
      <c r="G96" s="6">
        <f>ROUND(+'Dietary-Cafeteria'!E194*2080,0)</f>
        <v>333</v>
      </c>
      <c r="H96" s="6">
        <f>ROUND(+'Dietary-Cafeteria'!F194,0)</f>
        <v>20934</v>
      </c>
      <c r="I96" s="7">
        <f t="shared" si="4"/>
        <v>0.02</v>
      </c>
      <c r="J96" s="7"/>
      <c r="K96" s="11">
        <f t="shared" si="5"/>
        <v>-0.9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ROUND(+'Dietary-Cafeteria'!E92*2080,0)</f>
        <v>23046</v>
      </c>
      <c r="E97" s="6">
        <f>ROUND(+'Dietary-Cafeteria'!F92,0)</f>
        <v>1300</v>
      </c>
      <c r="F97" s="7">
        <f t="shared" si="3"/>
        <v>17.73</v>
      </c>
      <c r="G97" s="6">
        <f>ROUND(+'Dietary-Cafeteria'!E195*2080,0)</f>
        <v>22422</v>
      </c>
      <c r="H97" s="6">
        <f>ROUND(+'Dietary-Cafeteria'!F195,0)</f>
        <v>1350</v>
      </c>
      <c r="I97" s="7">
        <f t="shared" si="4"/>
        <v>16.61</v>
      </c>
      <c r="J97" s="7"/>
      <c r="K97" s="11">
        <f t="shared" si="5"/>
        <v>-6.3200000000000006E-2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ROUND(+'Dietary-Cafeteria'!E93*2080,0)</f>
        <v>15163</v>
      </c>
      <c r="E98" s="6">
        <f>ROUND(+'Dietary-Cafeteria'!F93,0)</f>
        <v>6645</v>
      </c>
      <c r="F98" s="7">
        <f t="shared" si="3"/>
        <v>2.2799999999999998</v>
      </c>
      <c r="G98" s="6">
        <f>ROUND(+'Dietary-Cafeteria'!E196*2080,0)</f>
        <v>16307</v>
      </c>
      <c r="H98" s="6">
        <f>ROUND(+'Dietary-Cafeteria'!F196,0)</f>
        <v>6942</v>
      </c>
      <c r="I98" s="7">
        <f t="shared" si="4"/>
        <v>2.35</v>
      </c>
      <c r="J98" s="7"/>
      <c r="K98" s="11">
        <f t="shared" si="5"/>
        <v>3.0700000000000002E-2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ROUND(+'Dietary-Cafeteria'!E94*2080,0)</f>
        <v>6282</v>
      </c>
      <c r="E99" s="6">
        <f>ROUND(+'Dietary-Cafeteria'!F94,0)</f>
        <v>2242</v>
      </c>
      <c r="F99" s="7">
        <f t="shared" si="3"/>
        <v>2.8</v>
      </c>
      <c r="G99" s="6">
        <f>ROUND(+'Dietary-Cafeteria'!E197*2080,0)</f>
        <v>23088</v>
      </c>
      <c r="H99" s="6">
        <f>ROUND(+'Dietary-Cafeteria'!F197,0)</f>
        <v>8379</v>
      </c>
      <c r="I99" s="7">
        <f t="shared" si="4"/>
        <v>2.76</v>
      </c>
      <c r="J99" s="7"/>
      <c r="K99" s="11">
        <f t="shared" si="5"/>
        <v>-1.43E-2</v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ROUND(+'Dietary-Cafeteria'!E95*2080,0)</f>
        <v>61630</v>
      </c>
      <c r="E100" s="6">
        <f>ROUND(+'Dietary-Cafeteria'!F95,0)</f>
        <v>79646</v>
      </c>
      <c r="F100" s="7">
        <f t="shared" si="3"/>
        <v>0.77</v>
      </c>
      <c r="G100" s="6">
        <f>ROUND(+'Dietary-Cafeteria'!E198*2080,0)</f>
        <v>63253</v>
      </c>
      <c r="H100" s="6">
        <f>ROUND(+'Dietary-Cafeteria'!F198,0)</f>
        <v>81452</v>
      </c>
      <c r="I100" s="7">
        <f t="shared" si="4"/>
        <v>0.78</v>
      </c>
      <c r="J100" s="7"/>
      <c r="K100" s="11">
        <f t="shared" si="5"/>
        <v>1.2999999999999999E-2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ROUND(+'Dietary-Cafeteria'!E96*2080,0)</f>
        <v>74922</v>
      </c>
      <c r="E101" s="6">
        <f>ROUND(+'Dietary-Cafeteria'!F96,0)</f>
        <v>148352</v>
      </c>
      <c r="F101" s="7">
        <f t="shared" si="3"/>
        <v>0.51</v>
      </c>
      <c r="G101" s="6">
        <f>ROUND(+'Dietary-Cafeteria'!E199*2080,0)</f>
        <v>86382</v>
      </c>
      <c r="H101" s="6">
        <f>ROUND(+'Dietary-Cafeteria'!F199,0)</f>
        <v>172352</v>
      </c>
      <c r="I101" s="7">
        <f t="shared" si="4"/>
        <v>0.5</v>
      </c>
      <c r="J101" s="7"/>
      <c r="K101" s="11">
        <f t="shared" si="5"/>
        <v>-1.9599999999999999E-2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ROUND(+'Dietary-Cafeteria'!E97*2080,0)</f>
        <v>67517</v>
      </c>
      <c r="E102" s="6">
        <f>ROUND(+'Dietary-Cafeteria'!F97,0)</f>
        <v>131945</v>
      </c>
      <c r="F102" s="7">
        <f t="shared" si="3"/>
        <v>0.51</v>
      </c>
      <c r="G102" s="6">
        <f>ROUND(+'Dietary-Cafeteria'!E200*2080,0)</f>
        <v>59405</v>
      </c>
      <c r="H102" s="6">
        <f>ROUND(+'Dietary-Cafeteria'!F200,0)</f>
        <v>141932</v>
      </c>
      <c r="I102" s="7">
        <f t="shared" si="4"/>
        <v>0.42</v>
      </c>
      <c r="J102" s="7"/>
      <c r="K102" s="11">
        <f t="shared" si="5"/>
        <v>-0.17649999999999999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ROUND(+'Dietary-Cafeteria'!E98*2080,0)</f>
        <v>72738</v>
      </c>
      <c r="E103" s="6">
        <f>ROUND(+'Dietary-Cafeteria'!F98,0)</f>
        <v>213539</v>
      </c>
      <c r="F103" s="7">
        <f t="shared" si="3"/>
        <v>0.34</v>
      </c>
      <c r="G103" s="6">
        <f>ROUND(+'Dietary-Cafeteria'!E201*2080,0)</f>
        <v>74984</v>
      </c>
      <c r="H103" s="6">
        <f>ROUND(+'Dietary-Cafeteria'!F201,0)</f>
        <v>249134</v>
      </c>
      <c r="I103" s="7">
        <f t="shared" si="4"/>
        <v>0.3</v>
      </c>
      <c r="J103" s="7"/>
      <c r="K103" s="11">
        <f t="shared" si="5"/>
        <v>-0.1176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ROUND(+'Dietary-Cafeteria'!E99*2080,0)</f>
        <v>0</v>
      </c>
      <c r="E104" s="6">
        <f>ROUND(+'Dietary-Cafeteria'!F99,0)</f>
        <v>1</v>
      </c>
      <c r="F104" s="7" t="str">
        <f t="shared" si="3"/>
        <v/>
      </c>
      <c r="G104" s="6">
        <f>ROUND(+'Dietary-Cafeteria'!E202*2080,0)</f>
        <v>0</v>
      </c>
      <c r="H104" s="6">
        <f>ROUND(+'Dietary-Cafeteria'!F202,0)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ROUND(+'Dietary-Cafeteria'!E100*2080,0)</f>
        <v>14997</v>
      </c>
      <c r="E105" s="6">
        <f>ROUND(+'Dietary-Cafeteria'!F100,0)</f>
        <v>124590</v>
      </c>
      <c r="F105" s="7">
        <f t="shared" si="3"/>
        <v>0.12</v>
      </c>
      <c r="G105" s="6">
        <f>ROUND(+'Dietary-Cafeteria'!E203*2080,0)</f>
        <v>16869</v>
      </c>
      <c r="H105" s="6">
        <f>ROUND(+'Dietary-Cafeteria'!F203,0)</f>
        <v>137732</v>
      </c>
      <c r="I105" s="7">
        <f t="shared" si="4"/>
        <v>0.12</v>
      </c>
      <c r="J105" s="7"/>
      <c r="K105" s="11">
        <f t="shared" si="5"/>
        <v>0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ROUND(+'Dietary-Cafeteria'!E101*2080,0)</f>
        <v>1685</v>
      </c>
      <c r="E106" s="6">
        <f>ROUND(+'Dietary-Cafeteria'!F101,0)</f>
        <v>19102</v>
      </c>
      <c r="F106" s="7">
        <f t="shared" si="3"/>
        <v>0.09</v>
      </c>
      <c r="G106" s="6">
        <f>ROUND(+'Dietary-Cafeteria'!E204*2080,0)</f>
        <v>0</v>
      </c>
      <c r="H106" s="6">
        <f>ROUND(+'Dietary-Cafeteria'!F204,0)</f>
        <v>19102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ROUND(+'Dietary-Cafeteria'!E102*2080,0)</f>
        <v>0</v>
      </c>
      <c r="E107" s="6">
        <f>ROUND(+'Dietary-Cafeteria'!F102,0)</f>
        <v>41305</v>
      </c>
      <c r="F107" s="7" t="str">
        <f t="shared" si="3"/>
        <v/>
      </c>
      <c r="G107" s="6">
        <f>ROUND(+'Dietary-Cafeteria'!E205*2080,0)</f>
        <v>0</v>
      </c>
      <c r="H107" s="6">
        <f>ROUND(+'Dietary-Cafeteria'!F205,0)</f>
        <v>42226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ROUND(+'Dietary-Cafeteria'!E103*2080,0)</f>
        <v>16370</v>
      </c>
      <c r="E108" s="6">
        <f>ROUND(+'Dietary-Cafeteria'!F103,0)</f>
        <v>42071</v>
      </c>
      <c r="F108" s="7">
        <f t="shared" si="3"/>
        <v>0.39</v>
      </c>
      <c r="G108" s="6">
        <f>ROUND(+'Dietary-Cafeteria'!E206*2080,0)</f>
        <v>20114</v>
      </c>
      <c r="H108" s="6">
        <f>ROUND(+'Dietary-Cafeteria'!F206,0)</f>
        <v>79924</v>
      </c>
      <c r="I108" s="7">
        <f t="shared" si="4"/>
        <v>0.25</v>
      </c>
      <c r="J108" s="7"/>
      <c r="K108" s="11">
        <f t="shared" si="5"/>
        <v>-0.35899999999999999</v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ROUND(+'Dietary-Cafeteria'!E104*2080,0)</f>
        <v>0</v>
      </c>
      <c r="E109" s="6">
        <f>ROUND(+'Dietary-Cafeteria'!F104,0)</f>
        <v>0</v>
      </c>
      <c r="F109" s="7" t="str">
        <f t="shared" si="3"/>
        <v/>
      </c>
      <c r="G109" s="6">
        <f>ROUND(+'Dietary-Cafeteria'!E207*2080,0)</f>
        <v>4160</v>
      </c>
      <c r="H109" s="6">
        <f>ROUND(+'Dietary-Cafeteria'!F207,0)</f>
        <v>0</v>
      </c>
      <c r="I109" s="7" t="str">
        <f t="shared" si="4"/>
        <v/>
      </c>
      <c r="J109" s="7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5"/>
  <sheetViews>
    <sheetView topLeftCell="A83" zoomScale="75" workbookViewId="0">
      <selection activeCell="V100" sqref="V100"/>
    </sheetView>
  </sheetViews>
  <sheetFormatPr defaultColWidth="9" defaultRowHeight="13.8" x14ac:dyDescent="0.3"/>
  <cols>
    <col min="1" max="1" width="6.109375" style="13" bestFit="1" customWidth="1"/>
    <col min="2" max="2" width="39.44140625" style="13" bestFit="1" customWidth="1"/>
    <col min="3" max="3" width="8.109375" style="13" bestFit="1" customWidth="1"/>
    <col min="4" max="4" width="5.6640625" style="13" bestFit="1" customWidth="1"/>
    <col min="5" max="5" width="6.77734375" style="13" bestFit="1" customWidth="1"/>
    <col min="6" max="6" width="11.21875" style="13" bestFit="1" customWidth="1"/>
    <col min="7" max="7" width="11.33203125" style="13" bestFit="1" customWidth="1"/>
    <col min="8" max="8" width="9.44140625" style="13" bestFit="1" customWidth="1"/>
    <col min="9" max="9" width="8" style="13" bestFit="1" customWidth="1"/>
    <col min="10" max="10" width="11.21875" style="13" bestFit="1" customWidth="1"/>
    <col min="11" max="11" width="7.88671875" style="13" bestFit="1" customWidth="1"/>
    <col min="12" max="12" width="10.21875" style="13" bestFit="1" customWidth="1"/>
    <col min="13" max="13" width="8.109375" style="13" bestFit="1" customWidth="1"/>
    <col min="14" max="14" width="9.44140625" style="13" bestFit="1" customWidth="1"/>
    <col min="15" max="15" width="10.33203125" style="13" bestFit="1" customWidth="1"/>
    <col min="16" max="17" width="11.33203125" style="13" bestFit="1" customWidth="1"/>
    <col min="18" max="18" width="6.109375" style="13" bestFit="1" customWidth="1"/>
    <col min="19" max="19" width="6" style="13" bestFit="1" customWidth="1"/>
    <col min="20" max="20" width="5.33203125" style="13" bestFit="1" customWidth="1"/>
    <col min="21" max="22" width="9" style="13"/>
    <col min="23" max="23" width="10.88671875" style="13" bestFit="1" customWidth="1"/>
    <col min="24" max="25" width="11" style="13" bestFit="1" customWidth="1"/>
    <col min="26" max="26" width="10.88671875" style="13" bestFit="1" customWidth="1"/>
    <col min="27" max="27" width="11" style="13" bestFit="1" customWidth="1"/>
    <col min="28" max="28" width="10.88671875" style="13" bestFit="1" customWidth="1"/>
    <col min="29" max="29" width="10" style="13" bestFit="1" customWidth="1"/>
    <col min="30" max="30" width="9.88671875" style="13" bestFit="1" customWidth="1"/>
    <col min="31" max="31" width="9.21875" style="13" bestFit="1" customWidth="1"/>
    <col min="32" max="32" width="10" style="13" bestFit="1" customWidth="1"/>
    <col min="33" max="34" width="11" style="13" bestFit="1" customWidth="1"/>
    <col min="35" max="35" width="10.88671875" style="13" bestFit="1" customWidth="1"/>
    <col min="36" max="37" width="9.21875" style="13" bestFit="1" customWidth="1"/>
    <col min="38" max="38" width="9.109375" style="13" bestFit="1" customWidth="1"/>
    <col min="39" max="16384" width="9" style="13"/>
  </cols>
  <sheetData>
    <row r="3" spans="1:37" x14ac:dyDescent="0.3">
      <c r="C3" s="13" t="s">
        <v>100</v>
      </c>
    </row>
    <row r="4" spans="1:37" x14ac:dyDescent="0.3">
      <c r="A4" s="12" t="s">
        <v>30</v>
      </c>
      <c r="B4" s="12" t="s">
        <v>45</v>
      </c>
      <c r="C4" s="12" t="s">
        <v>46</v>
      </c>
      <c r="D4" s="12" t="s">
        <v>47</v>
      </c>
      <c r="E4" s="12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J4" s="12" t="s">
        <v>53</v>
      </c>
      <c r="K4" s="12" t="s">
        <v>54</v>
      </c>
      <c r="L4" s="12" t="s">
        <v>55</v>
      </c>
      <c r="M4" s="12" t="s">
        <v>56</v>
      </c>
      <c r="N4" s="12" t="s">
        <v>57</v>
      </c>
      <c r="O4" s="12" t="s">
        <v>58</v>
      </c>
      <c r="P4" s="12" t="s">
        <v>59</v>
      </c>
      <c r="Q4" s="12" t="s">
        <v>60</v>
      </c>
      <c r="R4" s="12" t="s">
        <v>61</v>
      </c>
      <c r="S4" s="12" t="s">
        <v>62</v>
      </c>
      <c r="T4" s="12" t="s">
        <v>63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3">
      <c r="A5">
        <v>1</v>
      </c>
      <c r="B5" t="s">
        <v>122</v>
      </c>
      <c r="C5" s="14"/>
      <c r="D5" s="14">
        <v>2014</v>
      </c>
      <c r="E5" s="20">
        <v>151.6</v>
      </c>
      <c r="F5" s="21">
        <v>1594163</v>
      </c>
      <c r="G5" s="21">
        <v>6895605</v>
      </c>
      <c r="H5" s="21">
        <v>2160532</v>
      </c>
      <c r="I5" s="21">
        <v>0</v>
      </c>
      <c r="J5" s="21">
        <v>3015958</v>
      </c>
      <c r="K5" s="21">
        <v>11459</v>
      </c>
      <c r="L5" s="21">
        <v>180583</v>
      </c>
      <c r="M5" s="21">
        <v>22347</v>
      </c>
      <c r="N5" s="21">
        <v>9486</v>
      </c>
      <c r="O5" s="21">
        <v>80396</v>
      </c>
      <c r="P5" s="21">
        <v>3054431</v>
      </c>
      <c r="Q5" s="21">
        <v>9321935</v>
      </c>
      <c r="R5" s="21">
        <v>0</v>
      </c>
      <c r="S5" s="21">
        <v>0</v>
      </c>
      <c r="T5" s="21">
        <v>0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 x14ac:dyDescent="0.3">
      <c r="A6">
        <v>3</v>
      </c>
      <c r="B6" t="s">
        <v>123</v>
      </c>
      <c r="C6" s="14"/>
      <c r="D6" s="14">
        <v>2014</v>
      </c>
      <c r="E6" s="20">
        <v>64.7</v>
      </c>
      <c r="F6" s="21">
        <v>264178</v>
      </c>
      <c r="G6" s="21">
        <v>2951098</v>
      </c>
      <c r="H6" s="21">
        <v>901645</v>
      </c>
      <c r="I6" s="21">
        <v>0</v>
      </c>
      <c r="J6" s="21">
        <v>1961838</v>
      </c>
      <c r="K6" s="21">
        <v>884</v>
      </c>
      <c r="L6" s="21">
        <v>39177</v>
      </c>
      <c r="M6" s="21">
        <v>25129</v>
      </c>
      <c r="N6" s="21">
        <v>18506</v>
      </c>
      <c r="O6" s="21">
        <v>51981</v>
      </c>
      <c r="P6" s="21">
        <v>2222470</v>
      </c>
      <c r="Q6" s="21">
        <v>3727788</v>
      </c>
      <c r="R6" s="21">
        <v>0</v>
      </c>
      <c r="S6" s="21">
        <v>0</v>
      </c>
      <c r="T6" s="21">
        <v>0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x14ac:dyDescent="0.3">
      <c r="A7">
        <v>8</v>
      </c>
      <c r="B7" t="s">
        <v>124</v>
      </c>
      <c r="C7" s="14"/>
      <c r="D7" s="14">
        <v>2014</v>
      </c>
      <c r="E7" s="20">
        <v>5.56</v>
      </c>
      <c r="F7" s="21">
        <v>28620</v>
      </c>
      <c r="G7" s="21">
        <v>192266</v>
      </c>
      <c r="H7" s="21">
        <v>72181</v>
      </c>
      <c r="I7" s="21">
        <v>0</v>
      </c>
      <c r="J7" s="21">
        <v>143838</v>
      </c>
      <c r="K7" s="21">
        <v>0</v>
      </c>
      <c r="L7" s="21">
        <v>482</v>
      </c>
      <c r="M7" s="21">
        <v>0</v>
      </c>
      <c r="N7" s="21">
        <v>0</v>
      </c>
      <c r="O7" s="21">
        <v>5639</v>
      </c>
      <c r="P7" s="21">
        <v>0</v>
      </c>
      <c r="Q7" s="21">
        <v>414406</v>
      </c>
      <c r="R7" s="21">
        <v>0</v>
      </c>
      <c r="S7" s="21">
        <v>0</v>
      </c>
      <c r="T7" s="21">
        <v>0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x14ac:dyDescent="0.3">
      <c r="A8">
        <v>10</v>
      </c>
      <c r="B8" t="s">
        <v>94</v>
      </c>
      <c r="C8" s="14"/>
      <c r="D8" s="14">
        <v>2014</v>
      </c>
      <c r="E8" s="20">
        <v>113.13</v>
      </c>
      <c r="F8" s="21">
        <v>1347212</v>
      </c>
      <c r="G8" s="21">
        <v>5088718</v>
      </c>
      <c r="H8" s="21">
        <v>941262</v>
      </c>
      <c r="I8" s="21">
        <v>15403</v>
      </c>
      <c r="J8" s="21">
        <v>4238747</v>
      </c>
      <c r="K8" s="21">
        <v>6892</v>
      </c>
      <c r="L8" s="21">
        <v>99722</v>
      </c>
      <c r="M8" s="21">
        <v>0</v>
      </c>
      <c r="N8" s="21">
        <v>207482</v>
      </c>
      <c r="O8" s="21">
        <v>1308609</v>
      </c>
      <c r="P8" s="21">
        <v>5035310</v>
      </c>
      <c r="Q8" s="21">
        <v>6871525</v>
      </c>
      <c r="R8" s="21">
        <v>0</v>
      </c>
      <c r="S8" s="21">
        <v>0</v>
      </c>
      <c r="T8" s="21">
        <v>0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x14ac:dyDescent="0.3">
      <c r="A9">
        <v>14</v>
      </c>
      <c r="B9" t="s">
        <v>118</v>
      </c>
      <c r="C9" s="14"/>
      <c r="D9" s="14">
        <v>2014</v>
      </c>
      <c r="E9" s="20">
        <v>117.06</v>
      </c>
      <c r="F9" s="21">
        <v>957407</v>
      </c>
      <c r="G9" s="21">
        <v>6481938</v>
      </c>
      <c r="H9" s="21">
        <v>1815346</v>
      </c>
      <c r="I9" s="21">
        <v>0</v>
      </c>
      <c r="J9" s="21">
        <v>2728751</v>
      </c>
      <c r="K9" s="21">
        <v>1078</v>
      </c>
      <c r="L9" s="21">
        <v>2574933</v>
      </c>
      <c r="M9" s="21">
        <v>1106</v>
      </c>
      <c r="N9" s="21">
        <v>1394834</v>
      </c>
      <c r="O9" s="21">
        <v>104449</v>
      </c>
      <c r="P9" s="21">
        <v>1617339</v>
      </c>
      <c r="Q9" s="21">
        <v>13485096</v>
      </c>
      <c r="R9" s="21">
        <v>0</v>
      </c>
      <c r="S9" s="21">
        <v>0</v>
      </c>
      <c r="T9" s="21">
        <v>0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x14ac:dyDescent="0.3">
      <c r="A10">
        <v>20</v>
      </c>
      <c r="B10" t="s">
        <v>125</v>
      </c>
      <c r="C10" s="14"/>
      <c r="D10" s="14">
        <v>2014</v>
      </c>
      <c r="E10" s="20">
        <v>10.73</v>
      </c>
      <c r="F10" s="21">
        <v>33177</v>
      </c>
      <c r="G10" s="21">
        <v>760055</v>
      </c>
      <c r="H10" s="21">
        <v>290498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14710</v>
      </c>
      <c r="O10" s="21">
        <v>-24734</v>
      </c>
      <c r="P10" s="21">
        <v>0</v>
      </c>
      <c r="Q10" s="21">
        <v>1040529</v>
      </c>
      <c r="R10" s="21">
        <v>0</v>
      </c>
      <c r="S10" s="21">
        <v>0</v>
      </c>
      <c r="T10" s="21">
        <v>0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x14ac:dyDescent="0.3">
      <c r="A11">
        <v>21</v>
      </c>
      <c r="B11" t="s">
        <v>126</v>
      </c>
      <c r="C11" s="14"/>
      <c r="D11" s="14">
        <v>2014</v>
      </c>
      <c r="E11" s="20">
        <v>12.39</v>
      </c>
      <c r="F11" s="21">
        <v>99867</v>
      </c>
      <c r="G11" s="21">
        <v>398150</v>
      </c>
      <c r="H11" s="21">
        <v>150637</v>
      </c>
      <c r="I11" s="21">
        <v>10482</v>
      </c>
      <c r="J11" s="21">
        <v>287989</v>
      </c>
      <c r="K11" s="21">
        <v>3486</v>
      </c>
      <c r="L11" s="21">
        <v>4441</v>
      </c>
      <c r="M11" s="21">
        <v>0</v>
      </c>
      <c r="N11" s="21">
        <v>37963</v>
      </c>
      <c r="O11" s="21">
        <v>1161</v>
      </c>
      <c r="P11" s="21">
        <v>0</v>
      </c>
      <c r="Q11" s="21">
        <v>894309</v>
      </c>
      <c r="R11" s="21">
        <v>0</v>
      </c>
      <c r="S11" s="21">
        <v>0</v>
      </c>
      <c r="T11" s="21">
        <v>0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x14ac:dyDescent="0.3">
      <c r="A12">
        <v>22</v>
      </c>
      <c r="B12" t="s">
        <v>82</v>
      </c>
      <c r="C12" s="14"/>
      <c r="D12" s="14">
        <v>2014</v>
      </c>
      <c r="E12">
        <v>5.97</v>
      </c>
      <c r="F12">
        <v>26367</v>
      </c>
      <c r="G12">
        <v>216110</v>
      </c>
      <c r="H12">
        <v>63347</v>
      </c>
      <c r="I12">
        <v>67076</v>
      </c>
      <c r="J12">
        <v>1186</v>
      </c>
      <c r="K12">
        <v>21983</v>
      </c>
      <c r="L12">
        <v>791999</v>
      </c>
      <c r="M12">
        <v>0</v>
      </c>
      <c r="N12">
        <v>17433</v>
      </c>
      <c r="O12">
        <v>300541</v>
      </c>
      <c r="P12">
        <v>201489</v>
      </c>
      <c r="Q12">
        <v>1278186</v>
      </c>
      <c r="R12">
        <v>0</v>
      </c>
      <c r="S12">
        <v>0</v>
      </c>
      <c r="T12">
        <v>0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x14ac:dyDescent="0.3">
      <c r="A13">
        <v>23</v>
      </c>
      <c r="B13" t="s">
        <v>127</v>
      </c>
      <c r="C13" s="14"/>
      <c r="D13" s="14">
        <v>2014</v>
      </c>
      <c r="E13" s="20">
        <v>3.13</v>
      </c>
      <c r="F13" s="21">
        <v>5135</v>
      </c>
      <c r="G13" s="21">
        <v>106020</v>
      </c>
      <c r="H13" s="21">
        <v>20505</v>
      </c>
      <c r="I13" s="21">
        <v>0</v>
      </c>
      <c r="J13" s="21">
        <v>37503</v>
      </c>
      <c r="K13" s="21">
        <v>0</v>
      </c>
      <c r="L13" s="21">
        <v>0</v>
      </c>
      <c r="M13" s="21">
        <v>0</v>
      </c>
      <c r="N13" s="21">
        <v>18856</v>
      </c>
      <c r="O13" s="21">
        <v>2599</v>
      </c>
      <c r="P13" s="21">
        <v>0</v>
      </c>
      <c r="Q13" s="21">
        <v>185483</v>
      </c>
      <c r="R13" s="21">
        <v>0</v>
      </c>
      <c r="S13" s="21">
        <v>0</v>
      </c>
      <c r="T13" s="21">
        <v>0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x14ac:dyDescent="0.3">
      <c r="A14">
        <v>26</v>
      </c>
      <c r="B14" t="s">
        <v>128</v>
      </c>
      <c r="C14" s="14"/>
      <c r="D14" s="14">
        <v>2014</v>
      </c>
      <c r="E14" s="20">
        <v>34.629999999999995</v>
      </c>
      <c r="F14" s="21">
        <v>120363</v>
      </c>
      <c r="G14" s="21">
        <v>1434719</v>
      </c>
      <c r="H14" s="21">
        <v>546537</v>
      </c>
      <c r="I14" s="21">
        <v>0</v>
      </c>
      <c r="J14" s="21">
        <v>799446</v>
      </c>
      <c r="K14" s="21">
        <v>0</v>
      </c>
      <c r="L14" s="21">
        <v>7057</v>
      </c>
      <c r="M14" s="21">
        <v>0</v>
      </c>
      <c r="N14" s="21">
        <v>120169</v>
      </c>
      <c r="O14" s="21">
        <v>51490</v>
      </c>
      <c r="P14" s="21">
        <v>931653</v>
      </c>
      <c r="Q14" s="21">
        <v>2027765</v>
      </c>
      <c r="R14" s="21">
        <v>0</v>
      </c>
      <c r="S14" s="21">
        <v>0</v>
      </c>
      <c r="T14" s="21">
        <v>0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x14ac:dyDescent="0.3">
      <c r="A15">
        <v>29</v>
      </c>
      <c r="B15" t="s">
        <v>77</v>
      </c>
      <c r="C15" s="14"/>
      <c r="D15" s="14">
        <v>2014</v>
      </c>
      <c r="E15" s="20">
        <v>135.11000000000001</v>
      </c>
      <c r="F15" s="21">
        <v>1205034</v>
      </c>
      <c r="G15" s="21">
        <v>5765976</v>
      </c>
      <c r="H15" s="21">
        <v>1790787</v>
      </c>
      <c r="I15" s="21">
        <v>0</v>
      </c>
      <c r="J15" s="21">
        <v>5089740</v>
      </c>
      <c r="K15" s="21">
        <v>5990</v>
      </c>
      <c r="L15" s="21">
        <v>354639</v>
      </c>
      <c r="M15" s="21">
        <v>0</v>
      </c>
      <c r="N15" s="21">
        <v>369242</v>
      </c>
      <c r="O15" s="21">
        <v>-409390</v>
      </c>
      <c r="P15" s="21">
        <v>3948715</v>
      </c>
      <c r="Q15" s="21">
        <v>9018269</v>
      </c>
      <c r="R15" s="21">
        <v>0</v>
      </c>
      <c r="S15" s="21">
        <v>0</v>
      </c>
      <c r="T15" s="21">
        <v>0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x14ac:dyDescent="0.3">
      <c r="A16">
        <v>32</v>
      </c>
      <c r="B16" t="s">
        <v>129</v>
      </c>
      <c r="C16" s="14"/>
      <c r="D16" s="14">
        <v>2014</v>
      </c>
      <c r="E16" s="20">
        <v>132.72</v>
      </c>
      <c r="F16" s="21">
        <v>1181327</v>
      </c>
      <c r="G16" s="21">
        <v>4959512</v>
      </c>
      <c r="H16" s="21">
        <v>2113915</v>
      </c>
      <c r="I16" s="21">
        <v>0</v>
      </c>
      <c r="J16" s="21">
        <v>3067407</v>
      </c>
      <c r="K16" s="21">
        <v>3552</v>
      </c>
      <c r="L16" s="21">
        <v>1354041</v>
      </c>
      <c r="M16" s="21">
        <v>126061</v>
      </c>
      <c r="N16" s="21">
        <v>257191</v>
      </c>
      <c r="O16" s="21">
        <v>267849</v>
      </c>
      <c r="P16" s="21">
        <v>3396226</v>
      </c>
      <c r="Q16" s="21">
        <v>8753302</v>
      </c>
      <c r="R16" s="21">
        <v>0</v>
      </c>
      <c r="S16" s="21">
        <v>0</v>
      </c>
      <c r="T16" s="21">
        <v>0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x14ac:dyDescent="0.3">
      <c r="A17">
        <v>35</v>
      </c>
      <c r="B17" t="s">
        <v>130</v>
      </c>
      <c r="C17" s="14"/>
      <c r="D17" s="14">
        <v>2014</v>
      </c>
      <c r="E17">
        <v>13.56</v>
      </c>
      <c r="F17">
        <v>49946</v>
      </c>
      <c r="G17">
        <v>544789</v>
      </c>
      <c r="H17">
        <v>208048</v>
      </c>
      <c r="I17">
        <v>0</v>
      </c>
      <c r="J17">
        <v>270736</v>
      </c>
      <c r="K17">
        <v>508</v>
      </c>
      <c r="L17">
        <v>228743</v>
      </c>
      <c r="M17">
        <v>3134</v>
      </c>
      <c r="N17">
        <v>164483</v>
      </c>
      <c r="O17">
        <v>22506</v>
      </c>
      <c r="P17">
        <v>301963</v>
      </c>
      <c r="Q17">
        <v>1140984</v>
      </c>
      <c r="R17">
        <v>0</v>
      </c>
      <c r="S17">
        <v>0</v>
      </c>
      <c r="T17">
        <v>0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x14ac:dyDescent="0.3">
      <c r="A18">
        <v>37</v>
      </c>
      <c r="B18" t="s">
        <v>131</v>
      </c>
      <c r="C18" s="14"/>
      <c r="D18" s="14">
        <v>2014</v>
      </c>
      <c r="E18" s="20">
        <v>46.54</v>
      </c>
      <c r="F18" s="21">
        <v>129937</v>
      </c>
      <c r="G18" s="21">
        <v>1697992</v>
      </c>
      <c r="H18" s="21">
        <v>470688</v>
      </c>
      <c r="I18" s="21">
        <v>0</v>
      </c>
      <c r="J18" s="21">
        <v>1673021</v>
      </c>
      <c r="K18" s="21">
        <v>0</v>
      </c>
      <c r="L18" s="21">
        <v>44912</v>
      </c>
      <c r="M18" s="21">
        <v>4546</v>
      </c>
      <c r="N18" s="21">
        <v>238013</v>
      </c>
      <c r="O18" s="21">
        <v>20821</v>
      </c>
      <c r="P18" s="21">
        <v>1092565</v>
      </c>
      <c r="Q18" s="21">
        <v>3057428</v>
      </c>
      <c r="R18" s="21">
        <v>0</v>
      </c>
      <c r="S18" s="21">
        <v>0</v>
      </c>
      <c r="T18" s="21">
        <v>0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x14ac:dyDescent="0.3">
      <c r="A19">
        <v>38</v>
      </c>
      <c r="B19" t="s">
        <v>108</v>
      </c>
      <c r="C19" s="14"/>
      <c r="D19" s="14">
        <v>2014</v>
      </c>
      <c r="E19" s="20">
        <v>35.410000000000004</v>
      </c>
      <c r="F19" s="21">
        <v>50448</v>
      </c>
      <c r="G19" s="21">
        <v>1233800</v>
      </c>
      <c r="H19" s="21">
        <v>349381</v>
      </c>
      <c r="I19" s="21">
        <v>0</v>
      </c>
      <c r="J19" s="21">
        <v>568741</v>
      </c>
      <c r="K19" s="21">
        <v>0</v>
      </c>
      <c r="L19" s="21">
        <v>10808</v>
      </c>
      <c r="M19" s="21">
        <v>82776</v>
      </c>
      <c r="N19" s="21">
        <v>186409</v>
      </c>
      <c r="O19" s="21">
        <v>37078</v>
      </c>
      <c r="P19" s="21">
        <v>692762</v>
      </c>
      <c r="Q19" s="21">
        <v>1776231</v>
      </c>
      <c r="R19" s="21">
        <v>0</v>
      </c>
      <c r="S19" s="21">
        <v>0</v>
      </c>
      <c r="T19" s="21">
        <v>0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x14ac:dyDescent="0.3">
      <c r="A20">
        <v>39</v>
      </c>
      <c r="B20" t="s">
        <v>132</v>
      </c>
      <c r="C20" s="14"/>
      <c r="D20" s="14">
        <v>2014</v>
      </c>
      <c r="E20" s="20">
        <v>28.88</v>
      </c>
      <c r="F20" s="21">
        <v>354948</v>
      </c>
      <c r="G20" s="21">
        <v>1116640</v>
      </c>
      <c r="H20" s="21">
        <v>272516</v>
      </c>
      <c r="I20" s="21">
        <v>80814</v>
      </c>
      <c r="J20" s="21">
        <v>694141</v>
      </c>
      <c r="K20" s="21">
        <v>0</v>
      </c>
      <c r="L20" s="21">
        <v>83472</v>
      </c>
      <c r="M20" s="21">
        <v>3796</v>
      </c>
      <c r="N20" s="21">
        <v>217351</v>
      </c>
      <c r="O20" s="21">
        <v>10939</v>
      </c>
      <c r="P20" s="21">
        <v>540093</v>
      </c>
      <c r="Q20" s="21">
        <v>1939576</v>
      </c>
      <c r="R20" s="21">
        <v>0</v>
      </c>
      <c r="S20" s="21">
        <v>0</v>
      </c>
      <c r="T20" s="21">
        <v>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x14ac:dyDescent="0.3">
      <c r="A21">
        <v>42</v>
      </c>
      <c r="B21" t="s">
        <v>166</v>
      </c>
      <c r="C21" s="14"/>
      <c r="D21" s="14"/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x14ac:dyDescent="0.3">
      <c r="A22">
        <v>43</v>
      </c>
      <c r="B22" t="s">
        <v>95</v>
      </c>
      <c r="C22" s="14"/>
      <c r="D22" s="14">
        <v>2014</v>
      </c>
      <c r="E22" s="20">
        <v>8.9700000000000006</v>
      </c>
      <c r="F22" s="21">
        <v>64926</v>
      </c>
      <c r="G22" s="21">
        <v>350396</v>
      </c>
      <c r="H22" s="21">
        <v>214519</v>
      </c>
      <c r="I22" s="21">
        <v>0</v>
      </c>
      <c r="J22" s="21">
        <v>248759</v>
      </c>
      <c r="K22" s="21">
        <v>0</v>
      </c>
      <c r="L22" s="21">
        <v>107549</v>
      </c>
      <c r="M22" s="21">
        <v>0</v>
      </c>
      <c r="N22" s="21">
        <v>98081</v>
      </c>
      <c r="O22" s="21">
        <v>-90480</v>
      </c>
      <c r="P22" s="21">
        <v>305736</v>
      </c>
      <c r="Q22" s="21">
        <v>623088</v>
      </c>
      <c r="R22" s="21">
        <v>0</v>
      </c>
      <c r="S22" s="21">
        <v>0</v>
      </c>
      <c r="T22" s="21">
        <v>0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x14ac:dyDescent="0.3">
      <c r="A23">
        <v>45</v>
      </c>
      <c r="B23" t="s">
        <v>71</v>
      </c>
      <c r="C23" s="14"/>
      <c r="D23" s="14">
        <v>2014</v>
      </c>
      <c r="E23" s="20">
        <v>15.12</v>
      </c>
      <c r="F23" s="21">
        <v>82069</v>
      </c>
      <c r="G23" s="21">
        <v>501886</v>
      </c>
      <c r="H23" s="21">
        <v>112165</v>
      </c>
      <c r="I23" s="21">
        <v>1443</v>
      </c>
      <c r="J23" s="21">
        <v>299572</v>
      </c>
      <c r="K23" s="21">
        <v>0</v>
      </c>
      <c r="L23" s="21">
        <v>1720</v>
      </c>
      <c r="M23" s="21">
        <v>0</v>
      </c>
      <c r="N23" s="21">
        <v>73219</v>
      </c>
      <c r="O23" s="21">
        <v>645</v>
      </c>
      <c r="P23" s="21">
        <v>68196</v>
      </c>
      <c r="Q23" s="21">
        <v>922454</v>
      </c>
      <c r="R23" s="21">
        <v>0</v>
      </c>
      <c r="S23" s="21">
        <v>0</v>
      </c>
      <c r="T23" s="21">
        <v>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x14ac:dyDescent="0.3">
      <c r="A24">
        <v>46</v>
      </c>
      <c r="B24" t="s">
        <v>133</v>
      </c>
      <c r="C24" s="14"/>
      <c r="D24" s="14">
        <v>2014</v>
      </c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x14ac:dyDescent="0.3">
      <c r="A25">
        <v>50</v>
      </c>
      <c r="B25" t="s">
        <v>134</v>
      </c>
      <c r="C25" s="14"/>
      <c r="D25" s="14">
        <v>2014</v>
      </c>
      <c r="E25" s="20">
        <v>25.57</v>
      </c>
      <c r="F25" s="21">
        <v>35779</v>
      </c>
      <c r="G25" s="21">
        <v>843939</v>
      </c>
      <c r="H25" s="21">
        <v>84564</v>
      </c>
      <c r="I25" s="21">
        <v>0</v>
      </c>
      <c r="J25" s="21">
        <v>-79698</v>
      </c>
      <c r="K25" s="21">
        <v>0</v>
      </c>
      <c r="L25" s="21">
        <v>919024</v>
      </c>
      <c r="M25" s="21">
        <v>0</v>
      </c>
      <c r="N25" s="21">
        <v>158939</v>
      </c>
      <c r="O25" s="21">
        <v>400</v>
      </c>
      <c r="P25" s="21">
        <v>556331</v>
      </c>
      <c r="Q25" s="21">
        <v>1370837</v>
      </c>
      <c r="R25" s="21">
        <v>0</v>
      </c>
      <c r="S25" s="21">
        <v>0</v>
      </c>
      <c r="T25" s="21">
        <v>0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37" x14ac:dyDescent="0.3">
      <c r="A26">
        <v>54</v>
      </c>
      <c r="B26" t="s">
        <v>74</v>
      </c>
      <c r="C26" s="14"/>
      <c r="D26" s="14">
        <v>2014</v>
      </c>
      <c r="E26" s="20">
        <v>11.54</v>
      </c>
      <c r="F26" s="21">
        <v>140237</v>
      </c>
      <c r="G26" s="21">
        <v>372709</v>
      </c>
      <c r="H26" s="21">
        <v>112604</v>
      </c>
      <c r="I26" s="21">
        <v>17320</v>
      </c>
      <c r="J26" s="21">
        <v>274735</v>
      </c>
      <c r="K26" s="21">
        <v>0</v>
      </c>
      <c r="L26" s="21">
        <v>1293</v>
      </c>
      <c r="M26" s="21">
        <v>0</v>
      </c>
      <c r="N26" s="21">
        <v>20480</v>
      </c>
      <c r="O26" s="21">
        <v>1016</v>
      </c>
      <c r="P26" s="21">
        <v>0</v>
      </c>
      <c r="Q26" s="21">
        <v>800157</v>
      </c>
      <c r="R26" s="21">
        <v>0</v>
      </c>
      <c r="S26" s="21">
        <v>0</v>
      </c>
      <c r="T26" s="21">
        <v>0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3">
      <c r="A27">
        <v>56</v>
      </c>
      <c r="B27" t="s">
        <v>98</v>
      </c>
      <c r="C27" s="14"/>
      <c r="D27" s="14">
        <v>2014</v>
      </c>
      <c r="E27" s="20">
        <v>7.79</v>
      </c>
      <c r="F27" s="21">
        <v>3006</v>
      </c>
      <c r="G27" s="21">
        <v>347669</v>
      </c>
      <c r="H27" s="21">
        <v>92035</v>
      </c>
      <c r="I27" s="21">
        <v>37450</v>
      </c>
      <c r="J27" s="21">
        <v>200147</v>
      </c>
      <c r="K27" s="21">
        <v>0</v>
      </c>
      <c r="L27" s="21">
        <v>5693</v>
      </c>
      <c r="M27" s="21">
        <v>0</v>
      </c>
      <c r="N27" s="21">
        <v>20151</v>
      </c>
      <c r="O27" s="21">
        <v>3478</v>
      </c>
      <c r="P27" s="21">
        <v>86076</v>
      </c>
      <c r="Q27" s="21">
        <v>620547</v>
      </c>
      <c r="R27" s="21">
        <v>0</v>
      </c>
      <c r="S27" s="21">
        <v>0</v>
      </c>
      <c r="T27" s="21">
        <v>0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x14ac:dyDescent="0.3">
      <c r="A28">
        <v>58</v>
      </c>
      <c r="B28" t="s">
        <v>99</v>
      </c>
      <c r="C28" s="14"/>
      <c r="D28" s="14">
        <v>2014</v>
      </c>
      <c r="E28">
        <v>57.230000000000004</v>
      </c>
      <c r="F28">
        <v>479368</v>
      </c>
      <c r="G28">
        <v>2032510</v>
      </c>
      <c r="H28">
        <v>525196</v>
      </c>
      <c r="I28">
        <v>0</v>
      </c>
      <c r="J28">
        <v>1516117</v>
      </c>
      <c r="K28">
        <v>307</v>
      </c>
      <c r="L28">
        <v>50829</v>
      </c>
      <c r="M28">
        <v>11366</v>
      </c>
      <c r="N28">
        <v>158387</v>
      </c>
      <c r="O28">
        <v>90876</v>
      </c>
      <c r="P28">
        <v>1922195</v>
      </c>
      <c r="Q28">
        <v>2463393</v>
      </c>
      <c r="R28">
        <v>0</v>
      </c>
      <c r="S28">
        <v>0</v>
      </c>
      <c r="T28">
        <v>0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x14ac:dyDescent="0.3">
      <c r="A29">
        <v>63</v>
      </c>
      <c r="B29" t="s">
        <v>76</v>
      </c>
      <c r="C29" s="14"/>
      <c r="D29" s="14">
        <v>2014</v>
      </c>
      <c r="E29" s="20">
        <v>17.899999999999999</v>
      </c>
      <c r="F29" s="21">
        <v>50839</v>
      </c>
      <c r="G29" s="21">
        <v>757082</v>
      </c>
      <c r="H29" s="21">
        <v>338725</v>
      </c>
      <c r="I29" s="21">
        <v>0</v>
      </c>
      <c r="J29" s="21">
        <v>330997</v>
      </c>
      <c r="K29" s="21">
        <v>0</v>
      </c>
      <c r="L29" s="21">
        <v>10875</v>
      </c>
      <c r="M29" s="21">
        <v>0</v>
      </c>
      <c r="N29" s="21">
        <v>57096</v>
      </c>
      <c r="O29" s="21">
        <v>3959</v>
      </c>
      <c r="P29" s="21">
        <v>156920</v>
      </c>
      <c r="Q29" s="21">
        <v>1341814</v>
      </c>
      <c r="R29" s="21">
        <v>0</v>
      </c>
      <c r="S29" s="21">
        <v>0</v>
      </c>
      <c r="T29" s="21">
        <v>0</v>
      </c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37" x14ac:dyDescent="0.3">
      <c r="A30">
        <v>78</v>
      </c>
      <c r="B30" t="s">
        <v>135</v>
      </c>
      <c r="C30" s="14"/>
      <c r="D30" s="14">
        <v>2014</v>
      </c>
      <c r="E30" s="20">
        <v>14.45</v>
      </c>
      <c r="F30" s="21">
        <v>87009</v>
      </c>
      <c r="G30" s="21">
        <v>553899</v>
      </c>
      <c r="H30" s="21">
        <v>134818</v>
      </c>
      <c r="I30" s="21">
        <v>0</v>
      </c>
      <c r="J30" s="21">
        <v>319337</v>
      </c>
      <c r="K30" s="21">
        <v>0</v>
      </c>
      <c r="L30" s="21">
        <v>5328</v>
      </c>
      <c r="M30" s="21">
        <v>0</v>
      </c>
      <c r="N30" s="21">
        <v>131549</v>
      </c>
      <c r="O30" s="21">
        <v>533</v>
      </c>
      <c r="P30" s="21">
        <v>240362</v>
      </c>
      <c r="Q30" s="21">
        <v>905102</v>
      </c>
      <c r="R30" s="21">
        <v>0</v>
      </c>
      <c r="S30" s="21">
        <v>0</v>
      </c>
      <c r="T30" s="21">
        <v>0</v>
      </c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1:37" x14ac:dyDescent="0.3">
      <c r="A31">
        <v>79</v>
      </c>
      <c r="B31" t="s">
        <v>86</v>
      </c>
      <c r="C31" s="14"/>
      <c r="D31" s="14">
        <v>2014</v>
      </c>
      <c r="E31" s="20">
        <v>6.05</v>
      </c>
      <c r="F31" s="21">
        <v>5620</v>
      </c>
      <c r="G31" s="21">
        <v>310514</v>
      </c>
      <c r="H31" s="21">
        <v>97618</v>
      </c>
      <c r="I31" s="21">
        <v>0</v>
      </c>
      <c r="J31" s="21">
        <v>58914</v>
      </c>
      <c r="K31" s="21">
        <v>506</v>
      </c>
      <c r="L31" s="21">
        <v>419</v>
      </c>
      <c r="M31" s="21">
        <v>52</v>
      </c>
      <c r="N31" s="21">
        <v>43147</v>
      </c>
      <c r="O31" s="21">
        <v>901</v>
      </c>
      <c r="P31" s="21">
        <v>0</v>
      </c>
      <c r="Q31" s="21">
        <v>512071</v>
      </c>
      <c r="R31" s="21">
        <v>0</v>
      </c>
      <c r="S31" s="21">
        <v>0</v>
      </c>
      <c r="T31" s="21">
        <v>0</v>
      </c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x14ac:dyDescent="0.3">
      <c r="A32">
        <v>80</v>
      </c>
      <c r="B32" t="s">
        <v>136</v>
      </c>
      <c r="C32" s="14"/>
      <c r="D32" s="14">
        <v>2014</v>
      </c>
      <c r="E32" s="20">
        <v>6.43</v>
      </c>
      <c r="F32" s="21">
        <v>26951</v>
      </c>
      <c r="G32" s="21">
        <v>192776</v>
      </c>
      <c r="H32" s="21">
        <v>50116</v>
      </c>
      <c r="I32" s="21">
        <v>6832</v>
      </c>
      <c r="J32" s="21">
        <v>105181</v>
      </c>
      <c r="K32" s="21">
        <v>0</v>
      </c>
      <c r="L32" s="21">
        <v>2151</v>
      </c>
      <c r="M32" s="21">
        <v>0</v>
      </c>
      <c r="N32" s="21">
        <v>42694</v>
      </c>
      <c r="O32" s="21">
        <v>1628</v>
      </c>
      <c r="P32" s="21">
        <v>7807</v>
      </c>
      <c r="Q32" s="21">
        <v>393571</v>
      </c>
      <c r="R32" s="21">
        <v>0</v>
      </c>
      <c r="S32" s="21">
        <v>0</v>
      </c>
      <c r="T32" s="21">
        <v>0</v>
      </c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x14ac:dyDescent="0.3">
      <c r="A33">
        <v>81</v>
      </c>
      <c r="B33" t="s">
        <v>137</v>
      </c>
      <c r="C33" s="14"/>
      <c r="D33" s="14">
        <v>2014</v>
      </c>
      <c r="E33" s="20">
        <v>78.34</v>
      </c>
      <c r="F33" s="21">
        <v>233902</v>
      </c>
      <c r="G33" s="21">
        <v>3325363</v>
      </c>
      <c r="H33" s="21">
        <v>1101352</v>
      </c>
      <c r="I33" s="21">
        <v>0</v>
      </c>
      <c r="J33" s="21">
        <v>1450047</v>
      </c>
      <c r="K33" s="21">
        <v>2527</v>
      </c>
      <c r="L33" s="21">
        <v>39562</v>
      </c>
      <c r="M33" s="21">
        <v>689</v>
      </c>
      <c r="N33" s="21">
        <v>464508</v>
      </c>
      <c r="O33" s="21">
        <v>20870</v>
      </c>
      <c r="P33" s="21">
        <v>1243207</v>
      </c>
      <c r="Q33" s="21">
        <v>5161711</v>
      </c>
      <c r="R33" s="21">
        <v>0</v>
      </c>
      <c r="S33" s="21">
        <v>0</v>
      </c>
      <c r="T33" s="21">
        <v>0</v>
      </c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x14ac:dyDescent="0.3">
      <c r="A34">
        <v>82</v>
      </c>
      <c r="B34" t="s">
        <v>75</v>
      </c>
      <c r="C34" s="14"/>
      <c r="D34" s="14">
        <v>2014</v>
      </c>
      <c r="E34" s="20">
        <v>6.24</v>
      </c>
      <c r="F34" s="21">
        <v>7792</v>
      </c>
      <c r="G34" s="21">
        <v>173506</v>
      </c>
      <c r="H34" s="21">
        <v>85524</v>
      </c>
      <c r="I34" s="21">
        <v>9650</v>
      </c>
      <c r="J34" s="21">
        <v>79677</v>
      </c>
      <c r="K34" s="21">
        <v>0</v>
      </c>
      <c r="L34" s="21">
        <v>0</v>
      </c>
      <c r="M34" s="21">
        <v>0</v>
      </c>
      <c r="N34" s="21">
        <v>10361</v>
      </c>
      <c r="O34" s="21">
        <v>206</v>
      </c>
      <c r="P34" s="21">
        <v>0</v>
      </c>
      <c r="Q34" s="21">
        <v>358924</v>
      </c>
      <c r="R34" s="21">
        <v>0</v>
      </c>
      <c r="S34" s="21">
        <v>0</v>
      </c>
      <c r="T34" s="21">
        <v>0</v>
      </c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x14ac:dyDescent="0.3">
      <c r="A35">
        <v>84</v>
      </c>
      <c r="B35" t="s">
        <v>115</v>
      </c>
      <c r="C35" s="14"/>
      <c r="D35" s="14">
        <v>2014</v>
      </c>
      <c r="E35" s="20">
        <v>133.74</v>
      </c>
      <c r="F35" s="21">
        <v>1492566</v>
      </c>
      <c r="G35" s="21">
        <v>5163853</v>
      </c>
      <c r="H35" s="21">
        <v>490403</v>
      </c>
      <c r="I35" s="21">
        <v>0</v>
      </c>
      <c r="J35" s="21">
        <v>3444884</v>
      </c>
      <c r="K35" s="21">
        <v>29</v>
      </c>
      <c r="L35" s="21">
        <v>667693</v>
      </c>
      <c r="M35" s="21">
        <v>29635</v>
      </c>
      <c r="N35" s="21">
        <v>773348</v>
      </c>
      <c r="O35" s="21">
        <v>10295</v>
      </c>
      <c r="P35" s="21">
        <v>4863513</v>
      </c>
      <c r="Q35" s="21">
        <v>5716627</v>
      </c>
      <c r="R35" s="21">
        <v>0</v>
      </c>
      <c r="S35" s="21">
        <v>0</v>
      </c>
      <c r="T35" s="21">
        <v>0</v>
      </c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x14ac:dyDescent="0.3">
      <c r="A36">
        <v>85</v>
      </c>
      <c r="B36" t="s">
        <v>138</v>
      </c>
      <c r="C36" s="14"/>
      <c r="D36" s="14">
        <v>2014</v>
      </c>
      <c r="E36" s="20">
        <v>11.62</v>
      </c>
      <c r="F36" s="21">
        <v>14664</v>
      </c>
      <c r="G36" s="21">
        <v>501160</v>
      </c>
      <c r="H36" s="21">
        <v>118664</v>
      </c>
      <c r="I36" s="21">
        <v>0</v>
      </c>
      <c r="J36" s="21">
        <v>239995</v>
      </c>
      <c r="K36" s="21">
        <v>0</v>
      </c>
      <c r="L36" s="21">
        <v>4200</v>
      </c>
      <c r="M36" s="21">
        <v>0</v>
      </c>
      <c r="N36" s="21">
        <v>176311</v>
      </c>
      <c r="O36" s="21">
        <v>4031</v>
      </c>
      <c r="P36" s="21">
        <v>333275</v>
      </c>
      <c r="Q36" s="21">
        <v>711086</v>
      </c>
      <c r="R36" s="21">
        <v>0</v>
      </c>
      <c r="S36" s="21">
        <v>0</v>
      </c>
      <c r="T36" s="21">
        <v>0</v>
      </c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 x14ac:dyDescent="0.3">
      <c r="A37">
        <v>96</v>
      </c>
      <c r="B37" t="s">
        <v>90</v>
      </c>
      <c r="C37" s="14"/>
      <c r="D37" s="14">
        <v>2014</v>
      </c>
      <c r="E37" s="20">
        <v>3.87</v>
      </c>
      <c r="F37" s="21">
        <v>0</v>
      </c>
      <c r="G37" s="21">
        <v>146052</v>
      </c>
      <c r="H37" s="21">
        <v>32538</v>
      </c>
      <c r="I37" s="21">
        <v>0</v>
      </c>
      <c r="J37" s="21">
        <v>77868</v>
      </c>
      <c r="K37" s="21">
        <v>0</v>
      </c>
      <c r="L37" s="21">
        <v>804</v>
      </c>
      <c r="M37" s="21">
        <v>0</v>
      </c>
      <c r="N37" s="21">
        <v>46581</v>
      </c>
      <c r="O37" s="21">
        <v>253</v>
      </c>
      <c r="P37" s="21">
        <v>0</v>
      </c>
      <c r="Q37" s="21">
        <v>304096</v>
      </c>
      <c r="R37" s="21">
        <v>0</v>
      </c>
      <c r="S37" s="21">
        <v>0</v>
      </c>
      <c r="T37" s="21">
        <v>0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x14ac:dyDescent="0.3">
      <c r="A38">
        <v>102</v>
      </c>
      <c r="B38" t="s">
        <v>119</v>
      </c>
      <c r="C38" s="14"/>
      <c r="D38" s="14">
        <v>2014</v>
      </c>
      <c r="E38" s="20">
        <v>27.6</v>
      </c>
      <c r="F38" s="21">
        <v>64790</v>
      </c>
      <c r="G38" s="21">
        <v>904974</v>
      </c>
      <c r="H38" s="21">
        <v>235565</v>
      </c>
      <c r="I38" s="21">
        <v>0</v>
      </c>
      <c r="J38" s="21">
        <v>339062</v>
      </c>
      <c r="K38" s="21">
        <v>0</v>
      </c>
      <c r="L38" s="21">
        <v>3446</v>
      </c>
      <c r="M38" s="21">
        <v>885</v>
      </c>
      <c r="N38" s="21">
        <v>186919</v>
      </c>
      <c r="O38" s="21">
        <v>14562</v>
      </c>
      <c r="P38" s="21">
        <v>0</v>
      </c>
      <c r="Q38" s="21">
        <v>1685413</v>
      </c>
      <c r="R38" s="21">
        <v>0</v>
      </c>
      <c r="S38" s="21">
        <v>0</v>
      </c>
      <c r="T38" s="21">
        <v>0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x14ac:dyDescent="0.3">
      <c r="A39">
        <v>104</v>
      </c>
      <c r="B39" t="s">
        <v>93</v>
      </c>
      <c r="C39" s="14"/>
      <c r="D39" s="14">
        <v>2014</v>
      </c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1:37" x14ac:dyDescent="0.3">
      <c r="A40">
        <v>106</v>
      </c>
      <c r="B40" t="s">
        <v>69</v>
      </c>
      <c r="C40" s="14"/>
      <c r="D40" s="14">
        <v>2014</v>
      </c>
      <c r="E40" s="20">
        <v>12.29</v>
      </c>
      <c r="F40" s="21">
        <v>138974</v>
      </c>
      <c r="G40" s="21">
        <v>438787</v>
      </c>
      <c r="H40" s="21">
        <v>96411</v>
      </c>
      <c r="I40" s="21">
        <v>0</v>
      </c>
      <c r="J40" s="21">
        <v>247712</v>
      </c>
      <c r="K40" s="21">
        <v>0</v>
      </c>
      <c r="L40" s="21">
        <v>79806</v>
      </c>
      <c r="M40" s="21">
        <v>172</v>
      </c>
      <c r="N40" s="21">
        <v>239841</v>
      </c>
      <c r="O40" s="21">
        <v>715</v>
      </c>
      <c r="P40" s="21">
        <v>0</v>
      </c>
      <c r="Q40" s="21">
        <v>1103444</v>
      </c>
      <c r="R40" s="21">
        <v>0</v>
      </c>
      <c r="S40" s="21">
        <v>0</v>
      </c>
      <c r="T40" s="21">
        <v>0</v>
      </c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1:37" x14ac:dyDescent="0.3">
      <c r="A41">
        <v>107</v>
      </c>
      <c r="B41" t="s">
        <v>85</v>
      </c>
      <c r="C41" s="14"/>
      <c r="D41" s="14">
        <v>2014</v>
      </c>
      <c r="E41">
        <v>15.28</v>
      </c>
      <c r="F41">
        <v>56043</v>
      </c>
      <c r="G41">
        <v>472529</v>
      </c>
      <c r="H41">
        <v>146838</v>
      </c>
      <c r="I41">
        <v>0</v>
      </c>
      <c r="J41">
        <v>286205</v>
      </c>
      <c r="K41">
        <v>12263</v>
      </c>
      <c r="L41">
        <v>2055</v>
      </c>
      <c r="M41">
        <v>3295</v>
      </c>
      <c r="N41">
        <v>0</v>
      </c>
      <c r="O41">
        <v>622</v>
      </c>
      <c r="P41">
        <v>0</v>
      </c>
      <c r="Q41">
        <v>923807</v>
      </c>
      <c r="R41">
        <v>0</v>
      </c>
      <c r="S41">
        <v>0</v>
      </c>
      <c r="T41">
        <v>0</v>
      </c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x14ac:dyDescent="0.3">
      <c r="A42">
        <v>108</v>
      </c>
      <c r="B42" t="s">
        <v>92</v>
      </c>
      <c r="C42" s="14"/>
      <c r="D42" s="14">
        <v>2014</v>
      </c>
      <c r="E42">
        <v>17.079999999999998</v>
      </c>
      <c r="F42">
        <v>153093</v>
      </c>
      <c r="G42">
        <v>624610</v>
      </c>
      <c r="H42">
        <v>145578</v>
      </c>
      <c r="I42">
        <v>0</v>
      </c>
      <c r="J42">
        <v>357644</v>
      </c>
      <c r="K42">
        <v>278</v>
      </c>
      <c r="L42">
        <v>12576</v>
      </c>
      <c r="M42">
        <v>0</v>
      </c>
      <c r="N42">
        <v>68525</v>
      </c>
      <c r="O42">
        <v>10746</v>
      </c>
      <c r="P42">
        <v>0</v>
      </c>
      <c r="Q42">
        <v>1219957</v>
      </c>
      <c r="R42">
        <v>0</v>
      </c>
      <c r="S42">
        <v>0</v>
      </c>
      <c r="T42">
        <v>0</v>
      </c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1:37" x14ac:dyDescent="0.3">
      <c r="A43">
        <v>111</v>
      </c>
      <c r="B43" t="s">
        <v>139</v>
      </c>
      <c r="C43" s="14"/>
      <c r="D43" s="14">
        <v>2014</v>
      </c>
      <c r="E43">
        <v>0</v>
      </c>
      <c r="F43">
        <v>810</v>
      </c>
      <c r="G43">
        <v>549</v>
      </c>
      <c r="H43">
        <v>113</v>
      </c>
      <c r="I43">
        <v>0</v>
      </c>
      <c r="J43">
        <v>8085</v>
      </c>
      <c r="K43">
        <v>0</v>
      </c>
      <c r="L43">
        <v>750</v>
      </c>
      <c r="M43">
        <v>0</v>
      </c>
      <c r="N43">
        <v>6534</v>
      </c>
      <c r="O43">
        <v>70</v>
      </c>
      <c r="P43">
        <v>0</v>
      </c>
      <c r="Q43">
        <v>16101</v>
      </c>
      <c r="R43">
        <v>0</v>
      </c>
      <c r="S43">
        <v>0</v>
      </c>
      <c r="T43">
        <v>0</v>
      </c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1:37" x14ac:dyDescent="0.3">
      <c r="A44">
        <v>125</v>
      </c>
      <c r="B44" t="s">
        <v>87</v>
      </c>
      <c r="C44" s="14"/>
      <c r="D44" s="14">
        <v>2014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1:37" x14ac:dyDescent="0.3">
      <c r="A45">
        <v>126</v>
      </c>
      <c r="B45" t="s">
        <v>106</v>
      </c>
      <c r="C45" s="14"/>
      <c r="D45" s="14">
        <v>2014</v>
      </c>
      <c r="E45">
        <v>36.17</v>
      </c>
      <c r="F45">
        <v>79720</v>
      </c>
      <c r="G45">
        <v>1508160</v>
      </c>
      <c r="H45">
        <v>467120</v>
      </c>
      <c r="I45">
        <v>0</v>
      </c>
      <c r="J45">
        <v>1012554</v>
      </c>
      <c r="K45">
        <v>261</v>
      </c>
      <c r="L45">
        <v>305892</v>
      </c>
      <c r="M45">
        <v>402</v>
      </c>
      <c r="N45">
        <v>298212</v>
      </c>
      <c r="O45">
        <v>8037</v>
      </c>
      <c r="P45">
        <v>1029944</v>
      </c>
      <c r="Q45">
        <v>2570694</v>
      </c>
      <c r="R45">
        <v>0</v>
      </c>
      <c r="S45">
        <v>0</v>
      </c>
      <c r="T45">
        <v>0</v>
      </c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1:37" x14ac:dyDescent="0.3">
      <c r="A46">
        <v>128</v>
      </c>
      <c r="B46" t="s">
        <v>110</v>
      </c>
      <c r="C46" s="14"/>
      <c r="D46" s="14">
        <v>2014</v>
      </c>
      <c r="E46">
        <v>123.25</v>
      </c>
      <c r="F46">
        <v>1410574</v>
      </c>
      <c r="G46">
        <v>4244740</v>
      </c>
      <c r="H46">
        <v>1279867</v>
      </c>
      <c r="I46">
        <v>0</v>
      </c>
      <c r="J46">
        <v>3782364</v>
      </c>
      <c r="K46">
        <v>40</v>
      </c>
      <c r="L46">
        <v>158196</v>
      </c>
      <c r="M46">
        <v>11149</v>
      </c>
      <c r="N46">
        <v>650637</v>
      </c>
      <c r="O46">
        <v>-267</v>
      </c>
      <c r="P46">
        <v>4856818</v>
      </c>
      <c r="Q46">
        <v>5269908</v>
      </c>
      <c r="R46">
        <v>0</v>
      </c>
      <c r="S46">
        <v>0</v>
      </c>
      <c r="T46">
        <v>0</v>
      </c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x14ac:dyDescent="0.3">
      <c r="A47">
        <v>129</v>
      </c>
      <c r="B47" t="s">
        <v>117</v>
      </c>
      <c r="C47" s="14"/>
      <c r="D47" s="14">
        <v>2014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x14ac:dyDescent="0.3">
      <c r="A48">
        <v>130</v>
      </c>
      <c r="B48" t="s">
        <v>140</v>
      </c>
      <c r="C48" s="14"/>
      <c r="D48" s="14">
        <v>2014</v>
      </c>
      <c r="E48">
        <v>66.44</v>
      </c>
      <c r="F48">
        <v>568373</v>
      </c>
      <c r="G48">
        <v>2675734</v>
      </c>
      <c r="H48">
        <v>726834</v>
      </c>
      <c r="I48">
        <v>0</v>
      </c>
      <c r="J48">
        <v>1108886</v>
      </c>
      <c r="K48">
        <v>1669</v>
      </c>
      <c r="L48">
        <v>137065</v>
      </c>
      <c r="M48">
        <v>57442</v>
      </c>
      <c r="N48">
        <v>159931</v>
      </c>
      <c r="O48">
        <v>146842</v>
      </c>
      <c r="P48">
        <v>1582107</v>
      </c>
      <c r="Q48">
        <v>3432296</v>
      </c>
      <c r="R48">
        <v>0</v>
      </c>
      <c r="S48">
        <v>0</v>
      </c>
      <c r="T48">
        <v>0</v>
      </c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</row>
    <row r="49" spans="1:37" x14ac:dyDescent="0.3">
      <c r="A49">
        <v>131</v>
      </c>
      <c r="B49" t="s">
        <v>88</v>
      </c>
      <c r="C49" s="14"/>
      <c r="D49" s="14">
        <v>2014</v>
      </c>
      <c r="E49">
        <v>72.78</v>
      </c>
      <c r="F49">
        <v>931361</v>
      </c>
      <c r="G49">
        <v>3288139</v>
      </c>
      <c r="H49">
        <v>1013214</v>
      </c>
      <c r="I49">
        <v>0</v>
      </c>
      <c r="J49">
        <v>2357596</v>
      </c>
      <c r="K49">
        <v>0</v>
      </c>
      <c r="L49">
        <v>101398</v>
      </c>
      <c r="M49">
        <v>159279</v>
      </c>
      <c r="N49">
        <v>349887</v>
      </c>
      <c r="O49">
        <v>5857</v>
      </c>
      <c r="P49">
        <v>2423598</v>
      </c>
      <c r="Q49">
        <v>4851772</v>
      </c>
      <c r="R49">
        <v>0</v>
      </c>
      <c r="S49">
        <v>0</v>
      </c>
      <c r="T49">
        <v>0</v>
      </c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x14ac:dyDescent="0.3">
      <c r="A50">
        <v>132</v>
      </c>
      <c r="B50" t="s">
        <v>141</v>
      </c>
      <c r="C50" s="14"/>
      <c r="D50" s="14">
        <v>2014</v>
      </c>
      <c r="E50">
        <v>39</v>
      </c>
      <c r="F50">
        <v>336153</v>
      </c>
      <c r="G50">
        <v>1529920</v>
      </c>
      <c r="H50">
        <v>568198</v>
      </c>
      <c r="I50">
        <v>0</v>
      </c>
      <c r="J50">
        <v>709417</v>
      </c>
      <c r="K50">
        <v>0</v>
      </c>
      <c r="L50">
        <v>353452</v>
      </c>
      <c r="M50">
        <v>11450</v>
      </c>
      <c r="N50">
        <v>70838</v>
      </c>
      <c r="O50">
        <v>39122</v>
      </c>
      <c r="P50">
        <v>515651</v>
      </c>
      <c r="Q50">
        <v>2766746</v>
      </c>
      <c r="R50">
        <v>0</v>
      </c>
      <c r="S50">
        <v>0</v>
      </c>
      <c r="T50">
        <v>0</v>
      </c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1:37" x14ac:dyDescent="0.3">
      <c r="A51">
        <v>134</v>
      </c>
      <c r="B51" t="s">
        <v>78</v>
      </c>
      <c r="C51" s="14"/>
      <c r="D51" s="14">
        <v>2014</v>
      </c>
      <c r="E51">
        <v>14.56</v>
      </c>
      <c r="F51">
        <v>174966</v>
      </c>
      <c r="G51">
        <v>592766</v>
      </c>
      <c r="H51">
        <v>200718</v>
      </c>
      <c r="I51">
        <v>0</v>
      </c>
      <c r="J51">
        <v>473589</v>
      </c>
      <c r="K51">
        <v>810</v>
      </c>
      <c r="L51">
        <v>21181</v>
      </c>
      <c r="M51">
        <v>708</v>
      </c>
      <c r="N51">
        <v>61706</v>
      </c>
      <c r="O51">
        <v>6440</v>
      </c>
      <c r="P51">
        <v>341900</v>
      </c>
      <c r="Q51">
        <v>1016018</v>
      </c>
      <c r="R51">
        <v>0</v>
      </c>
      <c r="S51">
        <v>0</v>
      </c>
      <c r="T51">
        <v>0</v>
      </c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1:37" x14ac:dyDescent="0.3">
      <c r="A52">
        <v>137</v>
      </c>
      <c r="B52" t="s">
        <v>80</v>
      </c>
      <c r="C52" s="14"/>
      <c r="D52" s="14">
        <v>2014</v>
      </c>
      <c r="E52">
        <v>8.94</v>
      </c>
      <c r="F52">
        <v>15248</v>
      </c>
      <c r="G52">
        <v>282494</v>
      </c>
      <c r="H52">
        <v>121497</v>
      </c>
      <c r="I52">
        <v>0</v>
      </c>
      <c r="J52">
        <v>195712</v>
      </c>
      <c r="K52">
        <v>66</v>
      </c>
      <c r="L52">
        <v>1656</v>
      </c>
      <c r="M52">
        <v>0</v>
      </c>
      <c r="N52">
        <v>82168</v>
      </c>
      <c r="O52">
        <v>-80618</v>
      </c>
      <c r="P52">
        <v>0</v>
      </c>
      <c r="Q52">
        <v>602975</v>
      </c>
      <c r="R52">
        <v>0</v>
      </c>
      <c r="S52">
        <v>0</v>
      </c>
      <c r="T52">
        <v>0</v>
      </c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1:37" x14ac:dyDescent="0.3">
      <c r="A53">
        <v>138</v>
      </c>
      <c r="B53" t="s">
        <v>142</v>
      </c>
      <c r="C53" s="14"/>
      <c r="D53" s="14">
        <v>2014</v>
      </c>
      <c r="E53">
        <v>39.19</v>
      </c>
      <c r="F53">
        <v>95704</v>
      </c>
      <c r="G53">
        <v>1658704</v>
      </c>
      <c r="H53">
        <v>468345</v>
      </c>
      <c r="I53">
        <v>0</v>
      </c>
      <c r="J53">
        <v>1363029</v>
      </c>
      <c r="K53">
        <v>0</v>
      </c>
      <c r="L53">
        <v>43918</v>
      </c>
      <c r="M53">
        <v>0</v>
      </c>
      <c r="N53">
        <v>5767</v>
      </c>
      <c r="O53">
        <v>-268174</v>
      </c>
      <c r="P53">
        <v>657086</v>
      </c>
      <c r="Q53">
        <v>2614503</v>
      </c>
      <c r="R53">
        <v>0</v>
      </c>
      <c r="S53">
        <v>0</v>
      </c>
      <c r="T53">
        <v>0</v>
      </c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1:37" x14ac:dyDescent="0.3">
      <c r="A54">
        <v>139</v>
      </c>
      <c r="B54" t="s">
        <v>113</v>
      </c>
      <c r="C54" s="14"/>
      <c r="D54" s="14">
        <v>2014</v>
      </c>
      <c r="E54">
        <v>40.19</v>
      </c>
      <c r="F54">
        <v>0</v>
      </c>
      <c r="G54">
        <v>1527014</v>
      </c>
      <c r="H54">
        <v>142949</v>
      </c>
      <c r="I54">
        <v>0</v>
      </c>
      <c r="J54">
        <v>777446</v>
      </c>
      <c r="K54">
        <v>0</v>
      </c>
      <c r="L54">
        <v>417488</v>
      </c>
      <c r="M54">
        <v>0</v>
      </c>
      <c r="N54">
        <v>167269</v>
      </c>
      <c r="O54">
        <v>14147</v>
      </c>
      <c r="P54">
        <v>835557</v>
      </c>
      <c r="Q54">
        <v>2210756</v>
      </c>
      <c r="R54">
        <v>0</v>
      </c>
      <c r="S54">
        <v>0</v>
      </c>
      <c r="T54">
        <v>0</v>
      </c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</row>
    <row r="55" spans="1:37" x14ac:dyDescent="0.3">
      <c r="A55">
        <v>140</v>
      </c>
      <c r="B55" t="s">
        <v>143</v>
      </c>
      <c r="C55" s="14"/>
      <c r="D55" s="14">
        <v>2014</v>
      </c>
      <c r="E55">
        <v>14.05</v>
      </c>
      <c r="F55">
        <v>14550</v>
      </c>
      <c r="G55">
        <v>509716</v>
      </c>
      <c r="H55">
        <v>112100</v>
      </c>
      <c r="I55">
        <v>0</v>
      </c>
      <c r="J55">
        <v>297333</v>
      </c>
      <c r="K55">
        <v>0</v>
      </c>
      <c r="L55">
        <v>7709</v>
      </c>
      <c r="M55">
        <v>1350</v>
      </c>
      <c r="N55">
        <v>102320</v>
      </c>
      <c r="O55">
        <v>4541</v>
      </c>
      <c r="P55">
        <v>284700</v>
      </c>
      <c r="Q55">
        <v>750369</v>
      </c>
      <c r="R55">
        <v>0</v>
      </c>
      <c r="S55">
        <v>0</v>
      </c>
      <c r="T55">
        <v>0</v>
      </c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</row>
    <row r="56" spans="1:37" x14ac:dyDescent="0.3">
      <c r="A56">
        <v>141</v>
      </c>
      <c r="B56" t="s">
        <v>72</v>
      </c>
      <c r="C56" s="14"/>
      <c r="D56" s="14">
        <v>2014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</row>
    <row r="57" spans="1:37" x14ac:dyDescent="0.3">
      <c r="A57">
        <v>142</v>
      </c>
      <c r="B57" t="s">
        <v>105</v>
      </c>
      <c r="C57" s="14"/>
      <c r="D57" s="14">
        <v>2014</v>
      </c>
      <c r="E57">
        <v>85.15</v>
      </c>
      <c r="F57">
        <v>1259138</v>
      </c>
      <c r="G57">
        <v>3650206</v>
      </c>
      <c r="H57">
        <v>973649</v>
      </c>
      <c r="I57">
        <v>0</v>
      </c>
      <c r="J57">
        <v>2205519</v>
      </c>
      <c r="K57">
        <v>3502</v>
      </c>
      <c r="L57">
        <v>198550</v>
      </c>
      <c r="M57">
        <v>61633</v>
      </c>
      <c r="N57">
        <v>521137</v>
      </c>
      <c r="O57">
        <v>12811</v>
      </c>
      <c r="P57">
        <v>2382596</v>
      </c>
      <c r="Q57">
        <v>5244411</v>
      </c>
      <c r="R57">
        <v>0</v>
      </c>
      <c r="S57">
        <v>0</v>
      </c>
      <c r="T57">
        <v>0</v>
      </c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</row>
    <row r="58" spans="1:37" x14ac:dyDescent="0.3">
      <c r="A58">
        <v>145</v>
      </c>
      <c r="B58" t="s">
        <v>144</v>
      </c>
      <c r="C58" s="14"/>
      <c r="D58" s="14">
        <v>2014</v>
      </c>
      <c r="E58">
        <v>57.12</v>
      </c>
      <c r="F58">
        <v>193226</v>
      </c>
      <c r="G58">
        <v>2101964</v>
      </c>
      <c r="H58">
        <v>906390</v>
      </c>
      <c r="I58">
        <v>0</v>
      </c>
      <c r="J58">
        <v>1878012</v>
      </c>
      <c r="K58">
        <v>3034</v>
      </c>
      <c r="L58">
        <v>674881</v>
      </c>
      <c r="M58">
        <v>4969</v>
      </c>
      <c r="N58">
        <v>246685</v>
      </c>
      <c r="O58">
        <v>2135</v>
      </c>
      <c r="P58">
        <v>1912661</v>
      </c>
      <c r="Q58">
        <v>3905409</v>
      </c>
      <c r="R58">
        <v>0</v>
      </c>
      <c r="S58">
        <v>0</v>
      </c>
      <c r="T58">
        <v>0</v>
      </c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</row>
    <row r="59" spans="1:37" x14ac:dyDescent="0.3">
      <c r="A59">
        <v>147</v>
      </c>
      <c r="B59" t="s">
        <v>107</v>
      </c>
      <c r="C59" s="14"/>
      <c r="D59" s="14">
        <v>2014</v>
      </c>
      <c r="E59">
        <v>6.32</v>
      </c>
      <c r="F59">
        <v>10825</v>
      </c>
      <c r="G59">
        <v>206156</v>
      </c>
      <c r="H59">
        <v>92957</v>
      </c>
      <c r="I59">
        <v>0</v>
      </c>
      <c r="J59">
        <v>170447</v>
      </c>
      <c r="K59">
        <v>0</v>
      </c>
      <c r="L59">
        <v>5266</v>
      </c>
      <c r="M59">
        <v>0</v>
      </c>
      <c r="N59">
        <v>11145</v>
      </c>
      <c r="O59">
        <v>883</v>
      </c>
      <c r="P59">
        <v>97192</v>
      </c>
      <c r="Q59">
        <v>389662</v>
      </c>
      <c r="R59">
        <v>0</v>
      </c>
      <c r="S59">
        <v>0</v>
      </c>
      <c r="T59">
        <v>0</v>
      </c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</row>
    <row r="60" spans="1:37" x14ac:dyDescent="0.3">
      <c r="A60">
        <v>148</v>
      </c>
      <c r="B60" t="s">
        <v>145</v>
      </c>
      <c r="C60" s="14"/>
      <c r="D60" s="14">
        <v>2014</v>
      </c>
      <c r="E60">
        <v>18.399999999999999</v>
      </c>
      <c r="F60">
        <v>39953</v>
      </c>
      <c r="G60">
        <v>654924</v>
      </c>
      <c r="H60">
        <v>96606</v>
      </c>
      <c r="I60">
        <v>0</v>
      </c>
      <c r="J60">
        <v>306052</v>
      </c>
      <c r="K60">
        <v>0</v>
      </c>
      <c r="L60">
        <v>-135453</v>
      </c>
      <c r="M60">
        <v>1135</v>
      </c>
      <c r="N60">
        <v>176018</v>
      </c>
      <c r="O60">
        <v>2599</v>
      </c>
      <c r="P60">
        <v>63059</v>
      </c>
      <c r="Q60">
        <v>1038822</v>
      </c>
      <c r="R60">
        <v>0</v>
      </c>
      <c r="S60">
        <v>0</v>
      </c>
      <c r="T60">
        <v>0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</row>
    <row r="61" spans="1:37" x14ac:dyDescent="0.3">
      <c r="A61">
        <v>150</v>
      </c>
      <c r="B61" t="s">
        <v>146</v>
      </c>
      <c r="C61" s="14"/>
      <c r="D61" s="14">
        <v>2014</v>
      </c>
      <c r="E61">
        <v>8.91</v>
      </c>
      <c r="F61">
        <v>20418</v>
      </c>
      <c r="G61">
        <v>260710</v>
      </c>
      <c r="H61">
        <v>88268</v>
      </c>
      <c r="I61">
        <v>0</v>
      </c>
      <c r="J61">
        <v>191194</v>
      </c>
      <c r="K61">
        <v>0</v>
      </c>
      <c r="L61">
        <v>9761</v>
      </c>
      <c r="M61">
        <v>0</v>
      </c>
      <c r="N61">
        <v>63218</v>
      </c>
      <c r="O61">
        <v>0</v>
      </c>
      <c r="P61">
        <v>614110</v>
      </c>
      <c r="Q61">
        <v>-959</v>
      </c>
      <c r="R61">
        <v>0</v>
      </c>
      <c r="S61">
        <v>0</v>
      </c>
      <c r="T61">
        <v>0</v>
      </c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</row>
    <row r="62" spans="1:37" x14ac:dyDescent="0.3">
      <c r="A62">
        <v>152</v>
      </c>
      <c r="B62" t="s">
        <v>83</v>
      </c>
      <c r="C62" s="14"/>
      <c r="D62" s="14">
        <v>2014</v>
      </c>
      <c r="E62">
        <v>16.34</v>
      </c>
      <c r="F62">
        <v>30078</v>
      </c>
      <c r="G62">
        <v>616649</v>
      </c>
      <c r="H62">
        <v>394957</v>
      </c>
      <c r="I62">
        <v>0</v>
      </c>
      <c r="J62">
        <v>603414</v>
      </c>
      <c r="K62">
        <v>0</v>
      </c>
      <c r="L62">
        <v>16356</v>
      </c>
      <c r="M62">
        <v>0</v>
      </c>
      <c r="N62">
        <v>215388</v>
      </c>
      <c r="O62">
        <v>287</v>
      </c>
      <c r="P62">
        <v>314184</v>
      </c>
      <c r="Q62">
        <v>1532867</v>
      </c>
      <c r="R62">
        <v>0</v>
      </c>
      <c r="S62">
        <v>0</v>
      </c>
      <c r="T62">
        <v>0</v>
      </c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</row>
    <row r="63" spans="1:37" x14ac:dyDescent="0.3">
      <c r="A63">
        <v>153</v>
      </c>
      <c r="B63" t="s">
        <v>97</v>
      </c>
      <c r="C63" s="14"/>
      <c r="D63" s="14">
        <v>2014</v>
      </c>
      <c r="E63">
        <v>5.92</v>
      </c>
      <c r="F63">
        <v>18175</v>
      </c>
      <c r="G63">
        <v>218266</v>
      </c>
      <c r="H63">
        <v>76364</v>
      </c>
      <c r="I63">
        <v>0</v>
      </c>
      <c r="J63">
        <v>113005</v>
      </c>
      <c r="K63">
        <v>0</v>
      </c>
      <c r="L63">
        <v>29866</v>
      </c>
      <c r="M63">
        <v>15200</v>
      </c>
      <c r="N63">
        <v>40708</v>
      </c>
      <c r="O63">
        <v>771</v>
      </c>
      <c r="P63">
        <v>-20168</v>
      </c>
      <c r="Q63">
        <v>514348</v>
      </c>
      <c r="R63">
        <v>0</v>
      </c>
      <c r="S63">
        <v>0</v>
      </c>
      <c r="T63">
        <v>0</v>
      </c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</row>
    <row r="64" spans="1:37" x14ac:dyDescent="0.3">
      <c r="A64">
        <v>155</v>
      </c>
      <c r="B64" t="s">
        <v>147</v>
      </c>
      <c r="C64" s="14"/>
      <c r="D64" s="14">
        <v>2014</v>
      </c>
      <c r="E64">
        <v>65.06</v>
      </c>
      <c r="F64">
        <v>966933</v>
      </c>
      <c r="G64">
        <v>3484166</v>
      </c>
      <c r="H64">
        <v>1537250</v>
      </c>
      <c r="I64">
        <v>0</v>
      </c>
      <c r="J64">
        <v>2095520</v>
      </c>
      <c r="K64">
        <v>0</v>
      </c>
      <c r="L64">
        <v>9965</v>
      </c>
      <c r="M64">
        <v>55166</v>
      </c>
      <c r="N64">
        <v>224201</v>
      </c>
      <c r="O64">
        <v>22609</v>
      </c>
      <c r="P64">
        <v>2605365</v>
      </c>
      <c r="Q64">
        <v>4823512</v>
      </c>
      <c r="R64">
        <v>0</v>
      </c>
      <c r="S64">
        <v>0</v>
      </c>
      <c r="T64">
        <v>0</v>
      </c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</row>
    <row r="65" spans="1:37" x14ac:dyDescent="0.3">
      <c r="A65">
        <v>156</v>
      </c>
      <c r="B65" t="s">
        <v>96</v>
      </c>
      <c r="C65" s="14"/>
      <c r="D65" s="14">
        <v>2014</v>
      </c>
      <c r="E65">
        <v>13.38</v>
      </c>
      <c r="F65">
        <v>82036</v>
      </c>
      <c r="G65">
        <v>570834</v>
      </c>
      <c r="H65">
        <v>143846</v>
      </c>
      <c r="I65">
        <v>0</v>
      </c>
      <c r="J65">
        <v>372021</v>
      </c>
      <c r="K65">
        <v>1352</v>
      </c>
      <c r="L65">
        <v>291923</v>
      </c>
      <c r="M65">
        <v>167</v>
      </c>
      <c r="N65">
        <v>142906</v>
      </c>
      <c r="O65">
        <v>167</v>
      </c>
      <c r="P65">
        <v>0</v>
      </c>
      <c r="Q65">
        <v>1523216</v>
      </c>
      <c r="R65">
        <v>0</v>
      </c>
      <c r="S65">
        <v>0</v>
      </c>
      <c r="T65">
        <v>0</v>
      </c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x14ac:dyDescent="0.3">
      <c r="A66">
        <v>157</v>
      </c>
      <c r="B66" t="s">
        <v>148</v>
      </c>
      <c r="C66" s="14"/>
      <c r="D66" s="14">
        <v>2014</v>
      </c>
      <c r="E66">
        <v>26.05</v>
      </c>
      <c r="F66">
        <v>62448</v>
      </c>
      <c r="G66">
        <v>978090</v>
      </c>
      <c r="H66">
        <v>281539</v>
      </c>
      <c r="I66">
        <v>0</v>
      </c>
      <c r="J66">
        <v>536530</v>
      </c>
      <c r="K66">
        <v>627</v>
      </c>
      <c r="L66">
        <v>22270</v>
      </c>
      <c r="M66">
        <v>0</v>
      </c>
      <c r="N66">
        <v>40494</v>
      </c>
      <c r="O66">
        <v>2492</v>
      </c>
      <c r="P66">
        <v>404817</v>
      </c>
      <c r="Q66">
        <v>1457225</v>
      </c>
      <c r="R66">
        <v>0</v>
      </c>
      <c r="S66">
        <v>0</v>
      </c>
      <c r="T66">
        <v>0</v>
      </c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</row>
    <row r="67" spans="1:37" x14ac:dyDescent="0.3">
      <c r="A67">
        <v>158</v>
      </c>
      <c r="B67" t="s">
        <v>68</v>
      </c>
      <c r="C67" s="14"/>
      <c r="D67" s="14">
        <v>2014</v>
      </c>
      <c r="E67">
        <v>2.94</v>
      </c>
      <c r="F67">
        <v>4625</v>
      </c>
      <c r="G67">
        <v>96698</v>
      </c>
      <c r="H67">
        <v>21797</v>
      </c>
      <c r="I67">
        <v>0</v>
      </c>
      <c r="J67">
        <v>76822</v>
      </c>
      <c r="K67">
        <v>0</v>
      </c>
      <c r="L67">
        <v>13729</v>
      </c>
      <c r="M67">
        <v>0</v>
      </c>
      <c r="N67">
        <v>56103</v>
      </c>
      <c r="O67">
        <v>1657</v>
      </c>
      <c r="P67">
        <v>0</v>
      </c>
      <c r="Q67">
        <v>266806</v>
      </c>
      <c r="R67">
        <v>0</v>
      </c>
      <c r="S67">
        <v>0</v>
      </c>
      <c r="T67">
        <v>0</v>
      </c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</row>
    <row r="68" spans="1:37" x14ac:dyDescent="0.3">
      <c r="A68">
        <v>159</v>
      </c>
      <c r="B68" t="s">
        <v>149</v>
      </c>
      <c r="C68" s="14"/>
      <c r="D68" s="14">
        <v>2014</v>
      </c>
      <c r="E68">
        <v>64</v>
      </c>
      <c r="F68">
        <v>736509</v>
      </c>
      <c r="G68">
        <v>2767067</v>
      </c>
      <c r="H68">
        <v>272441</v>
      </c>
      <c r="I68">
        <v>0</v>
      </c>
      <c r="J68">
        <v>2784545</v>
      </c>
      <c r="K68">
        <v>666</v>
      </c>
      <c r="L68">
        <v>2517</v>
      </c>
      <c r="M68">
        <v>0</v>
      </c>
      <c r="N68">
        <v>294144</v>
      </c>
      <c r="O68">
        <v>-321421</v>
      </c>
      <c r="P68">
        <v>1837355</v>
      </c>
      <c r="Q68">
        <v>3962604</v>
      </c>
      <c r="R68">
        <v>0</v>
      </c>
      <c r="S68">
        <v>0</v>
      </c>
      <c r="T68">
        <v>0</v>
      </c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</row>
    <row r="69" spans="1:37" x14ac:dyDescent="0.3">
      <c r="A69">
        <v>161</v>
      </c>
      <c r="B69" t="s">
        <v>120</v>
      </c>
      <c r="C69" s="14"/>
      <c r="D69" s="14">
        <v>2014</v>
      </c>
      <c r="E69">
        <v>83.33</v>
      </c>
      <c r="F69">
        <v>958310</v>
      </c>
      <c r="G69">
        <v>3064843</v>
      </c>
      <c r="H69">
        <v>680110</v>
      </c>
      <c r="I69">
        <v>0</v>
      </c>
      <c r="J69">
        <v>1738370</v>
      </c>
      <c r="K69">
        <v>0</v>
      </c>
      <c r="L69">
        <v>106098</v>
      </c>
      <c r="M69">
        <v>15682</v>
      </c>
      <c r="N69">
        <v>130444</v>
      </c>
      <c r="O69">
        <v>79032</v>
      </c>
      <c r="P69">
        <v>1926203</v>
      </c>
      <c r="Q69">
        <v>3888376</v>
      </c>
      <c r="R69">
        <v>0</v>
      </c>
      <c r="S69">
        <v>0</v>
      </c>
      <c r="T69">
        <v>0</v>
      </c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</row>
    <row r="70" spans="1:37" x14ac:dyDescent="0.3">
      <c r="A70">
        <v>162</v>
      </c>
      <c r="B70" t="s">
        <v>116</v>
      </c>
      <c r="C70" s="14"/>
      <c r="D70" s="14">
        <v>2014</v>
      </c>
      <c r="E70">
        <v>110.29</v>
      </c>
      <c r="F70">
        <v>687177</v>
      </c>
      <c r="G70">
        <v>4432321</v>
      </c>
      <c r="H70">
        <v>401609</v>
      </c>
      <c r="I70">
        <v>0</v>
      </c>
      <c r="J70">
        <v>3124817</v>
      </c>
      <c r="K70">
        <v>5927</v>
      </c>
      <c r="L70">
        <v>23407</v>
      </c>
      <c r="M70">
        <v>1579</v>
      </c>
      <c r="N70">
        <v>676477</v>
      </c>
      <c r="O70">
        <v>66422</v>
      </c>
      <c r="P70">
        <v>3701529</v>
      </c>
      <c r="Q70">
        <v>5031030</v>
      </c>
      <c r="R70">
        <v>0</v>
      </c>
      <c r="S70">
        <v>0</v>
      </c>
      <c r="T70">
        <v>0</v>
      </c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</row>
    <row r="71" spans="1:37" x14ac:dyDescent="0.3">
      <c r="A71">
        <v>164</v>
      </c>
      <c r="B71" t="s">
        <v>150</v>
      </c>
      <c r="C71" s="14"/>
      <c r="D71" s="14">
        <v>2014</v>
      </c>
      <c r="E71">
        <v>53.37</v>
      </c>
      <c r="F71">
        <v>651407</v>
      </c>
      <c r="G71">
        <v>2169258</v>
      </c>
      <c r="H71">
        <v>741918</v>
      </c>
      <c r="I71">
        <v>0</v>
      </c>
      <c r="J71">
        <v>1406951</v>
      </c>
      <c r="K71">
        <v>471</v>
      </c>
      <c r="L71">
        <v>-33486</v>
      </c>
      <c r="M71">
        <v>6350</v>
      </c>
      <c r="N71">
        <v>355598</v>
      </c>
      <c r="O71">
        <v>110</v>
      </c>
      <c r="P71">
        <v>1349887</v>
      </c>
      <c r="Q71">
        <v>3297283</v>
      </c>
      <c r="R71">
        <v>0</v>
      </c>
      <c r="S71">
        <v>0</v>
      </c>
      <c r="T71">
        <v>0</v>
      </c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</row>
    <row r="72" spans="1:37" x14ac:dyDescent="0.3">
      <c r="A72">
        <v>165</v>
      </c>
      <c r="B72" t="s">
        <v>79</v>
      </c>
      <c r="C72" s="14"/>
      <c r="D72" s="14">
        <v>2014</v>
      </c>
      <c r="E72">
        <v>9.16</v>
      </c>
      <c r="F72">
        <v>16966</v>
      </c>
      <c r="G72">
        <v>321231</v>
      </c>
      <c r="H72">
        <v>82077</v>
      </c>
      <c r="I72">
        <v>0</v>
      </c>
      <c r="J72">
        <v>241690</v>
      </c>
      <c r="K72">
        <v>87</v>
      </c>
      <c r="L72">
        <v>7889</v>
      </c>
      <c r="M72">
        <v>1292</v>
      </c>
      <c r="N72">
        <v>10310</v>
      </c>
      <c r="O72">
        <v>2038</v>
      </c>
      <c r="P72">
        <v>125537</v>
      </c>
      <c r="Q72">
        <v>541077</v>
      </c>
      <c r="R72">
        <v>0</v>
      </c>
      <c r="S72">
        <v>0</v>
      </c>
      <c r="T72">
        <v>0</v>
      </c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</row>
    <row r="73" spans="1:37" x14ac:dyDescent="0.3">
      <c r="A73">
        <v>167</v>
      </c>
      <c r="B73" t="s">
        <v>73</v>
      </c>
      <c r="C73" s="14"/>
      <c r="D73" s="14">
        <v>2014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</row>
    <row r="74" spans="1:37" x14ac:dyDescent="0.3">
      <c r="A74">
        <v>168</v>
      </c>
      <c r="B74" t="s">
        <v>70</v>
      </c>
      <c r="C74" s="14"/>
      <c r="D74" s="14">
        <v>2014</v>
      </c>
      <c r="E74">
        <v>48.97</v>
      </c>
      <c r="F74">
        <v>525836</v>
      </c>
      <c r="G74">
        <v>1841662</v>
      </c>
      <c r="H74">
        <v>543295</v>
      </c>
      <c r="I74">
        <v>0</v>
      </c>
      <c r="J74">
        <v>1188599</v>
      </c>
      <c r="K74">
        <v>1935</v>
      </c>
      <c r="L74">
        <v>33298</v>
      </c>
      <c r="M74">
        <v>0</v>
      </c>
      <c r="N74">
        <v>177606</v>
      </c>
      <c r="O74">
        <v>24476</v>
      </c>
      <c r="P74">
        <v>1490713</v>
      </c>
      <c r="Q74">
        <v>2320158</v>
      </c>
      <c r="R74">
        <v>0</v>
      </c>
      <c r="S74">
        <v>0</v>
      </c>
      <c r="T74">
        <v>0</v>
      </c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  <row r="75" spans="1:37" x14ac:dyDescent="0.3">
      <c r="A75">
        <v>170</v>
      </c>
      <c r="B75" t="s">
        <v>151</v>
      </c>
      <c r="C75" s="14"/>
      <c r="D75" s="14">
        <v>2014</v>
      </c>
      <c r="E75">
        <v>89.63</v>
      </c>
      <c r="F75">
        <v>1137047</v>
      </c>
      <c r="G75">
        <v>3471300</v>
      </c>
      <c r="H75">
        <v>1015321</v>
      </c>
      <c r="I75">
        <v>3054</v>
      </c>
      <c r="J75">
        <v>2264688</v>
      </c>
      <c r="K75">
        <v>793</v>
      </c>
      <c r="L75">
        <v>95924</v>
      </c>
      <c r="M75">
        <v>90602</v>
      </c>
      <c r="N75">
        <v>649286</v>
      </c>
      <c r="O75">
        <v>199688</v>
      </c>
      <c r="P75">
        <v>3265951</v>
      </c>
      <c r="Q75">
        <v>4524705</v>
      </c>
      <c r="R75">
        <v>0</v>
      </c>
      <c r="S75">
        <v>0</v>
      </c>
      <c r="T75">
        <v>0</v>
      </c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</row>
    <row r="76" spans="1:37" x14ac:dyDescent="0.3">
      <c r="A76">
        <v>172</v>
      </c>
      <c r="B76" t="s">
        <v>109</v>
      </c>
      <c r="C76" s="14"/>
      <c r="D76" s="14">
        <v>2014</v>
      </c>
      <c r="E76">
        <v>16.39</v>
      </c>
      <c r="F76">
        <v>164548</v>
      </c>
      <c r="G76">
        <v>640174</v>
      </c>
      <c r="H76">
        <v>137090</v>
      </c>
      <c r="I76">
        <v>1209</v>
      </c>
      <c r="J76">
        <v>432740</v>
      </c>
      <c r="K76">
        <v>0</v>
      </c>
      <c r="L76">
        <v>10558</v>
      </c>
      <c r="M76">
        <v>210</v>
      </c>
      <c r="N76">
        <v>113113</v>
      </c>
      <c r="O76">
        <v>3822</v>
      </c>
      <c r="P76">
        <v>370824</v>
      </c>
      <c r="Q76">
        <v>968092</v>
      </c>
      <c r="R76">
        <v>0</v>
      </c>
      <c r="S76">
        <v>0</v>
      </c>
      <c r="T76">
        <v>0</v>
      </c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</row>
    <row r="77" spans="1:37" x14ac:dyDescent="0.3">
      <c r="A77">
        <v>173</v>
      </c>
      <c r="B77" t="s">
        <v>84</v>
      </c>
      <c r="C77" s="14"/>
      <c r="D77" s="14">
        <v>2014</v>
      </c>
      <c r="E77">
        <v>8.73</v>
      </c>
      <c r="F77">
        <v>52218</v>
      </c>
      <c r="G77">
        <v>311205</v>
      </c>
      <c r="H77">
        <v>94301</v>
      </c>
      <c r="I77">
        <v>0</v>
      </c>
      <c r="J77">
        <v>227723</v>
      </c>
      <c r="K77">
        <v>0</v>
      </c>
      <c r="L77">
        <v>1554</v>
      </c>
      <c r="M77">
        <v>756</v>
      </c>
      <c r="N77">
        <v>60006</v>
      </c>
      <c r="O77">
        <v>14474</v>
      </c>
      <c r="P77">
        <v>149807</v>
      </c>
      <c r="Q77">
        <v>560212</v>
      </c>
      <c r="R77">
        <v>0</v>
      </c>
      <c r="S77">
        <v>0</v>
      </c>
      <c r="T77">
        <v>0</v>
      </c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</row>
    <row r="78" spans="1:37" x14ac:dyDescent="0.3">
      <c r="A78">
        <v>175</v>
      </c>
      <c r="B78" t="s">
        <v>112</v>
      </c>
      <c r="C78" s="14"/>
      <c r="D78" s="14">
        <v>2014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</row>
    <row r="79" spans="1:37" x14ac:dyDescent="0.3">
      <c r="A79">
        <v>176</v>
      </c>
      <c r="B79" t="s">
        <v>152</v>
      </c>
      <c r="C79" s="14"/>
      <c r="D79" s="14">
        <v>2014</v>
      </c>
      <c r="E79">
        <v>0</v>
      </c>
      <c r="F79">
        <v>216764</v>
      </c>
      <c r="G79">
        <v>812150</v>
      </c>
      <c r="H79">
        <v>295223</v>
      </c>
      <c r="I79">
        <v>0</v>
      </c>
      <c r="J79">
        <v>386739</v>
      </c>
      <c r="K79">
        <v>179</v>
      </c>
      <c r="L79">
        <v>18229</v>
      </c>
      <c r="M79">
        <v>-137</v>
      </c>
      <c r="N79">
        <v>67338</v>
      </c>
      <c r="O79">
        <v>2311</v>
      </c>
      <c r="P79">
        <v>468238</v>
      </c>
      <c r="Q79">
        <v>1113794</v>
      </c>
      <c r="R79">
        <v>0</v>
      </c>
      <c r="S79">
        <v>0</v>
      </c>
      <c r="T79">
        <v>0</v>
      </c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</row>
    <row r="80" spans="1:37" x14ac:dyDescent="0.3">
      <c r="A80">
        <v>180</v>
      </c>
      <c r="B80" t="s">
        <v>153</v>
      </c>
      <c r="C80" s="14"/>
      <c r="D80" s="14">
        <v>2014</v>
      </c>
      <c r="E80">
        <v>23.68</v>
      </c>
      <c r="F80">
        <v>61103</v>
      </c>
      <c r="G80">
        <v>976896</v>
      </c>
      <c r="H80">
        <v>258767</v>
      </c>
      <c r="I80">
        <v>0</v>
      </c>
      <c r="J80">
        <v>658429</v>
      </c>
      <c r="K80">
        <v>0</v>
      </c>
      <c r="L80">
        <v>16333</v>
      </c>
      <c r="M80">
        <v>805</v>
      </c>
      <c r="N80">
        <v>80446</v>
      </c>
      <c r="O80">
        <v>7387</v>
      </c>
      <c r="P80">
        <v>475674</v>
      </c>
      <c r="Q80">
        <v>1523389</v>
      </c>
      <c r="R80">
        <v>0</v>
      </c>
      <c r="S80">
        <v>0</v>
      </c>
      <c r="T80">
        <v>0</v>
      </c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</row>
    <row r="81" spans="1:37" x14ac:dyDescent="0.3">
      <c r="A81">
        <v>183</v>
      </c>
      <c r="B81" t="s">
        <v>154</v>
      </c>
      <c r="C81" s="14"/>
      <c r="D81" s="14">
        <v>2014</v>
      </c>
      <c r="E81">
        <v>0</v>
      </c>
      <c r="F81">
        <v>103812</v>
      </c>
      <c r="G81">
        <v>1196136</v>
      </c>
      <c r="H81">
        <v>448283</v>
      </c>
      <c r="I81">
        <v>0</v>
      </c>
      <c r="J81">
        <v>597811</v>
      </c>
      <c r="K81">
        <v>351</v>
      </c>
      <c r="L81">
        <v>8385</v>
      </c>
      <c r="M81">
        <v>0</v>
      </c>
      <c r="N81">
        <v>64182</v>
      </c>
      <c r="O81">
        <v>-2531</v>
      </c>
      <c r="P81">
        <v>394489</v>
      </c>
      <c r="Q81">
        <v>1918128</v>
      </c>
      <c r="R81">
        <v>0</v>
      </c>
      <c r="S81">
        <v>0</v>
      </c>
      <c r="T81">
        <v>0</v>
      </c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</row>
    <row r="82" spans="1:37" x14ac:dyDescent="0.3">
      <c r="A82">
        <v>186</v>
      </c>
      <c r="B82" t="s">
        <v>155</v>
      </c>
      <c r="C82" s="14"/>
      <c r="D82" s="14">
        <v>2014</v>
      </c>
      <c r="E82">
        <v>1.63</v>
      </c>
      <c r="F82">
        <v>3850</v>
      </c>
      <c r="G82">
        <v>44472</v>
      </c>
      <c r="H82">
        <v>12776</v>
      </c>
      <c r="I82">
        <v>0</v>
      </c>
      <c r="J82">
        <v>20149</v>
      </c>
      <c r="K82">
        <v>0</v>
      </c>
      <c r="L82">
        <v>324</v>
      </c>
      <c r="M82">
        <v>0</v>
      </c>
      <c r="N82">
        <v>552</v>
      </c>
      <c r="O82">
        <v>0</v>
      </c>
      <c r="P82">
        <v>0</v>
      </c>
      <c r="Q82">
        <v>78273</v>
      </c>
      <c r="R82">
        <v>0</v>
      </c>
      <c r="S82">
        <v>0</v>
      </c>
      <c r="T82">
        <v>0</v>
      </c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</row>
    <row r="83" spans="1:37" x14ac:dyDescent="0.3">
      <c r="A83">
        <v>191</v>
      </c>
      <c r="B83" t="s">
        <v>89</v>
      </c>
      <c r="C83" s="14"/>
      <c r="D83" s="14">
        <v>2014</v>
      </c>
      <c r="E83">
        <v>24.93</v>
      </c>
      <c r="F83">
        <v>91816</v>
      </c>
      <c r="G83">
        <v>1013295</v>
      </c>
      <c r="H83">
        <v>75734</v>
      </c>
      <c r="I83">
        <v>0</v>
      </c>
      <c r="J83">
        <v>16230</v>
      </c>
      <c r="K83">
        <v>411</v>
      </c>
      <c r="L83">
        <v>351407</v>
      </c>
      <c r="M83">
        <v>0</v>
      </c>
      <c r="N83">
        <v>2449</v>
      </c>
      <c r="O83">
        <v>1207</v>
      </c>
      <c r="P83">
        <v>8669</v>
      </c>
      <c r="Q83">
        <v>1452064</v>
      </c>
      <c r="R83">
        <v>0</v>
      </c>
      <c r="S83">
        <v>0</v>
      </c>
      <c r="T83">
        <v>0</v>
      </c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</row>
    <row r="84" spans="1:37" x14ac:dyDescent="0.3">
      <c r="A84">
        <v>193</v>
      </c>
      <c r="B84" t="s">
        <v>114</v>
      </c>
      <c r="C84" s="14"/>
      <c r="D84" s="14">
        <v>2014</v>
      </c>
      <c r="E84">
        <v>8.48</v>
      </c>
      <c r="F84">
        <v>14481</v>
      </c>
      <c r="G84">
        <v>331296</v>
      </c>
      <c r="H84">
        <v>30498</v>
      </c>
      <c r="I84">
        <v>0</v>
      </c>
      <c r="J84">
        <v>218335</v>
      </c>
      <c r="K84">
        <v>0</v>
      </c>
      <c r="L84">
        <v>8522</v>
      </c>
      <c r="M84">
        <v>0</v>
      </c>
      <c r="N84">
        <v>74686</v>
      </c>
      <c r="O84">
        <v>12786</v>
      </c>
      <c r="P84">
        <v>173182</v>
      </c>
      <c r="Q84">
        <v>502941</v>
      </c>
      <c r="R84">
        <v>0</v>
      </c>
      <c r="S84">
        <v>0</v>
      </c>
      <c r="T84">
        <v>0</v>
      </c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</row>
    <row r="85" spans="1:37" x14ac:dyDescent="0.3">
      <c r="A85">
        <v>194</v>
      </c>
      <c r="B85" t="s">
        <v>156</v>
      </c>
      <c r="C85" s="14"/>
      <c r="D85" s="14">
        <v>2014</v>
      </c>
      <c r="E85">
        <v>7.49</v>
      </c>
      <c r="F85">
        <v>35359</v>
      </c>
      <c r="G85">
        <v>240649</v>
      </c>
      <c r="H85">
        <v>21976</v>
      </c>
      <c r="I85">
        <v>0</v>
      </c>
      <c r="J85">
        <v>224733</v>
      </c>
      <c r="K85">
        <v>0</v>
      </c>
      <c r="L85">
        <v>1480</v>
      </c>
      <c r="M85">
        <v>0</v>
      </c>
      <c r="N85">
        <v>16598</v>
      </c>
      <c r="O85">
        <v>6073</v>
      </c>
      <c r="P85">
        <v>20166</v>
      </c>
      <c r="Q85">
        <v>491343</v>
      </c>
      <c r="R85">
        <v>0</v>
      </c>
      <c r="S85">
        <v>0</v>
      </c>
      <c r="T85">
        <v>0</v>
      </c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</row>
    <row r="86" spans="1:37" x14ac:dyDescent="0.3">
      <c r="A86">
        <v>195</v>
      </c>
      <c r="B86" t="s">
        <v>104</v>
      </c>
      <c r="C86" s="14"/>
      <c r="D86" s="14">
        <v>2014</v>
      </c>
      <c r="E86">
        <v>5.8</v>
      </c>
      <c r="F86">
        <v>18807</v>
      </c>
      <c r="G86">
        <v>215776</v>
      </c>
      <c r="H86">
        <v>79863</v>
      </c>
      <c r="I86">
        <v>0</v>
      </c>
      <c r="J86">
        <v>151439</v>
      </c>
      <c r="K86">
        <v>0</v>
      </c>
      <c r="L86">
        <v>771</v>
      </c>
      <c r="M86">
        <v>0</v>
      </c>
      <c r="N86">
        <v>22611</v>
      </c>
      <c r="O86">
        <v>0</v>
      </c>
      <c r="P86">
        <v>0</v>
      </c>
      <c r="Q86">
        <v>470460</v>
      </c>
      <c r="R86">
        <v>0</v>
      </c>
      <c r="S86">
        <v>0</v>
      </c>
      <c r="T86">
        <v>0</v>
      </c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</row>
    <row r="87" spans="1:37" x14ac:dyDescent="0.3">
      <c r="A87">
        <v>197</v>
      </c>
      <c r="B87" t="s">
        <v>67</v>
      </c>
      <c r="C87" s="14"/>
      <c r="D87" s="14">
        <v>2014</v>
      </c>
      <c r="E87">
        <v>15.75</v>
      </c>
      <c r="F87">
        <v>150434</v>
      </c>
      <c r="G87">
        <v>671428</v>
      </c>
      <c r="H87">
        <v>48472</v>
      </c>
      <c r="I87">
        <v>0</v>
      </c>
      <c r="J87">
        <v>530583</v>
      </c>
      <c r="K87">
        <v>47</v>
      </c>
      <c r="L87">
        <v>7098</v>
      </c>
      <c r="M87">
        <v>0</v>
      </c>
      <c r="N87">
        <v>151329</v>
      </c>
      <c r="O87">
        <v>13370</v>
      </c>
      <c r="P87">
        <v>0</v>
      </c>
      <c r="Q87">
        <v>1422327</v>
      </c>
      <c r="R87">
        <v>0</v>
      </c>
      <c r="S87">
        <v>0</v>
      </c>
      <c r="T87">
        <v>0</v>
      </c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</row>
    <row r="88" spans="1:37" x14ac:dyDescent="0.3">
      <c r="A88">
        <v>198</v>
      </c>
      <c r="B88" t="s">
        <v>91</v>
      </c>
      <c r="C88" s="14"/>
      <c r="D88" s="14">
        <v>2014</v>
      </c>
      <c r="E88">
        <v>10.47</v>
      </c>
      <c r="F88">
        <v>25418</v>
      </c>
      <c r="G88">
        <v>358804</v>
      </c>
      <c r="H88">
        <v>104577</v>
      </c>
      <c r="I88">
        <v>4107</v>
      </c>
      <c r="J88">
        <v>472498</v>
      </c>
      <c r="K88">
        <v>0</v>
      </c>
      <c r="L88">
        <v>8461</v>
      </c>
      <c r="M88">
        <v>1120</v>
      </c>
      <c r="N88">
        <v>9768</v>
      </c>
      <c r="O88">
        <v>4735</v>
      </c>
      <c r="P88">
        <v>0</v>
      </c>
      <c r="Q88">
        <v>964070</v>
      </c>
      <c r="R88">
        <v>0</v>
      </c>
      <c r="S88">
        <v>0</v>
      </c>
      <c r="T88">
        <v>0</v>
      </c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</row>
    <row r="89" spans="1:37" x14ac:dyDescent="0.3">
      <c r="A89">
        <v>199</v>
      </c>
      <c r="B89" t="s">
        <v>102</v>
      </c>
      <c r="C89" s="14"/>
      <c r="D89" s="14">
        <v>2014</v>
      </c>
      <c r="E89">
        <v>4.5</v>
      </c>
      <c r="F89">
        <v>0</v>
      </c>
      <c r="G89">
        <v>131977</v>
      </c>
      <c r="H89">
        <v>35137</v>
      </c>
      <c r="I89">
        <v>0</v>
      </c>
      <c r="J89">
        <v>141650</v>
      </c>
      <c r="K89">
        <v>0</v>
      </c>
      <c r="L89">
        <v>0</v>
      </c>
      <c r="M89">
        <v>284</v>
      </c>
      <c r="N89">
        <v>28165</v>
      </c>
      <c r="O89">
        <v>4704</v>
      </c>
      <c r="P89">
        <v>0</v>
      </c>
      <c r="Q89">
        <v>341917</v>
      </c>
      <c r="R89">
        <v>0</v>
      </c>
      <c r="S89">
        <v>0</v>
      </c>
      <c r="T89">
        <v>0</v>
      </c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</row>
    <row r="90" spans="1:37" x14ac:dyDescent="0.3">
      <c r="A90">
        <v>201</v>
      </c>
      <c r="B90" t="s">
        <v>157</v>
      </c>
      <c r="C90" s="14"/>
      <c r="D90" s="14">
        <v>2014</v>
      </c>
      <c r="E90">
        <v>39</v>
      </c>
      <c r="F90">
        <v>644142</v>
      </c>
      <c r="G90">
        <v>1578146</v>
      </c>
      <c r="H90">
        <v>600611</v>
      </c>
      <c r="I90">
        <v>0</v>
      </c>
      <c r="J90">
        <v>985088</v>
      </c>
      <c r="K90">
        <v>0</v>
      </c>
      <c r="L90">
        <v>334270</v>
      </c>
      <c r="M90">
        <v>5296</v>
      </c>
      <c r="N90">
        <v>72546</v>
      </c>
      <c r="O90">
        <v>24579</v>
      </c>
      <c r="P90">
        <v>877430</v>
      </c>
      <c r="Q90">
        <v>2723106</v>
      </c>
      <c r="R90">
        <v>0</v>
      </c>
      <c r="S90">
        <v>0</v>
      </c>
      <c r="T90">
        <v>0</v>
      </c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</row>
    <row r="91" spans="1:37" x14ac:dyDescent="0.3">
      <c r="A91">
        <v>202</v>
      </c>
      <c r="B91" t="s">
        <v>158</v>
      </c>
      <c r="C91" s="14"/>
      <c r="D91" s="14">
        <v>2014</v>
      </c>
      <c r="E91">
        <v>0.36</v>
      </c>
      <c r="F91">
        <v>3681</v>
      </c>
      <c r="G91">
        <v>13377</v>
      </c>
      <c r="H91">
        <v>4202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17579</v>
      </c>
      <c r="R91">
        <v>0</v>
      </c>
      <c r="S91">
        <v>0</v>
      </c>
      <c r="T91">
        <v>0</v>
      </c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</row>
    <row r="92" spans="1:37" x14ac:dyDescent="0.3">
      <c r="A92">
        <v>204</v>
      </c>
      <c r="B92" t="s">
        <v>101</v>
      </c>
      <c r="C92" s="14"/>
      <c r="D92" s="14">
        <v>2014</v>
      </c>
      <c r="E92">
        <v>11.08</v>
      </c>
      <c r="F92">
        <v>1300</v>
      </c>
      <c r="G92">
        <v>822293</v>
      </c>
      <c r="H92">
        <v>207556</v>
      </c>
      <c r="I92">
        <v>810</v>
      </c>
      <c r="J92">
        <v>38106</v>
      </c>
      <c r="K92">
        <v>931</v>
      </c>
      <c r="L92">
        <v>206766</v>
      </c>
      <c r="M92">
        <v>0</v>
      </c>
      <c r="N92">
        <v>440941</v>
      </c>
      <c r="O92">
        <v>40877</v>
      </c>
      <c r="P92">
        <v>0</v>
      </c>
      <c r="Q92">
        <v>1758280</v>
      </c>
      <c r="R92">
        <v>0</v>
      </c>
      <c r="S92">
        <v>0</v>
      </c>
      <c r="T92">
        <v>0</v>
      </c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</row>
    <row r="93" spans="1:37" x14ac:dyDescent="0.3">
      <c r="A93">
        <v>205</v>
      </c>
      <c r="B93" t="s">
        <v>159</v>
      </c>
      <c r="C93" s="14"/>
      <c r="D93" s="14">
        <v>2014</v>
      </c>
      <c r="E93">
        <v>7.29</v>
      </c>
      <c r="F93">
        <v>6645</v>
      </c>
      <c r="G93">
        <v>269337</v>
      </c>
      <c r="H93">
        <v>63088</v>
      </c>
      <c r="I93">
        <v>0</v>
      </c>
      <c r="J93">
        <v>342144</v>
      </c>
      <c r="K93">
        <v>0</v>
      </c>
      <c r="L93">
        <v>7142</v>
      </c>
      <c r="M93">
        <v>0</v>
      </c>
      <c r="N93">
        <v>0</v>
      </c>
      <c r="O93">
        <v>866</v>
      </c>
      <c r="P93">
        <v>0</v>
      </c>
      <c r="Q93">
        <v>682577</v>
      </c>
      <c r="R93">
        <v>0</v>
      </c>
      <c r="S93">
        <v>0</v>
      </c>
      <c r="T93">
        <v>0</v>
      </c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</row>
    <row r="94" spans="1:37" x14ac:dyDescent="0.3">
      <c r="A94">
        <v>206</v>
      </c>
      <c r="B94" t="s">
        <v>160</v>
      </c>
      <c r="C94" s="14"/>
      <c r="D94" s="14">
        <v>2014</v>
      </c>
      <c r="E94">
        <v>3.02</v>
      </c>
      <c r="F94">
        <v>2242</v>
      </c>
      <c r="G94">
        <v>105353</v>
      </c>
      <c r="H94">
        <v>43366</v>
      </c>
      <c r="I94">
        <v>0</v>
      </c>
      <c r="J94">
        <v>82739</v>
      </c>
      <c r="K94">
        <v>0</v>
      </c>
      <c r="L94">
        <v>0</v>
      </c>
      <c r="M94">
        <v>0</v>
      </c>
      <c r="N94">
        <v>0</v>
      </c>
      <c r="O94">
        <v>2862</v>
      </c>
      <c r="P94">
        <v>21597</v>
      </c>
      <c r="Q94">
        <v>212723</v>
      </c>
      <c r="R94">
        <v>0</v>
      </c>
      <c r="S94">
        <v>0</v>
      </c>
      <c r="T94">
        <v>0</v>
      </c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</row>
    <row r="95" spans="1:37" x14ac:dyDescent="0.3">
      <c r="A95">
        <v>207</v>
      </c>
      <c r="B95" t="s">
        <v>103</v>
      </c>
      <c r="C95" s="14"/>
      <c r="D95" s="14">
        <v>2014</v>
      </c>
      <c r="E95">
        <v>29.63</v>
      </c>
      <c r="F95">
        <v>79646</v>
      </c>
      <c r="G95">
        <v>1052791</v>
      </c>
      <c r="H95">
        <v>216398</v>
      </c>
      <c r="I95">
        <v>0</v>
      </c>
      <c r="J95">
        <v>-378626</v>
      </c>
      <c r="K95">
        <v>127</v>
      </c>
      <c r="L95">
        <v>769020</v>
      </c>
      <c r="M95">
        <v>1597</v>
      </c>
      <c r="N95">
        <v>168561</v>
      </c>
      <c r="O95">
        <v>852</v>
      </c>
      <c r="P95">
        <v>0</v>
      </c>
      <c r="Q95">
        <v>1830720</v>
      </c>
      <c r="R95">
        <v>0</v>
      </c>
      <c r="S95">
        <v>0</v>
      </c>
      <c r="T95">
        <v>0</v>
      </c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</row>
    <row r="96" spans="1:37" x14ac:dyDescent="0.3">
      <c r="A96">
        <v>208</v>
      </c>
      <c r="B96" t="s">
        <v>111</v>
      </c>
      <c r="C96" s="14"/>
      <c r="D96" s="14">
        <v>2014</v>
      </c>
      <c r="E96">
        <v>36.020000000000003</v>
      </c>
      <c r="F96">
        <v>148352</v>
      </c>
      <c r="G96">
        <v>1316430</v>
      </c>
      <c r="H96">
        <v>290913</v>
      </c>
      <c r="I96">
        <v>0</v>
      </c>
      <c r="J96">
        <v>1205326</v>
      </c>
      <c r="K96">
        <v>200</v>
      </c>
      <c r="L96">
        <v>50297</v>
      </c>
      <c r="M96">
        <v>0</v>
      </c>
      <c r="N96">
        <v>87007</v>
      </c>
      <c r="O96">
        <v>-146191</v>
      </c>
      <c r="P96">
        <v>991073</v>
      </c>
      <c r="Q96">
        <v>1812909</v>
      </c>
      <c r="R96">
        <v>0</v>
      </c>
      <c r="S96">
        <v>0</v>
      </c>
      <c r="T96">
        <v>0</v>
      </c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</row>
    <row r="97" spans="1:38" x14ac:dyDescent="0.3">
      <c r="A97">
        <v>209</v>
      </c>
      <c r="B97" t="s">
        <v>161</v>
      </c>
      <c r="C97" s="14"/>
      <c r="D97" s="14">
        <v>2014</v>
      </c>
      <c r="E97">
        <v>32.46</v>
      </c>
      <c r="F97">
        <v>131945</v>
      </c>
      <c r="G97">
        <v>1316793</v>
      </c>
      <c r="H97">
        <v>490383</v>
      </c>
      <c r="I97">
        <v>0</v>
      </c>
      <c r="J97">
        <v>608217</v>
      </c>
      <c r="K97">
        <v>0</v>
      </c>
      <c r="L97">
        <v>349447</v>
      </c>
      <c r="M97">
        <v>5554</v>
      </c>
      <c r="N97">
        <v>291809</v>
      </c>
      <c r="O97">
        <v>22997</v>
      </c>
      <c r="P97">
        <v>685372</v>
      </c>
      <c r="Q97">
        <v>2399828</v>
      </c>
      <c r="R97">
        <v>0</v>
      </c>
      <c r="S97">
        <v>0</v>
      </c>
      <c r="T97">
        <v>0</v>
      </c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</row>
    <row r="98" spans="1:38" x14ac:dyDescent="0.3">
      <c r="A98">
        <v>210</v>
      </c>
      <c r="B98" t="s">
        <v>162</v>
      </c>
      <c r="C98" s="14"/>
      <c r="D98" s="14">
        <v>2014</v>
      </c>
      <c r="E98">
        <v>34.97</v>
      </c>
      <c r="F98">
        <v>213539</v>
      </c>
      <c r="G98">
        <v>1619235</v>
      </c>
      <c r="H98">
        <v>455076</v>
      </c>
      <c r="I98">
        <v>0</v>
      </c>
      <c r="J98">
        <v>677011</v>
      </c>
      <c r="K98">
        <v>2519</v>
      </c>
      <c r="L98">
        <v>15041</v>
      </c>
      <c r="M98">
        <v>94473</v>
      </c>
      <c r="N98">
        <v>3597</v>
      </c>
      <c r="O98">
        <v>5014</v>
      </c>
      <c r="P98">
        <v>762320</v>
      </c>
      <c r="Q98">
        <v>2109646</v>
      </c>
      <c r="R98">
        <v>0</v>
      </c>
      <c r="S98">
        <v>0</v>
      </c>
      <c r="T98">
        <v>0</v>
      </c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</row>
    <row r="99" spans="1:38" x14ac:dyDescent="0.3">
      <c r="A99">
        <v>211</v>
      </c>
      <c r="B99" s="25" t="s">
        <v>163</v>
      </c>
      <c r="C99" s="14"/>
      <c r="D99" s="14">
        <v>2014</v>
      </c>
      <c r="E99">
        <v>0</v>
      </c>
      <c r="F99">
        <v>1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</row>
    <row r="100" spans="1:38" x14ac:dyDescent="0.3">
      <c r="A100">
        <v>904</v>
      </c>
      <c r="B100" t="s">
        <v>66</v>
      </c>
      <c r="C100" s="14"/>
      <c r="D100" s="14">
        <v>2014</v>
      </c>
      <c r="E100">
        <v>7.21</v>
      </c>
      <c r="F100">
        <v>124590</v>
      </c>
      <c r="G100">
        <v>279256</v>
      </c>
      <c r="H100">
        <v>50066</v>
      </c>
      <c r="I100">
        <v>0</v>
      </c>
      <c r="J100">
        <v>713887</v>
      </c>
      <c r="K100">
        <v>0</v>
      </c>
      <c r="L100">
        <v>36800</v>
      </c>
      <c r="M100">
        <v>0</v>
      </c>
      <c r="N100">
        <v>60395</v>
      </c>
      <c r="O100">
        <v>4497</v>
      </c>
      <c r="P100">
        <v>0</v>
      </c>
      <c r="Q100">
        <v>1144901</v>
      </c>
      <c r="R100">
        <v>0</v>
      </c>
      <c r="S100">
        <v>0</v>
      </c>
      <c r="T100">
        <v>0</v>
      </c>
    </row>
    <row r="101" spans="1:38" x14ac:dyDescent="0.3">
      <c r="A101">
        <v>915</v>
      </c>
      <c r="B101" t="s">
        <v>81</v>
      </c>
      <c r="C101" s="14"/>
      <c r="D101" s="14">
        <v>2014</v>
      </c>
      <c r="E101">
        <v>0.81</v>
      </c>
      <c r="F101">
        <v>19102</v>
      </c>
      <c r="G101">
        <v>26178</v>
      </c>
      <c r="H101">
        <v>7255</v>
      </c>
      <c r="I101">
        <v>5231</v>
      </c>
      <c r="J101">
        <v>0</v>
      </c>
      <c r="K101">
        <v>0</v>
      </c>
      <c r="L101">
        <v>122975</v>
      </c>
      <c r="M101">
        <v>2319</v>
      </c>
      <c r="N101">
        <v>119</v>
      </c>
      <c r="O101">
        <v>19522</v>
      </c>
      <c r="P101">
        <v>0</v>
      </c>
      <c r="Q101">
        <v>183599</v>
      </c>
      <c r="R101">
        <v>0</v>
      </c>
      <c r="S101">
        <v>0</v>
      </c>
      <c r="T101">
        <v>0</v>
      </c>
    </row>
    <row r="102" spans="1:38" x14ac:dyDescent="0.3">
      <c r="A102">
        <v>919</v>
      </c>
      <c r="B102" t="s">
        <v>121</v>
      </c>
      <c r="C102" s="14"/>
      <c r="D102" s="14">
        <v>2014</v>
      </c>
      <c r="E102">
        <v>0</v>
      </c>
      <c r="F102">
        <v>41305</v>
      </c>
      <c r="G102">
        <v>0</v>
      </c>
      <c r="H102">
        <v>0</v>
      </c>
      <c r="I102">
        <v>0</v>
      </c>
      <c r="J102">
        <v>229932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229932</v>
      </c>
      <c r="R102">
        <v>0</v>
      </c>
      <c r="S102">
        <v>0</v>
      </c>
      <c r="T102">
        <v>0</v>
      </c>
    </row>
    <row r="103" spans="1:38" x14ac:dyDescent="0.3">
      <c r="A103" s="13">
        <v>921</v>
      </c>
      <c r="B103" s="13" t="s">
        <v>164</v>
      </c>
      <c r="D103" s="14">
        <v>2014</v>
      </c>
      <c r="E103" s="13">
        <v>7.87</v>
      </c>
      <c r="F103" s="13">
        <v>42071</v>
      </c>
      <c r="G103" s="13">
        <v>327969</v>
      </c>
      <c r="H103" s="13">
        <v>61920</v>
      </c>
      <c r="I103" s="13">
        <v>609</v>
      </c>
      <c r="J103" s="13">
        <v>251475</v>
      </c>
      <c r="K103" s="13">
        <v>0</v>
      </c>
      <c r="L103" s="13">
        <v>3908</v>
      </c>
      <c r="M103" s="13">
        <v>0</v>
      </c>
      <c r="N103" s="13">
        <v>19290</v>
      </c>
      <c r="O103" s="13">
        <v>20</v>
      </c>
      <c r="P103" s="13">
        <v>44565</v>
      </c>
      <c r="Q103" s="13">
        <v>620626</v>
      </c>
      <c r="R103" s="13">
        <v>0</v>
      </c>
      <c r="S103" s="13">
        <v>0</v>
      </c>
      <c r="T103" s="13">
        <v>0</v>
      </c>
    </row>
    <row r="104" spans="1:38" x14ac:dyDescent="0.3">
      <c r="A104" s="13">
        <v>922</v>
      </c>
      <c r="B104" s="13" t="s">
        <v>165</v>
      </c>
      <c r="D104" s="13">
        <v>2014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55140</v>
      </c>
      <c r="K104" s="13">
        <v>0</v>
      </c>
      <c r="L104" s="13">
        <v>1551</v>
      </c>
      <c r="M104" s="13">
        <v>0</v>
      </c>
      <c r="N104" s="13">
        <v>0</v>
      </c>
      <c r="O104" s="13">
        <v>0</v>
      </c>
      <c r="P104" s="13">
        <v>0</v>
      </c>
      <c r="Q104" s="13">
        <v>56691</v>
      </c>
      <c r="R104" s="13">
        <v>0</v>
      </c>
      <c r="S104" s="13">
        <v>0</v>
      </c>
      <c r="T104" s="13">
        <v>0</v>
      </c>
    </row>
    <row r="106" spans="1:38" x14ac:dyDescent="0.3">
      <c r="C106" s="13" t="s">
        <v>100</v>
      </c>
    </row>
    <row r="107" spans="1:38" x14ac:dyDescent="0.3">
      <c r="A107" s="12" t="s">
        <v>30</v>
      </c>
      <c r="B107" s="12" t="s">
        <v>45</v>
      </c>
      <c r="C107" s="12" t="s">
        <v>46</v>
      </c>
      <c r="D107" s="12" t="s">
        <v>47</v>
      </c>
      <c r="E107" s="12" t="s">
        <v>48</v>
      </c>
      <c r="F107" s="12" t="s">
        <v>49</v>
      </c>
      <c r="G107" s="12" t="s">
        <v>50</v>
      </c>
      <c r="H107" s="12" t="s">
        <v>51</v>
      </c>
      <c r="I107" s="12" t="s">
        <v>52</v>
      </c>
      <c r="J107" s="12" t="s">
        <v>53</v>
      </c>
      <c r="K107" s="12" t="s">
        <v>54</v>
      </c>
      <c r="L107" s="12" t="s">
        <v>55</v>
      </c>
      <c r="M107" s="12" t="s">
        <v>56</v>
      </c>
      <c r="N107" s="12" t="s">
        <v>57</v>
      </c>
      <c r="O107" s="12" t="s">
        <v>58</v>
      </c>
      <c r="P107" s="12" t="s">
        <v>59</v>
      </c>
      <c r="Q107" s="12" t="s">
        <v>60</v>
      </c>
      <c r="R107" s="12" t="s">
        <v>61</v>
      </c>
      <c r="S107" s="12" t="s">
        <v>62</v>
      </c>
      <c r="T107" s="12" t="s">
        <v>63</v>
      </c>
    </row>
    <row r="108" spans="1:38" x14ac:dyDescent="0.3">
      <c r="A108">
        <v>1</v>
      </c>
      <c r="B108" t="s">
        <v>122</v>
      </c>
      <c r="C108" s="14"/>
      <c r="D108"/>
      <c r="E108">
        <v>175.17</v>
      </c>
      <c r="F108">
        <v>658225</v>
      </c>
      <c r="G108">
        <v>8755642</v>
      </c>
      <c r="H108">
        <v>-2207</v>
      </c>
      <c r="I108">
        <v>359645</v>
      </c>
      <c r="J108">
        <v>3081518</v>
      </c>
      <c r="K108">
        <v>11671</v>
      </c>
      <c r="L108">
        <v>218595</v>
      </c>
      <c r="M108">
        <v>68207</v>
      </c>
      <c r="N108">
        <v>20116</v>
      </c>
      <c r="O108">
        <v>92520</v>
      </c>
      <c r="P108">
        <v>3374601</v>
      </c>
      <c r="Q108">
        <v>9231106</v>
      </c>
      <c r="R108">
        <v>0</v>
      </c>
      <c r="S108">
        <v>0</v>
      </c>
      <c r="T108" s="21">
        <v>0</v>
      </c>
      <c r="V108" s="17"/>
      <c r="W108" s="15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</row>
    <row r="109" spans="1:38" x14ac:dyDescent="0.3">
      <c r="A109">
        <v>3</v>
      </c>
      <c r="B109" t="s">
        <v>123</v>
      </c>
      <c r="C109" s="14"/>
      <c r="D109"/>
      <c r="E109" s="20">
        <v>67.52</v>
      </c>
      <c r="F109" s="21">
        <v>290359</v>
      </c>
      <c r="G109" s="21">
        <v>3192500</v>
      </c>
      <c r="H109" s="21">
        <v>5972</v>
      </c>
      <c r="I109" s="21">
        <v>95753</v>
      </c>
      <c r="J109" s="21">
        <v>2023083</v>
      </c>
      <c r="K109" s="21">
        <v>1761</v>
      </c>
      <c r="L109" s="21">
        <v>38051</v>
      </c>
      <c r="M109" s="21">
        <v>38171</v>
      </c>
      <c r="N109" s="21">
        <v>21871</v>
      </c>
      <c r="O109" s="21">
        <v>46846</v>
      </c>
      <c r="P109" s="21">
        <v>2465131</v>
      </c>
      <c r="Q109" s="21">
        <v>2998877</v>
      </c>
      <c r="R109" s="21">
        <v>0</v>
      </c>
      <c r="S109" s="21">
        <v>0</v>
      </c>
      <c r="T109" s="21">
        <v>0</v>
      </c>
    </row>
    <row r="110" spans="1:38" x14ac:dyDescent="0.3">
      <c r="A110">
        <v>8</v>
      </c>
      <c r="B110" t="s">
        <v>124</v>
      </c>
      <c r="C110" s="14"/>
      <c r="D110"/>
      <c r="E110" s="23">
        <v>6.34</v>
      </c>
      <c r="F110" s="24">
        <v>32827</v>
      </c>
      <c r="G110" s="24">
        <v>217409</v>
      </c>
      <c r="H110" s="24">
        <v>74893</v>
      </c>
      <c r="I110" s="24">
        <v>0</v>
      </c>
      <c r="J110" s="24">
        <v>159395</v>
      </c>
      <c r="K110" s="24">
        <v>0</v>
      </c>
      <c r="L110" s="24">
        <v>7202</v>
      </c>
      <c r="M110" s="24">
        <v>0</v>
      </c>
      <c r="N110" s="24">
        <v>0</v>
      </c>
      <c r="O110" s="24">
        <v>1577</v>
      </c>
      <c r="P110" s="24">
        <v>0</v>
      </c>
      <c r="Q110" s="24">
        <v>460476</v>
      </c>
      <c r="R110" s="24">
        <v>0</v>
      </c>
      <c r="S110" s="24">
        <v>0</v>
      </c>
      <c r="T110" s="24">
        <v>0</v>
      </c>
      <c r="V110" s="17"/>
      <c r="W110" s="15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</row>
    <row r="111" spans="1:38" x14ac:dyDescent="0.3">
      <c r="A111">
        <v>10</v>
      </c>
      <c r="B111" t="s">
        <v>94</v>
      </c>
      <c r="C111" s="14"/>
      <c r="D111"/>
      <c r="E111" s="20">
        <v>110.12</v>
      </c>
      <c r="F111" s="21">
        <v>1330258</v>
      </c>
      <c r="G111" s="21">
        <v>4946453</v>
      </c>
      <c r="H111" s="21">
        <v>1087606</v>
      </c>
      <c r="I111" s="21">
        <v>21865</v>
      </c>
      <c r="J111" s="21">
        <v>4091968</v>
      </c>
      <c r="K111" s="21">
        <v>9021</v>
      </c>
      <c r="L111" s="21">
        <v>47245</v>
      </c>
      <c r="M111" s="21">
        <v>0</v>
      </c>
      <c r="N111" s="21">
        <v>178714</v>
      </c>
      <c r="O111" s="21">
        <v>338333</v>
      </c>
      <c r="P111" s="21">
        <v>4948395</v>
      </c>
      <c r="Q111" s="21">
        <v>5772810</v>
      </c>
      <c r="R111" s="21">
        <v>0</v>
      </c>
      <c r="S111" s="21">
        <v>0</v>
      </c>
      <c r="T111" s="21">
        <v>0</v>
      </c>
      <c r="V111" s="17"/>
      <c r="W111" s="15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</row>
    <row r="112" spans="1:38" x14ac:dyDescent="0.3">
      <c r="A112">
        <v>14</v>
      </c>
      <c r="B112" t="s">
        <v>118</v>
      </c>
      <c r="C112" s="14"/>
      <c r="D112"/>
      <c r="E112" s="20">
        <v>124.57000000000001</v>
      </c>
      <c r="F112" s="21">
        <v>1612500</v>
      </c>
      <c r="G112" s="21">
        <v>7133904</v>
      </c>
      <c r="H112" s="21">
        <v>2022776</v>
      </c>
      <c r="I112" s="21">
        <v>0</v>
      </c>
      <c r="J112" s="21">
        <v>2963563</v>
      </c>
      <c r="K112" s="21">
        <v>454</v>
      </c>
      <c r="L112" s="21">
        <v>2731125</v>
      </c>
      <c r="M112" s="21">
        <v>0</v>
      </c>
      <c r="N112" s="21">
        <v>2056935</v>
      </c>
      <c r="O112" s="21">
        <v>121319</v>
      </c>
      <c r="P112" s="21">
        <v>3335528</v>
      </c>
      <c r="Q112" s="21">
        <v>13694548</v>
      </c>
      <c r="R112" s="21">
        <v>0</v>
      </c>
      <c r="S112" s="21">
        <v>0</v>
      </c>
      <c r="T112" s="21">
        <v>0</v>
      </c>
    </row>
    <row r="113" spans="1:38" x14ac:dyDescent="0.3">
      <c r="A113">
        <v>20</v>
      </c>
      <c r="B113" t="s">
        <v>125</v>
      </c>
      <c r="C113" s="14"/>
      <c r="D113"/>
      <c r="E113" s="20">
        <v>3.71</v>
      </c>
      <c r="F113" s="21">
        <v>18191</v>
      </c>
      <c r="G113" s="21">
        <v>223620</v>
      </c>
      <c r="H113" s="21">
        <v>68570</v>
      </c>
      <c r="I113" s="21">
        <v>0</v>
      </c>
      <c r="J113" s="21">
        <v>16637</v>
      </c>
      <c r="K113" s="21">
        <v>0</v>
      </c>
      <c r="L113" s="21">
        <v>6071</v>
      </c>
      <c r="M113" s="21">
        <v>0</v>
      </c>
      <c r="N113" s="21">
        <v>14231</v>
      </c>
      <c r="O113" s="21">
        <v>-771</v>
      </c>
      <c r="P113" s="21">
        <v>0</v>
      </c>
      <c r="Q113" s="21">
        <v>328358</v>
      </c>
      <c r="R113" s="21">
        <v>0</v>
      </c>
      <c r="S113" s="21">
        <v>0</v>
      </c>
      <c r="T113" s="21">
        <v>0</v>
      </c>
      <c r="V113" s="17"/>
      <c r="W113" s="15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</row>
    <row r="114" spans="1:38" x14ac:dyDescent="0.3">
      <c r="A114">
        <v>21</v>
      </c>
      <c r="B114" t="s">
        <v>126</v>
      </c>
      <c r="C114" s="14"/>
      <c r="D114"/>
      <c r="E114" s="20">
        <v>11.88</v>
      </c>
      <c r="F114" s="21">
        <v>91678</v>
      </c>
      <c r="G114" s="21">
        <v>390270</v>
      </c>
      <c r="H114" s="21">
        <v>145138</v>
      </c>
      <c r="I114" s="21">
        <v>14960</v>
      </c>
      <c r="J114" s="21">
        <v>288318</v>
      </c>
      <c r="K114" s="21">
        <v>2132</v>
      </c>
      <c r="L114" s="21">
        <v>3235</v>
      </c>
      <c r="M114" s="21">
        <v>0</v>
      </c>
      <c r="N114" s="21">
        <v>38909</v>
      </c>
      <c r="O114" s="21">
        <v>1799</v>
      </c>
      <c r="P114" s="21">
        <v>0</v>
      </c>
      <c r="Q114" s="21">
        <v>884761</v>
      </c>
      <c r="R114" s="21">
        <v>0</v>
      </c>
      <c r="S114" s="21">
        <v>0</v>
      </c>
      <c r="T114" s="21">
        <v>0</v>
      </c>
      <c r="V114" s="17"/>
      <c r="W114" s="15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1:38" x14ac:dyDescent="0.3">
      <c r="A115">
        <v>22</v>
      </c>
      <c r="B115" t="s">
        <v>82</v>
      </c>
      <c r="C115" s="14"/>
      <c r="D115"/>
      <c r="E115" s="20">
        <v>0.18</v>
      </c>
      <c r="F115" s="21">
        <v>32877</v>
      </c>
      <c r="G115" s="21">
        <v>23967</v>
      </c>
      <c r="H115" s="21">
        <v>6571</v>
      </c>
      <c r="I115" s="21">
        <v>0</v>
      </c>
      <c r="J115" s="21">
        <v>-1484</v>
      </c>
      <c r="K115" s="21">
        <v>24287</v>
      </c>
      <c r="L115" s="21">
        <v>1447694</v>
      </c>
      <c r="M115" s="21">
        <v>0</v>
      </c>
      <c r="N115" s="21">
        <v>22175</v>
      </c>
      <c r="O115" s="21">
        <v>328861</v>
      </c>
      <c r="P115" s="21">
        <v>237037</v>
      </c>
      <c r="Q115" s="21">
        <v>1615034</v>
      </c>
      <c r="R115" s="21">
        <v>0</v>
      </c>
      <c r="S115" s="21">
        <v>0</v>
      </c>
      <c r="T115" s="21">
        <v>0</v>
      </c>
      <c r="V115" s="17"/>
      <c r="W115" s="15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</row>
    <row r="116" spans="1:38" x14ac:dyDescent="0.3">
      <c r="A116">
        <v>23</v>
      </c>
      <c r="B116" t="s">
        <v>127</v>
      </c>
      <c r="C116" s="14"/>
      <c r="D116"/>
      <c r="E116" s="20">
        <v>2.75</v>
      </c>
      <c r="F116" s="21">
        <v>5171</v>
      </c>
      <c r="G116" s="21">
        <v>96361</v>
      </c>
      <c r="H116" s="21">
        <v>18668</v>
      </c>
      <c r="I116" s="21">
        <v>0</v>
      </c>
      <c r="J116" s="21">
        <v>35328</v>
      </c>
      <c r="K116" s="21">
        <v>0</v>
      </c>
      <c r="L116" s="21">
        <v>0</v>
      </c>
      <c r="M116" s="21">
        <v>0</v>
      </c>
      <c r="N116" s="21">
        <v>9163</v>
      </c>
      <c r="O116" s="21">
        <v>2641</v>
      </c>
      <c r="P116" s="21">
        <v>0</v>
      </c>
      <c r="Q116" s="21">
        <v>162161</v>
      </c>
      <c r="R116" s="21">
        <v>0</v>
      </c>
      <c r="S116" s="21">
        <v>0</v>
      </c>
      <c r="T116" s="21">
        <v>0</v>
      </c>
      <c r="V116" s="17"/>
      <c r="W116" s="15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</row>
    <row r="117" spans="1:38" x14ac:dyDescent="0.3">
      <c r="A117">
        <v>26</v>
      </c>
      <c r="B117" t="s">
        <v>128</v>
      </c>
      <c r="C117" s="14"/>
      <c r="D117"/>
      <c r="E117" s="20">
        <v>33.24</v>
      </c>
      <c r="F117" s="21">
        <v>111522</v>
      </c>
      <c r="G117" s="21">
        <v>1358732</v>
      </c>
      <c r="H117" s="21">
        <v>433146</v>
      </c>
      <c r="I117" s="21">
        <v>0</v>
      </c>
      <c r="J117" s="21">
        <v>817645</v>
      </c>
      <c r="K117" s="21">
        <v>100</v>
      </c>
      <c r="L117" s="21">
        <v>5161</v>
      </c>
      <c r="M117" s="21">
        <v>0</v>
      </c>
      <c r="N117" s="21">
        <v>119434</v>
      </c>
      <c r="O117" s="21">
        <v>27427</v>
      </c>
      <c r="P117" s="21">
        <v>949953</v>
      </c>
      <c r="Q117" s="21">
        <v>1811692</v>
      </c>
      <c r="R117" s="21">
        <v>0</v>
      </c>
      <c r="S117" s="21">
        <v>0</v>
      </c>
      <c r="T117" s="21">
        <v>0</v>
      </c>
      <c r="V117" s="17"/>
      <c r="W117" s="15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</row>
    <row r="118" spans="1:38" x14ac:dyDescent="0.3">
      <c r="A118">
        <v>29</v>
      </c>
      <c r="B118" t="s">
        <v>77</v>
      </c>
      <c r="C118" s="14"/>
      <c r="D118"/>
      <c r="E118" s="20">
        <v>139.22999999999999</v>
      </c>
      <c r="F118" s="21">
        <v>1239562</v>
      </c>
      <c r="G118" s="21">
        <v>6066969</v>
      </c>
      <c r="H118" s="21">
        <v>1841657</v>
      </c>
      <c r="I118" s="21">
        <v>0</v>
      </c>
      <c r="J118" s="21">
        <v>4787382</v>
      </c>
      <c r="K118" s="21">
        <v>9709</v>
      </c>
      <c r="L118" s="21">
        <v>282414</v>
      </c>
      <c r="M118" s="21">
        <v>156</v>
      </c>
      <c r="N118" s="21">
        <v>115256</v>
      </c>
      <c r="O118" s="21">
        <v>-423060</v>
      </c>
      <c r="P118" s="21">
        <v>3983310</v>
      </c>
      <c r="Q118" s="21">
        <v>8697173</v>
      </c>
      <c r="R118" s="21">
        <v>0</v>
      </c>
      <c r="S118" s="21">
        <v>0</v>
      </c>
      <c r="T118" s="21">
        <v>0</v>
      </c>
    </row>
    <row r="119" spans="1:38" x14ac:dyDescent="0.3">
      <c r="A119">
        <v>32</v>
      </c>
      <c r="B119" t="s">
        <v>129</v>
      </c>
      <c r="C119" s="14"/>
      <c r="D119"/>
      <c r="E119" s="20">
        <v>129.44</v>
      </c>
      <c r="F119" s="21">
        <v>2483616</v>
      </c>
      <c r="G119" s="21">
        <v>5131430</v>
      </c>
      <c r="H119" s="21">
        <v>2159131</v>
      </c>
      <c r="I119" s="21">
        <v>0</v>
      </c>
      <c r="J119" s="21">
        <v>3579013</v>
      </c>
      <c r="K119" s="21">
        <v>3833</v>
      </c>
      <c r="L119" s="21">
        <v>1365856</v>
      </c>
      <c r="M119" s="21">
        <v>142392</v>
      </c>
      <c r="N119" s="21">
        <v>252089</v>
      </c>
      <c r="O119" s="21">
        <v>201628</v>
      </c>
      <c r="P119" s="21">
        <v>4083179</v>
      </c>
      <c r="Q119" s="21">
        <v>8752193</v>
      </c>
      <c r="R119" s="21">
        <v>0</v>
      </c>
      <c r="S119" s="21">
        <v>0</v>
      </c>
      <c r="T119" s="21">
        <v>0</v>
      </c>
      <c r="V119" s="17"/>
      <c r="W119" s="15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</row>
    <row r="120" spans="1:38" x14ac:dyDescent="0.3">
      <c r="A120">
        <v>35</v>
      </c>
      <c r="B120" t="s">
        <v>130</v>
      </c>
      <c r="C120" s="14"/>
      <c r="D120"/>
      <c r="E120" s="20">
        <v>13.87</v>
      </c>
      <c r="F120" s="21">
        <v>46802</v>
      </c>
      <c r="G120" s="21">
        <v>567087</v>
      </c>
      <c r="H120" s="21">
        <v>215678</v>
      </c>
      <c r="I120" s="21">
        <v>0</v>
      </c>
      <c r="J120" s="21">
        <v>271958</v>
      </c>
      <c r="K120" s="21">
        <v>291</v>
      </c>
      <c r="L120" s="21">
        <v>215261</v>
      </c>
      <c r="M120" s="21">
        <v>3413</v>
      </c>
      <c r="N120" s="21">
        <v>149398</v>
      </c>
      <c r="O120" s="21">
        <v>18559</v>
      </c>
      <c r="P120" s="21">
        <v>375632</v>
      </c>
      <c r="Q120" s="21">
        <v>1066013</v>
      </c>
      <c r="R120" s="21">
        <v>0</v>
      </c>
      <c r="S120" s="21">
        <v>0</v>
      </c>
      <c r="T120" s="21">
        <v>0</v>
      </c>
      <c r="V120" s="17"/>
      <c r="W120" s="15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</row>
    <row r="121" spans="1:38" x14ac:dyDescent="0.3">
      <c r="A121">
        <v>37</v>
      </c>
      <c r="B121" t="s">
        <v>167</v>
      </c>
      <c r="C121" s="14"/>
      <c r="D121"/>
      <c r="E121">
        <v>54.6</v>
      </c>
      <c r="F121">
        <v>135217</v>
      </c>
      <c r="G121">
        <v>1835522</v>
      </c>
      <c r="H121">
        <v>490623</v>
      </c>
      <c r="I121">
        <v>0</v>
      </c>
      <c r="J121">
        <v>1734192</v>
      </c>
      <c r="K121">
        <v>0</v>
      </c>
      <c r="L121">
        <v>25415</v>
      </c>
      <c r="M121">
        <v>7738</v>
      </c>
      <c r="N121">
        <v>265337</v>
      </c>
      <c r="O121">
        <v>17785</v>
      </c>
      <c r="P121">
        <v>1103059</v>
      </c>
      <c r="Q121">
        <v>3273553</v>
      </c>
      <c r="R121">
        <v>0</v>
      </c>
      <c r="S121">
        <v>0</v>
      </c>
      <c r="T121">
        <v>0</v>
      </c>
      <c r="V121" s="17"/>
      <c r="W121" s="15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1:38" x14ac:dyDescent="0.3">
      <c r="A122">
        <v>38</v>
      </c>
      <c r="B122" t="s">
        <v>108</v>
      </c>
      <c r="C122" s="14"/>
      <c r="D122"/>
      <c r="E122" s="15">
        <v>35.82</v>
      </c>
      <c r="F122" s="16">
        <v>44363</v>
      </c>
      <c r="G122" s="16">
        <v>1223660</v>
      </c>
      <c r="H122" s="16">
        <v>361248</v>
      </c>
      <c r="I122" s="16">
        <v>400</v>
      </c>
      <c r="J122" s="16">
        <v>673525</v>
      </c>
      <c r="K122" s="16">
        <v>0</v>
      </c>
      <c r="L122" s="16">
        <v>11459</v>
      </c>
      <c r="M122" s="16">
        <v>63869</v>
      </c>
      <c r="N122" s="16">
        <v>175314</v>
      </c>
      <c r="O122" s="16">
        <v>29911</v>
      </c>
      <c r="P122" s="16">
        <v>753785</v>
      </c>
      <c r="Q122" s="16">
        <v>1785601</v>
      </c>
      <c r="R122" s="16">
        <v>0</v>
      </c>
      <c r="S122" s="16">
        <v>0</v>
      </c>
      <c r="T122" s="16">
        <v>0</v>
      </c>
      <c r="V122" s="17"/>
      <c r="W122" s="15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</row>
    <row r="123" spans="1:38" x14ac:dyDescent="0.3">
      <c r="A123">
        <v>39</v>
      </c>
      <c r="B123" t="s">
        <v>132</v>
      </c>
      <c r="C123" s="14"/>
      <c r="D123"/>
      <c r="E123" s="20">
        <v>31.39</v>
      </c>
      <c r="F123" s="21">
        <v>399650</v>
      </c>
      <c r="G123" s="21">
        <v>1130174</v>
      </c>
      <c r="H123" s="21">
        <v>280768</v>
      </c>
      <c r="I123" s="21">
        <v>70134</v>
      </c>
      <c r="J123" s="21">
        <v>680308</v>
      </c>
      <c r="K123" s="21">
        <v>207</v>
      </c>
      <c r="L123" s="21">
        <v>59624</v>
      </c>
      <c r="M123" s="21">
        <v>3458</v>
      </c>
      <c r="N123" s="21">
        <v>218025</v>
      </c>
      <c r="O123" s="21">
        <v>3701</v>
      </c>
      <c r="P123" s="21">
        <v>531458</v>
      </c>
      <c r="Q123" s="21">
        <v>1914941</v>
      </c>
      <c r="R123" s="21">
        <v>0</v>
      </c>
      <c r="S123" s="21">
        <v>0</v>
      </c>
      <c r="T123" s="21">
        <v>0</v>
      </c>
    </row>
    <row r="124" spans="1:38" x14ac:dyDescent="0.3">
      <c r="A124">
        <v>42</v>
      </c>
      <c r="B124" t="s">
        <v>168</v>
      </c>
      <c r="C124" s="14"/>
      <c r="D124"/>
      <c r="E124" s="20">
        <v>8.02</v>
      </c>
      <c r="F124" s="21">
        <v>29168</v>
      </c>
      <c r="G124" s="21">
        <v>356103</v>
      </c>
      <c r="H124" s="21">
        <v>121766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129674</v>
      </c>
      <c r="O124" s="21">
        <v>0</v>
      </c>
      <c r="P124" s="21">
        <v>0</v>
      </c>
      <c r="Q124" s="21">
        <v>607543</v>
      </c>
      <c r="R124" s="21">
        <v>0</v>
      </c>
      <c r="S124" s="21">
        <v>0</v>
      </c>
      <c r="T124" s="21">
        <v>0</v>
      </c>
      <c r="V124" s="17"/>
      <c r="W124" s="15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</row>
    <row r="125" spans="1:38" x14ac:dyDescent="0.3">
      <c r="A125">
        <v>43</v>
      </c>
      <c r="B125" t="s">
        <v>95</v>
      </c>
      <c r="C125" s="14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V125" s="17"/>
      <c r="W125" s="15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</row>
    <row r="126" spans="1:38" x14ac:dyDescent="0.3">
      <c r="A126">
        <v>45</v>
      </c>
      <c r="B126" s="25" t="s">
        <v>71</v>
      </c>
      <c r="C126" s="14"/>
      <c r="D126"/>
      <c r="E126" s="20">
        <v>14.91</v>
      </c>
      <c r="F126" s="21">
        <v>85819</v>
      </c>
      <c r="G126" s="21">
        <v>508902</v>
      </c>
      <c r="H126" s="21">
        <v>124274</v>
      </c>
      <c r="I126" s="21">
        <v>4858</v>
      </c>
      <c r="J126" s="21">
        <v>292455</v>
      </c>
      <c r="K126" s="21">
        <v>0</v>
      </c>
      <c r="L126" s="21">
        <v>780</v>
      </c>
      <c r="M126" s="21">
        <v>0</v>
      </c>
      <c r="N126" s="21">
        <v>77937</v>
      </c>
      <c r="O126" s="21">
        <v>0</v>
      </c>
      <c r="P126" s="21">
        <v>69614</v>
      </c>
      <c r="Q126" s="21">
        <v>939592</v>
      </c>
      <c r="R126" s="21">
        <v>0</v>
      </c>
      <c r="S126" s="21">
        <v>0</v>
      </c>
      <c r="T126" s="21">
        <v>0</v>
      </c>
    </row>
    <row r="127" spans="1:38" x14ac:dyDescent="0.3">
      <c r="A127">
        <v>46</v>
      </c>
      <c r="B127" t="s">
        <v>133</v>
      </c>
      <c r="C127" s="14"/>
      <c r="D127"/>
      <c r="E127" s="20">
        <v>7.92</v>
      </c>
      <c r="F127" s="21">
        <v>24140</v>
      </c>
      <c r="G127" s="21">
        <v>304636</v>
      </c>
      <c r="H127" s="21">
        <v>52949</v>
      </c>
      <c r="I127" s="21">
        <v>0</v>
      </c>
      <c r="J127" s="21">
        <v>128469</v>
      </c>
      <c r="K127" s="21">
        <v>0</v>
      </c>
      <c r="L127" s="21">
        <v>39717</v>
      </c>
      <c r="M127" s="21">
        <v>592</v>
      </c>
      <c r="N127" s="21">
        <v>23728</v>
      </c>
      <c r="O127" s="21">
        <v>569</v>
      </c>
      <c r="P127" s="21">
        <v>16238</v>
      </c>
      <c r="Q127" s="21">
        <v>534422</v>
      </c>
      <c r="R127" s="21">
        <v>0</v>
      </c>
      <c r="S127" s="21">
        <v>0</v>
      </c>
      <c r="T127" s="21">
        <v>0</v>
      </c>
      <c r="V127" s="17"/>
      <c r="W127" s="15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</row>
    <row r="128" spans="1:38" x14ac:dyDescent="0.3">
      <c r="A128">
        <v>50</v>
      </c>
      <c r="B128" t="s">
        <v>134</v>
      </c>
      <c r="C128" s="14"/>
      <c r="D128"/>
      <c r="E128" s="20">
        <v>28.46</v>
      </c>
      <c r="F128" s="21">
        <v>114250</v>
      </c>
      <c r="G128" s="21">
        <v>880447</v>
      </c>
      <c r="H128" s="21">
        <v>80469</v>
      </c>
      <c r="I128" s="21">
        <v>0</v>
      </c>
      <c r="J128" s="21">
        <v>-215879</v>
      </c>
      <c r="K128" s="21">
        <v>0</v>
      </c>
      <c r="L128" s="21">
        <v>1012976</v>
      </c>
      <c r="M128" s="21">
        <v>0</v>
      </c>
      <c r="N128" s="21">
        <v>148678</v>
      </c>
      <c r="O128" s="21">
        <v>4062</v>
      </c>
      <c r="P128" s="21">
        <v>764094</v>
      </c>
      <c r="Q128" s="21">
        <v>1146659</v>
      </c>
      <c r="R128" s="21">
        <v>0</v>
      </c>
      <c r="S128" s="21">
        <v>0</v>
      </c>
      <c r="T128" s="21">
        <v>0</v>
      </c>
      <c r="V128" s="17"/>
      <c r="W128" s="15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1:38" x14ac:dyDescent="0.3">
      <c r="A129">
        <v>54</v>
      </c>
      <c r="B129" t="s">
        <v>74</v>
      </c>
      <c r="C129" s="14"/>
      <c r="D129"/>
      <c r="E129" s="20">
        <v>11.43</v>
      </c>
      <c r="F129" s="21">
        <v>150914</v>
      </c>
      <c r="G129" s="21">
        <v>377862</v>
      </c>
      <c r="H129" s="21">
        <v>115803</v>
      </c>
      <c r="I129" s="21">
        <v>19101</v>
      </c>
      <c r="J129" s="21">
        <v>286131</v>
      </c>
      <c r="K129" s="21">
        <v>0</v>
      </c>
      <c r="L129" s="21">
        <v>5498</v>
      </c>
      <c r="M129" s="21">
        <v>0</v>
      </c>
      <c r="N129" s="21">
        <v>59689</v>
      </c>
      <c r="O129" s="21">
        <v>748</v>
      </c>
      <c r="P129" s="21">
        <v>0</v>
      </c>
      <c r="Q129" s="21">
        <v>864832</v>
      </c>
      <c r="R129" s="21">
        <v>0</v>
      </c>
      <c r="S129" s="21">
        <v>0</v>
      </c>
      <c r="T129" s="21">
        <v>0</v>
      </c>
      <c r="V129" s="17"/>
      <c r="W129" s="15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</row>
    <row r="130" spans="1:38" x14ac:dyDescent="0.3">
      <c r="A130">
        <v>56</v>
      </c>
      <c r="B130" t="s">
        <v>98</v>
      </c>
      <c r="C130" s="14"/>
      <c r="D130"/>
      <c r="E130" s="20">
        <v>8.07</v>
      </c>
      <c r="F130" s="21">
        <v>2966</v>
      </c>
      <c r="G130" s="21">
        <v>367634</v>
      </c>
      <c r="H130" s="21">
        <v>111831</v>
      </c>
      <c r="I130" s="21">
        <v>40348</v>
      </c>
      <c r="J130" s="21">
        <v>194440</v>
      </c>
      <c r="K130" s="21">
        <v>0</v>
      </c>
      <c r="L130" s="21">
        <v>3706</v>
      </c>
      <c r="M130" s="21">
        <v>0</v>
      </c>
      <c r="N130" s="21">
        <v>19530</v>
      </c>
      <c r="O130" s="21">
        <v>2491</v>
      </c>
      <c r="P130" s="21">
        <v>77696</v>
      </c>
      <c r="Q130" s="21">
        <v>662284</v>
      </c>
      <c r="R130" s="21">
        <v>0</v>
      </c>
      <c r="S130" s="21">
        <v>0</v>
      </c>
      <c r="T130" s="21">
        <v>0</v>
      </c>
      <c r="V130" s="17"/>
      <c r="W130" s="15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</row>
    <row r="131" spans="1:38" x14ac:dyDescent="0.3">
      <c r="A131">
        <v>58</v>
      </c>
      <c r="B131" t="s">
        <v>169</v>
      </c>
      <c r="C131" s="14"/>
      <c r="D131"/>
      <c r="E131" s="23">
        <v>55.839999999999996</v>
      </c>
      <c r="F131" s="24">
        <v>826595</v>
      </c>
      <c r="G131" s="24">
        <v>1951347</v>
      </c>
      <c r="H131" s="24">
        <v>611454</v>
      </c>
      <c r="I131" s="24">
        <v>0</v>
      </c>
      <c r="J131" s="24">
        <v>1264792</v>
      </c>
      <c r="K131" s="24">
        <v>91</v>
      </c>
      <c r="L131" s="24">
        <v>60539</v>
      </c>
      <c r="M131" s="24">
        <v>7394</v>
      </c>
      <c r="N131" s="24">
        <v>165629</v>
      </c>
      <c r="O131" s="24">
        <v>91398</v>
      </c>
      <c r="P131" s="24">
        <v>2118054</v>
      </c>
      <c r="Q131" s="24">
        <v>2034590</v>
      </c>
      <c r="R131" s="24">
        <v>0</v>
      </c>
      <c r="S131" s="24">
        <v>0</v>
      </c>
      <c r="T131" s="24">
        <v>0</v>
      </c>
      <c r="V131" s="17"/>
      <c r="W131" s="15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</row>
    <row r="132" spans="1:38" x14ac:dyDescent="0.3">
      <c r="A132">
        <v>63</v>
      </c>
      <c r="B132" t="s">
        <v>76</v>
      </c>
      <c r="C132" s="14"/>
      <c r="D132"/>
      <c r="E132" s="20">
        <v>18.78</v>
      </c>
      <c r="F132" s="21">
        <v>48715</v>
      </c>
      <c r="G132" s="21">
        <v>785617</v>
      </c>
      <c r="H132" s="21">
        <v>315587</v>
      </c>
      <c r="I132" s="21">
        <v>0</v>
      </c>
      <c r="J132" s="21">
        <v>335421</v>
      </c>
      <c r="K132" s="21">
        <v>0</v>
      </c>
      <c r="L132" s="21">
        <v>16689</v>
      </c>
      <c r="M132" s="21">
        <v>0</v>
      </c>
      <c r="N132" s="21">
        <v>74174</v>
      </c>
      <c r="O132" s="21">
        <v>4667</v>
      </c>
      <c r="P132" s="21">
        <v>311035</v>
      </c>
      <c r="Q132" s="21">
        <v>1221120</v>
      </c>
      <c r="R132" s="21">
        <v>0</v>
      </c>
      <c r="S132" s="21">
        <v>0</v>
      </c>
      <c r="T132" s="21">
        <v>0</v>
      </c>
    </row>
    <row r="133" spans="1:38" x14ac:dyDescent="0.3">
      <c r="A133">
        <v>78</v>
      </c>
      <c r="B133" t="s">
        <v>135</v>
      </c>
      <c r="C133" s="14"/>
      <c r="D133"/>
      <c r="E133" s="13">
        <v>14.84</v>
      </c>
      <c r="F133" s="16">
        <v>74232</v>
      </c>
      <c r="G133" s="16">
        <v>594207</v>
      </c>
      <c r="H133" s="16">
        <v>160143</v>
      </c>
      <c r="I133" s="16">
        <v>0</v>
      </c>
      <c r="J133" s="16">
        <v>338917</v>
      </c>
      <c r="K133" s="16">
        <v>0</v>
      </c>
      <c r="L133" s="16">
        <v>5081</v>
      </c>
      <c r="M133" s="16">
        <v>0</v>
      </c>
      <c r="N133" s="16">
        <v>133178</v>
      </c>
      <c r="O133" s="16">
        <v>757</v>
      </c>
      <c r="P133" s="16">
        <v>272341</v>
      </c>
      <c r="Q133" s="16">
        <v>959942</v>
      </c>
      <c r="R133" s="16">
        <v>0</v>
      </c>
      <c r="S133" s="16">
        <v>0</v>
      </c>
      <c r="T133" s="16">
        <v>0</v>
      </c>
      <c r="V133" s="17"/>
      <c r="W133" s="15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</row>
    <row r="134" spans="1:38" x14ac:dyDescent="0.3">
      <c r="A134">
        <v>79</v>
      </c>
      <c r="B134" t="s">
        <v>86</v>
      </c>
      <c r="C134" s="14"/>
      <c r="D134"/>
      <c r="E134" s="20">
        <v>5.64</v>
      </c>
      <c r="F134" s="21">
        <v>4397</v>
      </c>
      <c r="G134" s="21">
        <v>202042</v>
      </c>
      <c r="H134" s="21">
        <v>58798</v>
      </c>
      <c r="I134" s="21">
        <v>0</v>
      </c>
      <c r="J134" s="21">
        <v>69965</v>
      </c>
      <c r="K134" s="21">
        <v>327</v>
      </c>
      <c r="L134" s="21">
        <v>2048</v>
      </c>
      <c r="M134" s="21">
        <v>13</v>
      </c>
      <c r="N134" s="21">
        <v>36975</v>
      </c>
      <c r="O134" s="21">
        <v>2743</v>
      </c>
      <c r="P134" s="21">
        <v>0</v>
      </c>
      <c r="Q134" s="21">
        <v>372911</v>
      </c>
      <c r="R134" s="21">
        <v>0</v>
      </c>
      <c r="S134" s="21">
        <v>0</v>
      </c>
      <c r="T134" s="21">
        <v>0</v>
      </c>
    </row>
    <row r="135" spans="1:38" x14ac:dyDescent="0.3">
      <c r="A135">
        <v>80</v>
      </c>
      <c r="B135" t="s">
        <v>136</v>
      </c>
      <c r="C135" s="14"/>
      <c r="D135"/>
      <c r="E135">
        <v>6.27</v>
      </c>
      <c r="F135">
        <v>26766</v>
      </c>
      <c r="G135">
        <v>200976</v>
      </c>
      <c r="H135">
        <v>53193</v>
      </c>
      <c r="I135">
        <v>10332</v>
      </c>
      <c r="J135">
        <v>93205</v>
      </c>
      <c r="K135">
        <v>0</v>
      </c>
      <c r="L135">
        <v>4669</v>
      </c>
      <c r="M135">
        <v>0</v>
      </c>
      <c r="N135">
        <v>41368</v>
      </c>
      <c r="O135">
        <v>280</v>
      </c>
      <c r="P135">
        <v>7073</v>
      </c>
      <c r="Q135">
        <v>396950</v>
      </c>
      <c r="R135">
        <v>0</v>
      </c>
      <c r="S135">
        <v>0</v>
      </c>
      <c r="T135">
        <v>0</v>
      </c>
      <c r="V135" s="17"/>
      <c r="W135" s="15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</row>
    <row r="136" spans="1:38" x14ac:dyDescent="0.3">
      <c r="A136">
        <v>81</v>
      </c>
      <c r="B136" t="s">
        <v>137</v>
      </c>
      <c r="C136" s="14"/>
      <c r="D136"/>
      <c r="E136" s="20">
        <v>17.98</v>
      </c>
      <c r="F136" s="21">
        <v>240839</v>
      </c>
      <c r="G136" s="21">
        <v>2560121</v>
      </c>
      <c r="H136" s="21">
        <v>1236552</v>
      </c>
      <c r="I136" s="21">
        <v>0</v>
      </c>
      <c r="J136" s="21">
        <v>1184248</v>
      </c>
      <c r="K136" s="21">
        <v>1851</v>
      </c>
      <c r="L136" s="21">
        <v>111041</v>
      </c>
      <c r="M136" s="21">
        <v>2063</v>
      </c>
      <c r="N136" s="21">
        <v>444231</v>
      </c>
      <c r="O136" s="21">
        <v>-15491</v>
      </c>
      <c r="P136" s="21">
        <v>963868</v>
      </c>
      <c r="Q136" s="21">
        <v>4560748</v>
      </c>
      <c r="R136" s="21">
        <v>0</v>
      </c>
      <c r="S136" s="21">
        <v>0</v>
      </c>
      <c r="T136" s="21">
        <v>0</v>
      </c>
      <c r="V136" s="17"/>
      <c r="W136" s="15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</row>
    <row r="137" spans="1:38" x14ac:dyDescent="0.3">
      <c r="A137">
        <v>82</v>
      </c>
      <c r="B137" t="s">
        <v>75</v>
      </c>
      <c r="C137" s="14"/>
      <c r="D137"/>
      <c r="E137" s="2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</row>
    <row r="138" spans="1:38" x14ac:dyDescent="0.3">
      <c r="A138">
        <v>84</v>
      </c>
      <c r="B138" s="13" t="s">
        <v>115</v>
      </c>
      <c r="C138" s="14"/>
      <c r="D138"/>
      <c r="E138" s="20">
        <v>141.94999999999999</v>
      </c>
      <c r="F138" s="21">
        <v>608298</v>
      </c>
      <c r="G138" s="21">
        <v>5474314</v>
      </c>
      <c r="H138" s="21">
        <v>411063</v>
      </c>
      <c r="I138" s="21">
        <v>0</v>
      </c>
      <c r="J138" s="21">
        <v>4057994</v>
      </c>
      <c r="K138" s="21">
        <v>0</v>
      </c>
      <c r="L138" s="21">
        <v>803627</v>
      </c>
      <c r="M138" s="21">
        <v>30420</v>
      </c>
      <c r="N138" s="21">
        <v>38950</v>
      </c>
      <c r="O138" s="21">
        <v>9338</v>
      </c>
      <c r="P138" s="21">
        <v>5423821</v>
      </c>
      <c r="Q138" s="21">
        <v>5401885</v>
      </c>
      <c r="R138" s="21">
        <v>0</v>
      </c>
      <c r="S138" s="21">
        <v>0</v>
      </c>
      <c r="T138" s="21">
        <v>0</v>
      </c>
    </row>
    <row r="139" spans="1:38" x14ac:dyDescent="0.3">
      <c r="A139">
        <v>85</v>
      </c>
      <c r="B139" t="s">
        <v>138</v>
      </c>
      <c r="C139" s="14"/>
      <c r="D139"/>
      <c r="E139" s="20">
        <v>12.24</v>
      </c>
      <c r="F139" s="21">
        <v>14646</v>
      </c>
      <c r="G139" s="21">
        <v>537206</v>
      </c>
      <c r="H139" s="21">
        <v>129163</v>
      </c>
      <c r="I139" s="21">
        <v>280</v>
      </c>
      <c r="J139" s="21">
        <v>245988</v>
      </c>
      <c r="K139" s="21">
        <v>782</v>
      </c>
      <c r="L139" s="21">
        <v>7722</v>
      </c>
      <c r="M139" s="21">
        <v>13664</v>
      </c>
      <c r="N139" s="21">
        <v>133539</v>
      </c>
      <c r="O139" s="21">
        <v>2775</v>
      </c>
      <c r="P139" s="21">
        <v>274211</v>
      </c>
      <c r="Q139" s="21">
        <v>796908</v>
      </c>
      <c r="R139" s="21">
        <v>0</v>
      </c>
      <c r="S139" s="21">
        <v>0</v>
      </c>
      <c r="T139" s="21">
        <v>0</v>
      </c>
      <c r="V139" s="17"/>
      <c r="W139" s="15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</row>
    <row r="140" spans="1:38" x14ac:dyDescent="0.3">
      <c r="A140">
        <v>96</v>
      </c>
      <c r="B140" t="s">
        <v>90</v>
      </c>
      <c r="C140" s="14"/>
      <c r="D140"/>
      <c r="E140" s="20">
        <v>3.92</v>
      </c>
      <c r="F140" s="21">
        <v>6281</v>
      </c>
      <c r="G140" s="21">
        <v>154286</v>
      </c>
      <c r="H140" s="21">
        <v>40687</v>
      </c>
      <c r="I140" s="21">
        <v>0</v>
      </c>
      <c r="J140" s="21">
        <v>92508</v>
      </c>
      <c r="K140" s="21">
        <v>0</v>
      </c>
      <c r="L140" s="21">
        <v>1405</v>
      </c>
      <c r="M140" s="21">
        <v>0</v>
      </c>
      <c r="N140" s="21">
        <v>24516</v>
      </c>
      <c r="O140" s="21">
        <v>180</v>
      </c>
      <c r="P140" s="21">
        <v>0</v>
      </c>
      <c r="Q140" s="21">
        <v>313582</v>
      </c>
      <c r="R140" s="21">
        <v>0</v>
      </c>
      <c r="S140" s="21">
        <v>0</v>
      </c>
      <c r="T140" s="21">
        <v>0</v>
      </c>
      <c r="V140" s="17"/>
      <c r="W140" s="15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1:38" x14ac:dyDescent="0.3">
      <c r="A141">
        <v>102</v>
      </c>
      <c r="B141" t="s">
        <v>170</v>
      </c>
      <c r="C141" s="14"/>
      <c r="D141"/>
      <c r="E141">
        <v>22.1</v>
      </c>
      <c r="F141">
        <v>62084</v>
      </c>
      <c r="G141">
        <v>710752</v>
      </c>
      <c r="H141">
        <v>177064</v>
      </c>
      <c r="I141">
        <v>0</v>
      </c>
      <c r="J141">
        <v>472299</v>
      </c>
      <c r="K141">
        <v>0</v>
      </c>
      <c r="L141">
        <v>470192</v>
      </c>
      <c r="M141">
        <v>397</v>
      </c>
      <c r="N141">
        <v>258005</v>
      </c>
      <c r="O141">
        <v>9691</v>
      </c>
      <c r="P141">
        <v>0</v>
      </c>
      <c r="Q141">
        <v>2098400</v>
      </c>
      <c r="R141">
        <v>0</v>
      </c>
      <c r="S141">
        <v>0</v>
      </c>
      <c r="T141">
        <v>0</v>
      </c>
      <c r="V141" s="17"/>
      <c r="W141" s="15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1:38" x14ac:dyDescent="0.3">
      <c r="A142">
        <v>104</v>
      </c>
      <c r="B142" t="s">
        <v>93</v>
      </c>
      <c r="C142" s="14"/>
      <c r="D142"/>
      <c r="E142" s="20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V142" s="17"/>
      <c r="W142" s="15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</row>
    <row r="143" spans="1:38" x14ac:dyDescent="0.3">
      <c r="A143">
        <v>106</v>
      </c>
      <c r="B143" t="s">
        <v>69</v>
      </c>
      <c r="C143" s="14"/>
      <c r="D143"/>
      <c r="E143" s="20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1:38" x14ac:dyDescent="0.3">
      <c r="A144">
        <v>107</v>
      </c>
      <c r="B144" t="s">
        <v>85</v>
      </c>
      <c r="C144" s="14"/>
      <c r="D144"/>
      <c r="E144" s="20">
        <v>0</v>
      </c>
      <c r="F144" s="21">
        <v>54537</v>
      </c>
      <c r="G144" s="21">
        <v>435293</v>
      </c>
      <c r="H144" s="21">
        <v>100001</v>
      </c>
      <c r="I144" s="21">
        <v>0</v>
      </c>
      <c r="J144" s="21">
        <v>285361</v>
      </c>
      <c r="K144" s="21">
        <v>11471</v>
      </c>
      <c r="L144" s="21">
        <v>5404</v>
      </c>
      <c r="M144" s="21">
        <v>3272</v>
      </c>
      <c r="N144" s="21">
        <v>0</v>
      </c>
      <c r="O144" s="21">
        <v>2790</v>
      </c>
      <c r="P144" s="21">
        <v>320718</v>
      </c>
      <c r="Q144" s="21">
        <v>522874</v>
      </c>
      <c r="R144" s="21">
        <v>0</v>
      </c>
      <c r="S144" s="21">
        <v>0</v>
      </c>
      <c r="T144" s="21">
        <v>0</v>
      </c>
      <c r="V144" s="17"/>
      <c r="W144" s="15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</row>
    <row r="145" spans="1:38" x14ac:dyDescent="0.3">
      <c r="A145">
        <v>108</v>
      </c>
      <c r="B145" t="s">
        <v>92</v>
      </c>
      <c r="C145" s="14"/>
      <c r="D145"/>
      <c r="E145" s="20">
        <v>17.829999999999998</v>
      </c>
      <c r="F145" s="21">
        <v>163353</v>
      </c>
      <c r="G145" s="21">
        <v>679565</v>
      </c>
      <c r="H145" s="21">
        <v>155032</v>
      </c>
      <c r="I145" s="21">
        <v>0</v>
      </c>
      <c r="J145" s="21">
        <v>372105</v>
      </c>
      <c r="K145" s="21">
        <v>0</v>
      </c>
      <c r="L145" s="21">
        <v>23546</v>
      </c>
      <c r="M145" s="21">
        <v>0</v>
      </c>
      <c r="N145" s="21">
        <v>87083</v>
      </c>
      <c r="O145" s="21">
        <v>10926</v>
      </c>
      <c r="P145" s="21">
        <v>0</v>
      </c>
      <c r="Q145" s="21">
        <v>1328257</v>
      </c>
      <c r="R145" s="21">
        <v>0</v>
      </c>
      <c r="S145" s="21">
        <v>0</v>
      </c>
      <c r="T145" s="21">
        <v>0</v>
      </c>
      <c r="V145" s="17"/>
      <c r="W145" s="15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</row>
    <row r="146" spans="1:38" x14ac:dyDescent="0.3">
      <c r="A146">
        <v>111</v>
      </c>
      <c r="B146" t="s">
        <v>139</v>
      </c>
      <c r="C146" s="14"/>
      <c r="D146"/>
      <c r="E146" s="20">
        <v>2.56</v>
      </c>
      <c r="F146" s="21">
        <v>18574</v>
      </c>
      <c r="G146" s="21">
        <v>83857</v>
      </c>
      <c r="H146" s="21">
        <v>17280</v>
      </c>
      <c r="I146" s="21">
        <v>0</v>
      </c>
      <c r="J146" s="21">
        <v>56939</v>
      </c>
      <c r="K146" s="21">
        <v>0</v>
      </c>
      <c r="L146" s="21">
        <v>5238</v>
      </c>
      <c r="M146" s="21">
        <v>0</v>
      </c>
      <c r="N146" s="21">
        <v>26893</v>
      </c>
      <c r="O146" s="21">
        <v>404</v>
      </c>
      <c r="P146" s="21">
        <v>0</v>
      </c>
      <c r="Q146" s="21">
        <v>190611</v>
      </c>
      <c r="R146" s="21">
        <v>0</v>
      </c>
      <c r="S146" s="21">
        <v>0</v>
      </c>
      <c r="T146" s="21">
        <v>0</v>
      </c>
      <c r="V146" s="17"/>
      <c r="W146" s="15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</row>
    <row r="147" spans="1:38" x14ac:dyDescent="0.3">
      <c r="A147">
        <v>125</v>
      </c>
      <c r="B147" t="s">
        <v>87</v>
      </c>
      <c r="C147" s="14"/>
      <c r="D147"/>
      <c r="E147" s="20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V147" s="17"/>
      <c r="W147" s="15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</row>
    <row r="148" spans="1:38" x14ac:dyDescent="0.3">
      <c r="A148">
        <v>126</v>
      </c>
      <c r="B148" t="s">
        <v>106</v>
      </c>
      <c r="C148" s="14"/>
      <c r="D148"/>
      <c r="E148">
        <v>33.86</v>
      </c>
      <c r="F148">
        <v>490793</v>
      </c>
      <c r="G148">
        <v>1447413</v>
      </c>
      <c r="H148">
        <v>595774</v>
      </c>
      <c r="I148">
        <v>0</v>
      </c>
      <c r="J148">
        <v>819079</v>
      </c>
      <c r="K148">
        <v>308</v>
      </c>
      <c r="L148">
        <v>248762</v>
      </c>
      <c r="M148">
        <v>1952</v>
      </c>
      <c r="N148">
        <v>19418</v>
      </c>
      <c r="O148">
        <v>29447</v>
      </c>
      <c r="P148">
        <v>960094</v>
      </c>
      <c r="Q148">
        <v>2202059</v>
      </c>
      <c r="R148">
        <v>0</v>
      </c>
      <c r="S148">
        <v>0</v>
      </c>
      <c r="T148">
        <v>0</v>
      </c>
      <c r="V148" s="17"/>
      <c r="W148" s="15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</row>
    <row r="149" spans="1:38" x14ac:dyDescent="0.3">
      <c r="A149">
        <v>128</v>
      </c>
      <c r="B149" t="s">
        <v>110</v>
      </c>
      <c r="C149" s="14"/>
      <c r="D149"/>
      <c r="E149" s="20">
        <v>121.47</v>
      </c>
      <c r="F149" s="21">
        <v>1485949</v>
      </c>
      <c r="G149" s="21">
        <v>4263050</v>
      </c>
      <c r="H149" s="21">
        <v>1192489</v>
      </c>
      <c r="I149" s="21">
        <v>0</v>
      </c>
      <c r="J149" s="21">
        <v>4039436</v>
      </c>
      <c r="K149" s="21">
        <v>28</v>
      </c>
      <c r="L149" s="21">
        <v>102738</v>
      </c>
      <c r="M149" s="21">
        <v>11422</v>
      </c>
      <c r="N149" s="21">
        <v>730882</v>
      </c>
      <c r="O149" s="21">
        <v>5464</v>
      </c>
      <c r="P149" s="21">
        <v>5287130</v>
      </c>
      <c r="Q149" s="21">
        <v>5058379</v>
      </c>
      <c r="R149" s="21">
        <v>0</v>
      </c>
      <c r="S149" s="21">
        <v>0</v>
      </c>
      <c r="T149" s="21">
        <v>0</v>
      </c>
      <c r="V149" s="17"/>
      <c r="W149" s="15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</row>
    <row r="150" spans="1:38" x14ac:dyDescent="0.3">
      <c r="A150">
        <v>129</v>
      </c>
      <c r="B150" t="s">
        <v>117</v>
      </c>
      <c r="C150" s="14"/>
      <c r="D150"/>
      <c r="E150" s="20">
        <v>5.05</v>
      </c>
      <c r="F150" s="21">
        <v>33012</v>
      </c>
      <c r="G150" s="21">
        <v>157833</v>
      </c>
      <c r="H150" s="21">
        <v>35469</v>
      </c>
      <c r="I150" s="21">
        <v>0</v>
      </c>
      <c r="J150" s="21">
        <v>82105</v>
      </c>
      <c r="K150" s="21">
        <v>0</v>
      </c>
      <c r="L150" s="21">
        <v>14658</v>
      </c>
      <c r="M150" s="21">
        <v>0</v>
      </c>
      <c r="N150" s="21">
        <v>18536</v>
      </c>
      <c r="O150" s="21">
        <v>4352</v>
      </c>
      <c r="P150" s="21">
        <v>0</v>
      </c>
      <c r="Q150" s="21">
        <v>312953</v>
      </c>
      <c r="R150" s="21">
        <v>0</v>
      </c>
      <c r="S150" s="21">
        <v>0</v>
      </c>
      <c r="T150" s="21">
        <v>0</v>
      </c>
      <c r="V150" s="17"/>
      <c r="W150" s="15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</row>
    <row r="151" spans="1:38" x14ac:dyDescent="0.3">
      <c r="A151">
        <v>130</v>
      </c>
      <c r="B151" t="s">
        <v>140</v>
      </c>
      <c r="C151" s="14"/>
      <c r="D151"/>
      <c r="E151" s="20">
        <v>67.67</v>
      </c>
      <c r="F151" s="21">
        <v>588506</v>
      </c>
      <c r="G151" s="21">
        <v>2773804</v>
      </c>
      <c r="H151" s="21">
        <v>746599</v>
      </c>
      <c r="I151" s="21">
        <v>0</v>
      </c>
      <c r="J151" s="21">
        <v>1161662</v>
      </c>
      <c r="K151" s="21">
        <v>1259</v>
      </c>
      <c r="L151" s="21">
        <v>109422</v>
      </c>
      <c r="M151" s="21">
        <v>58176</v>
      </c>
      <c r="N151" s="21">
        <v>178511</v>
      </c>
      <c r="O151" s="21">
        <v>135936</v>
      </c>
      <c r="P151" s="21">
        <v>1780013</v>
      </c>
      <c r="Q151" s="21">
        <v>3385356</v>
      </c>
      <c r="R151" s="21">
        <v>0</v>
      </c>
      <c r="S151" s="21">
        <v>0</v>
      </c>
      <c r="T151" s="21">
        <v>0</v>
      </c>
      <c r="V151" s="17"/>
      <c r="W151" s="15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</row>
    <row r="152" spans="1:38" x14ac:dyDescent="0.3">
      <c r="A152">
        <v>131</v>
      </c>
      <c r="B152" t="s">
        <v>88</v>
      </c>
      <c r="C152" s="14"/>
      <c r="D152"/>
      <c r="E152" s="20">
        <v>73.75</v>
      </c>
      <c r="F152" s="21">
        <v>938351</v>
      </c>
      <c r="G152" s="21">
        <v>3406864</v>
      </c>
      <c r="H152" s="21">
        <v>1030815</v>
      </c>
      <c r="I152" s="21">
        <v>0</v>
      </c>
      <c r="J152" s="21">
        <v>2631720</v>
      </c>
      <c r="K152" s="21">
        <v>0</v>
      </c>
      <c r="L152" s="21">
        <v>134441</v>
      </c>
      <c r="M152" s="21">
        <v>164053</v>
      </c>
      <c r="N152" s="21">
        <v>374578</v>
      </c>
      <c r="O152" s="21">
        <v>6904</v>
      </c>
      <c r="P152" s="21">
        <v>2638516</v>
      </c>
      <c r="Q152" s="21">
        <v>5110859</v>
      </c>
      <c r="R152" s="21">
        <v>0</v>
      </c>
      <c r="S152" s="21">
        <v>0</v>
      </c>
      <c r="T152" s="21">
        <v>0</v>
      </c>
      <c r="V152" s="17"/>
      <c r="W152" s="15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</row>
    <row r="153" spans="1:38" x14ac:dyDescent="0.3">
      <c r="A153">
        <v>132</v>
      </c>
      <c r="B153" t="s">
        <v>141</v>
      </c>
      <c r="C153" s="14"/>
      <c r="D153"/>
      <c r="E153" s="20">
        <v>37.08</v>
      </c>
      <c r="F153" s="21">
        <v>413575</v>
      </c>
      <c r="G153" s="21">
        <v>1470126</v>
      </c>
      <c r="H153" s="21">
        <v>561144</v>
      </c>
      <c r="I153" s="21">
        <v>0</v>
      </c>
      <c r="J153" s="21">
        <v>722910</v>
      </c>
      <c r="K153" s="21">
        <v>316</v>
      </c>
      <c r="L153" s="21">
        <v>265060</v>
      </c>
      <c r="M153" s="21">
        <v>5449</v>
      </c>
      <c r="N153" s="21">
        <v>165964</v>
      </c>
      <c r="O153" s="21">
        <v>26753</v>
      </c>
      <c r="P153" s="21">
        <v>620688</v>
      </c>
      <c r="Q153" s="21">
        <v>2597034</v>
      </c>
      <c r="R153" s="21">
        <v>0</v>
      </c>
      <c r="S153" s="21">
        <v>0</v>
      </c>
      <c r="T153" s="21">
        <v>0</v>
      </c>
      <c r="V153" s="17"/>
      <c r="W153" s="15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</row>
    <row r="154" spans="1:38" x14ac:dyDescent="0.3">
      <c r="A154">
        <v>134</v>
      </c>
      <c r="B154" t="s">
        <v>78</v>
      </c>
      <c r="C154" s="14"/>
      <c r="D154"/>
      <c r="E154" s="20">
        <v>14.09</v>
      </c>
      <c r="F154" s="21">
        <v>189043</v>
      </c>
      <c r="G154" s="21">
        <v>599640</v>
      </c>
      <c r="H154" s="21">
        <v>195683</v>
      </c>
      <c r="I154" s="21">
        <v>0</v>
      </c>
      <c r="J154" s="21">
        <v>501041</v>
      </c>
      <c r="K154" s="21">
        <v>703</v>
      </c>
      <c r="L154" s="21">
        <v>35894</v>
      </c>
      <c r="M154" s="21">
        <v>785</v>
      </c>
      <c r="N154" s="21">
        <v>64886</v>
      </c>
      <c r="O154" s="21">
        <v>4510</v>
      </c>
      <c r="P154" s="21">
        <v>352261</v>
      </c>
      <c r="Q154" s="21">
        <v>1050881</v>
      </c>
      <c r="R154" s="21">
        <v>0</v>
      </c>
      <c r="S154" s="21">
        <v>0</v>
      </c>
      <c r="T154" s="21">
        <v>0</v>
      </c>
      <c r="V154" s="17"/>
      <c r="W154" s="15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</row>
    <row r="155" spans="1:38" x14ac:dyDescent="0.3">
      <c r="A155">
        <v>137</v>
      </c>
      <c r="B155" t="s">
        <v>80</v>
      </c>
      <c r="C155" s="14"/>
      <c r="D155"/>
      <c r="E155" s="20">
        <v>8.94</v>
      </c>
      <c r="F155" s="21">
        <v>4678</v>
      </c>
      <c r="G155" s="21">
        <v>329147</v>
      </c>
      <c r="H155" s="21">
        <v>136275</v>
      </c>
      <c r="I155" s="21">
        <v>0</v>
      </c>
      <c r="J155" s="21">
        <v>204640</v>
      </c>
      <c r="K155" s="21">
        <v>63</v>
      </c>
      <c r="L155" s="21">
        <v>2998</v>
      </c>
      <c r="M155" s="21">
        <v>0</v>
      </c>
      <c r="N155" s="21">
        <v>29671</v>
      </c>
      <c r="O155" s="21">
        <v>1826</v>
      </c>
      <c r="P155" s="21">
        <v>0</v>
      </c>
      <c r="Q155" s="21">
        <v>704620</v>
      </c>
      <c r="R155" s="21">
        <v>0</v>
      </c>
      <c r="S155" s="21">
        <v>0</v>
      </c>
      <c r="T155" s="21">
        <v>0</v>
      </c>
      <c r="V155" s="17"/>
      <c r="W155" s="15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</row>
    <row r="156" spans="1:38" x14ac:dyDescent="0.3">
      <c r="A156">
        <v>138</v>
      </c>
      <c r="B156" t="s">
        <v>142</v>
      </c>
      <c r="C156" s="14"/>
      <c r="D156"/>
      <c r="E156" s="20">
        <v>38.880000000000003</v>
      </c>
      <c r="F156" s="21">
        <v>104861</v>
      </c>
      <c r="G156" s="21">
        <v>1762526</v>
      </c>
      <c r="H156" s="21">
        <v>133161</v>
      </c>
      <c r="I156" s="21">
        <v>0</v>
      </c>
      <c r="J156" s="21">
        <v>1440966</v>
      </c>
      <c r="K156" s="21">
        <v>454</v>
      </c>
      <c r="L156" s="21">
        <v>40523</v>
      </c>
      <c r="M156" s="21">
        <v>0</v>
      </c>
      <c r="N156" s="21">
        <v>11389</v>
      </c>
      <c r="O156" s="21">
        <v>-308450</v>
      </c>
      <c r="P156" s="21">
        <v>627263</v>
      </c>
      <c r="Q156" s="21">
        <v>2453306</v>
      </c>
      <c r="R156" s="21">
        <v>0</v>
      </c>
      <c r="S156" s="21">
        <v>0</v>
      </c>
      <c r="T156" s="21">
        <v>0</v>
      </c>
      <c r="V156" s="17"/>
      <c r="W156" s="15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</row>
    <row r="157" spans="1:38" x14ac:dyDescent="0.3">
      <c r="A157">
        <v>139</v>
      </c>
      <c r="B157" t="s">
        <v>113</v>
      </c>
      <c r="C157" s="14"/>
      <c r="D157"/>
      <c r="E157" s="20">
        <v>41.2</v>
      </c>
      <c r="F157" s="21">
        <v>152435</v>
      </c>
      <c r="G157" s="21">
        <v>1582099</v>
      </c>
      <c r="H157" s="21">
        <v>144372</v>
      </c>
      <c r="I157" s="21">
        <v>0</v>
      </c>
      <c r="J157" s="21">
        <v>831439</v>
      </c>
      <c r="K157" s="21">
        <v>0</v>
      </c>
      <c r="L157" s="21">
        <v>441427</v>
      </c>
      <c r="M157" s="21">
        <v>0</v>
      </c>
      <c r="N157" s="21">
        <v>149343</v>
      </c>
      <c r="O157" s="21">
        <v>32518</v>
      </c>
      <c r="P157" s="21">
        <v>925717</v>
      </c>
      <c r="Q157" s="21">
        <v>2255481</v>
      </c>
      <c r="R157" s="21">
        <v>0</v>
      </c>
      <c r="S157" s="21">
        <v>0</v>
      </c>
      <c r="T157" s="21">
        <v>0</v>
      </c>
      <c r="V157" s="17"/>
      <c r="W157" s="15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</row>
    <row r="158" spans="1:38" x14ac:dyDescent="0.3">
      <c r="A158">
        <v>140</v>
      </c>
      <c r="B158" t="s">
        <v>143</v>
      </c>
      <c r="C158" s="14"/>
      <c r="D158"/>
      <c r="E158" s="20">
        <v>13.7</v>
      </c>
      <c r="F158" s="21">
        <v>12973</v>
      </c>
      <c r="G158" s="21">
        <v>509821</v>
      </c>
      <c r="H158" s="21">
        <v>121722</v>
      </c>
      <c r="I158" s="21">
        <v>0</v>
      </c>
      <c r="J158" s="21">
        <v>287410</v>
      </c>
      <c r="K158" s="21">
        <v>0</v>
      </c>
      <c r="L158" s="21">
        <v>9612</v>
      </c>
      <c r="M158" s="21">
        <v>1080</v>
      </c>
      <c r="N158" s="21">
        <v>101345</v>
      </c>
      <c r="O158" s="21">
        <v>3527</v>
      </c>
      <c r="P158" s="21">
        <v>300038</v>
      </c>
      <c r="Q158" s="21">
        <v>734479</v>
      </c>
      <c r="R158" s="21">
        <v>0</v>
      </c>
      <c r="S158" s="21">
        <v>0</v>
      </c>
      <c r="T158" s="21">
        <v>0</v>
      </c>
      <c r="V158" s="17"/>
      <c r="W158" s="15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</row>
    <row r="159" spans="1:38" x14ac:dyDescent="0.3">
      <c r="A159">
        <v>141</v>
      </c>
      <c r="B159" t="s">
        <v>72</v>
      </c>
      <c r="C159" s="14"/>
      <c r="D159"/>
      <c r="E159" s="13">
        <v>15.68</v>
      </c>
      <c r="F159" s="16">
        <v>61936</v>
      </c>
      <c r="G159" s="16">
        <v>356084</v>
      </c>
      <c r="H159" s="16">
        <v>67012</v>
      </c>
      <c r="I159" s="16">
        <v>0</v>
      </c>
      <c r="J159" s="16">
        <v>217457</v>
      </c>
      <c r="K159" s="16">
        <v>0</v>
      </c>
      <c r="L159" s="16">
        <v>68086</v>
      </c>
      <c r="M159" s="16">
        <v>0</v>
      </c>
      <c r="N159" s="16">
        <v>38929</v>
      </c>
      <c r="O159" s="16">
        <v>3171</v>
      </c>
      <c r="P159" s="16">
        <v>0</v>
      </c>
      <c r="Q159" s="16">
        <v>750739</v>
      </c>
      <c r="R159" s="16">
        <v>0</v>
      </c>
      <c r="S159" s="16">
        <v>0</v>
      </c>
      <c r="T159" s="16">
        <v>0</v>
      </c>
      <c r="V159" s="17"/>
      <c r="W159" s="15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</row>
    <row r="160" spans="1:38" x14ac:dyDescent="0.3">
      <c r="A160">
        <v>142</v>
      </c>
      <c r="B160" t="s">
        <v>105</v>
      </c>
      <c r="C160" s="14"/>
      <c r="D160"/>
      <c r="E160" s="20">
        <v>87.63</v>
      </c>
      <c r="F160" s="21">
        <v>1419204</v>
      </c>
      <c r="G160" s="21">
        <v>3733706</v>
      </c>
      <c r="H160" s="21">
        <v>1493102</v>
      </c>
      <c r="I160" s="21">
        <v>0</v>
      </c>
      <c r="J160" s="21">
        <v>2952420</v>
      </c>
      <c r="K160" s="21">
        <v>2990</v>
      </c>
      <c r="L160" s="21">
        <v>226484</v>
      </c>
      <c r="M160" s="21">
        <v>49898</v>
      </c>
      <c r="N160" s="21">
        <v>294194</v>
      </c>
      <c r="O160" s="21">
        <v>90934</v>
      </c>
      <c r="P160" s="21">
        <v>3032378</v>
      </c>
      <c r="Q160" s="21">
        <v>5811350</v>
      </c>
      <c r="R160" s="21">
        <v>0</v>
      </c>
      <c r="S160" s="21">
        <v>0</v>
      </c>
      <c r="T160" s="21">
        <v>0</v>
      </c>
      <c r="V160" s="17"/>
      <c r="W160" s="15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</row>
    <row r="161" spans="1:38" x14ac:dyDescent="0.3">
      <c r="A161">
        <v>145</v>
      </c>
      <c r="B161" t="s">
        <v>171</v>
      </c>
      <c r="C161" s="14"/>
      <c r="D161"/>
      <c r="E161" s="20">
        <v>60.22</v>
      </c>
      <c r="F161" s="21">
        <v>215797</v>
      </c>
      <c r="G161" s="21">
        <v>2173052</v>
      </c>
      <c r="H161" s="21">
        <v>830801</v>
      </c>
      <c r="I161" s="21">
        <v>0</v>
      </c>
      <c r="J161" s="21">
        <v>1943423</v>
      </c>
      <c r="K161" s="21">
        <v>1958</v>
      </c>
      <c r="L161" s="21">
        <v>721746</v>
      </c>
      <c r="M161" s="21">
        <v>6191</v>
      </c>
      <c r="N161" s="21">
        <v>270032</v>
      </c>
      <c r="O161" s="21">
        <v>2152</v>
      </c>
      <c r="P161" s="21">
        <v>1916932</v>
      </c>
      <c r="Q161" s="21">
        <v>4032423</v>
      </c>
      <c r="R161" s="21">
        <v>0</v>
      </c>
      <c r="S161" s="21">
        <v>0</v>
      </c>
      <c r="T161" s="21">
        <v>0</v>
      </c>
      <c r="V161" s="17"/>
      <c r="W161" s="15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</row>
    <row r="162" spans="1:38" x14ac:dyDescent="0.3">
      <c r="A162">
        <v>147</v>
      </c>
      <c r="B162" t="s">
        <v>107</v>
      </c>
      <c r="C162" s="14"/>
      <c r="D162"/>
      <c r="E162" s="20">
        <v>6.22</v>
      </c>
      <c r="F162" s="21">
        <v>10895</v>
      </c>
      <c r="G162" s="21">
        <v>208459</v>
      </c>
      <c r="H162" s="21">
        <v>91930</v>
      </c>
      <c r="I162" s="21">
        <v>0</v>
      </c>
      <c r="J162" s="21">
        <v>156886</v>
      </c>
      <c r="K162" s="21">
        <v>0</v>
      </c>
      <c r="L162" s="21">
        <v>4895</v>
      </c>
      <c r="M162" s="21">
        <v>0</v>
      </c>
      <c r="N162" s="21">
        <v>11432</v>
      </c>
      <c r="O162" s="21">
        <v>1300</v>
      </c>
      <c r="P162" s="21">
        <v>88100</v>
      </c>
      <c r="Q162" s="21">
        <v>386802</v>
      </c>
      <c r="R162" s="21">
        <v>0</v>
      </c>
      <c r="S162" s="21">
        <v>0</v>
      </c>
      <c r="T162" s="21">
        <v>0</v>
      </c>
      <c r="V162" s="17"/>
      <c r="W162" s="15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</row>
    <row r="163" spans="1:38" x14ac:dyDescent="0.3">
      <c r="A163">
        <v>148</v>
      </c>
      <c r="B163" t="s">
        <v>145</v>
      </c>
      <c r="C163" s="14"/>
      <c r="D163"/>
      <c r="E163" s="23">
        <v>19.3</v>
      </c>
      <c r="F163" s="24">
        <v>49206</v>
      </c>
      <c r="G163" s="24">
        <v>708913</v>
      </c>
      <c r="H163" s="24">
        <v>110681</v>
      </c>
      <c r="I163" s="24">
        <v>0</v>
      </c>
      <c r="J163" s="24">
        <v>335821</v>
      </c>
      <c r="K163" s="24">
        <v>0</v>
      </c>
      <c r="L163" s="24">
        <v>-130621</v>
      </c>
      <c r="M163" s="24">
        <v>940</v>
      </c>
      <c r="N163" s="24">
        <v>157106</v>
      </c>
      <c r="O163" s="24">
        <v>2148</v>
      </c>
      <c r="P163" s="24">
        <v>61153</v>
      </c>
      <c r="Q163" s="24">
        <v>1123835</v>
      </c>
      <c r="R163" s="24">
        <v>0</v>
      </c>
      <c r="S163" s="24">
        <v>0</v>
      </c>
      <c r="T163" s="24">
        <v>0</v>
      </c>
      <c r="V163" s="17"/>
      <c r="W163" s="15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</row>
    <row r="164" spans="1:38" x14ac:dyDescent="0.3">
      <c r="A164">
        <v>150</v>
      </c>
      <c r="B164" t="s">
        <v>146</v>
      </c>
      <c r="C164" s="14"/>
      <c r="D164"/>
      <c r="E164" s="20">
        <v>10.95</v>
      </c>
      <c r="F164" s="21">
        <v>20795</v>
      </c>
      <c r="G164" s="21">
        <v>320072</v>
      </c>
      <c r="H164" s="21">
        <v>73774</v>
      </c>
      <c r="I164" s="21">
        <v>0</v>
      </c>
      <c r="J164" s="21">
        <v>233456</v>
      </c>
      <c r="K164" s="21">
        <v>724</v>
      </c>
      <c r="L164" s="21">
        <v>9756</v>
      </c>
      <c r="M164" s="21">
        <v>0</v>
      </c>
      <c r="N164" s="21">
        <v>63360</v>
      </c>
      <c r="O164" s="21">
        <v>3414</v>
      </c>
      <c r="P164" s="21">
        <v>0</v>
      </c>
      <c r="Q164" s="21">
        <v>704556</v>
      </c>
      <c r="R164" s="21">
        <v>0</v>
      </c>
      <c r="S164" s="21">
        <v>0</v>
      </c>
      <c r="T164" s="21">
        <v>0</v>
      </c>
    </row>
    <row r="165" spans="1:38" x14ac:dyDescent="0.3">
      <c r="A165">
        <v>152</v>
      </c>
      <c r="B165" t="s">
        <v>83</v>
      </c>
      <c r="C165" s="14"/>
      <c r="D165"/>
      <c r="E165" s="20">
        <v>17.34</v>
      </c>
      <c r="F165" s="21">
        <v>29874</v>
      </c>
      <c r="G165" s="21">
        <v>636116</v>
      </c>
      <c r="H165" s="21">
        <v>399582</v>
      </c>
      <c r="I165" s="21">
        <v>0</v>
      </c>
      <c r="J165" s="21">
        <v>644035</v>
      </c>
      <c r="K165" s="21">
        <v>0</v>
      </c>
      <c r="L165" s="21">
        <v>15733</v>
      </c>
      <c r="M165" s="21">
        <v>2226</v>
      </c>
      <c r="N165" s="21">
        <v>218015</v>
      </c>
      <c r="O165" s="21">
        <v>392</v>
      </c>
      <c r="P165" s="21">
        <v>358825</v>
      </c>
      <c r="Q165" s="21">
        <v>1557274</v>
      </c>
      <c r="R165" s="21">
        <v>0</v>
      </c>
      <c r="S165" s="21">
        <v>0</v>
      </c>
      <c r="T165" s="21">
        <v>0</v>
      </c>
      <c r="V165" s="17"/>
      <c r="W165" s="15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</row>
    <row r="166" spans="1:38" x14ac:dyDescent="0.3">
      <c r="A166">
        <v>153</v>
      </c>
      <c r="B166" t="s">
        <v>97</v>
      </c>
      <c r="C166" s="14"/>
      <c r="D166"/>
      <c r="E166" s="20">
        <v>7.06</v>
      </c>
      <c r="F166" s="21">
        <v>9000</v>
      </c>
      <c r="G166" s="21">
        <v>252523</v>
      </c>
      <c r="H166" s="21">
        <v>71220</v>
      </c>
      <c r="I166" s="21">
        <v>0</v>
      </c>
      <c r="J166" s="21">
        <v>139479</v>
      </c>
      <c r="K166" s="21">
        <v>58</v>
      </c>
      <c r="L166" s="21">
        <v>3910</v>
      </c>
      <c r="M166" s="21">
        <v>0</v>
      </c>
      <c r="N166" s="21">
        <v>65584</v>
      </c>
      <c r="O166" s="21">
        <v>-22511</v>
      </c>
      <c r="P166" s="21">
        <v>0</v>
      </c>
      <c r="Q166" s="21">
        <v>510263</v>
      </c>
      <c r="R166" s="21">
        <v>0</v>
      </c>
      <c r="S166" s="21">
        <v>0</v>
      </c>
      <c r="T166" s="21">
        <v>0</v>
      </c>
      <c r="V166" s="17"/>
      <c r="W166" s="15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</row>
    <row r="167" spans="1:38" x14ac:dyDescent="0.3">
      <c r="A167">
        <v>155</v>
      </c>
      <c r="B167" t="s">
        <v>147</v>
      </c>
      <c r="C167" s="14"/>
      <c r="D167"/>
      <c r="E167" s="20">
        <v>66.819999999999993</v>
      </c>
      <c r="F167" s="21">
        <v>262795</v>
      </c>
      <c r="G167" s="21">
        <v>3739436</v>
      </c>
      <c r="H167" s="21">
        <v>1548750</v>
      </c>
      <c r="I167" s="21">
        <v>0</v>
      </c>
      <c r="J167" s="21">
        <v>2310998</v>
      </c>
      <c r="K167" s="21">
        <v>0</v>
      </c>
      <c r="L167" s="21">
        <v>7243</v>
      </c>
      <c r="M167" s="21">
        <v>56055</v>
      </c>
      <c r="N167" s="21">
        <v>219678</v>
      </c>
      <c r="O167" s="21">
        <v>23468</v>
      </c>
      <c r="P167" s="21">
        <v>2778602</v>
      </c>
      <c r="Q167" s="21">
        <v>5127026</v>
      </c>
      <c r="R167" s="21">
        <v>0</v>
      </c>
      <c r="S167" s="21">
        <v>0</v>
      </c>
      <c r="T167" s="21">
        <v>0</v>
      </c>
      <c r="V167" s="17"/>
      <c r="W167" s="15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</row>
    <row r="168" spans="1:38" x14ac:dyDescent="0.3">
      <c r="A168">
        <v>156</v>
      </c>
      <c r="B168" t="s">
        <v>172</v>
      </c>
      <c r="C168" s="14"/>
      <c r="D168"/>
      <c r="E168" s="20">
        <v>11.84</v>
      </c>
      <c r="F168" s="21">
        <v>46143</v>
      </c>
      <c r="G168" s="21">
        <v>663205</v>
      </c>
      <c r="H168" s="21">
        <v>170059</v>
      </c>
      <c r="I168" s="21">
        <v>0</v>
      </c>
      <c r="J168" s="21">
        <v>390574</v>
      </c>
      <c r="K168" s="21">
        <v>1258</v>
      </c>
      <c r="L168" s="21">
        <v>291091</v>
      </c>
      <c r="M168" s="21">
        <v>196</v>
      </c>
      <c r="N168" s="21">
        <v>126604</v>
      </c>
      <c r="O168" s="21">
        <v>190</v>
      </c>
      <c r="P168" s="21">
        <v>0</v>
      </c>
      <c r="Q168" s="21">
        <v>1643177</v>
      </c>
      <c r="R168" s="21">
        <v>0</v>
      </c>
      <c r="S168" s="21">
        <v>0</v>
      </c>
      <c r="T168" s="21">
        <v>0</v>
      </c>
      <c r="V168" s="17"/>
      <c r="W168" s="15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</row>
    <row r="169" spans="1:38" x14ac:dyDescent="0.3">
      <c r="A169">
        <v>157</v>
      </c>
      <c r="B169" t="s">
        <v>148</v>
      </c>
      <c r="C169" s="14"/>
      <c r="D169"/>
      <c r="E169" s="20">
        <v>25.33</v>
      </c>
      <c r="F169" s="21">
        <v>54655</v>
      </c>
      <c r="G169" s="21">
        <v>966731</v>
      </c>
      <c r="H169" s="21">
        <v>208202</v>
      </c>
      <c r="I169" s="21">
        <v>0</v>
      </c>
      <c r="J169" s="21">
        <v>490216</v>
      </c>
      <c r="K169" s="21">
        <v>780</v>
      </c>
      <c r="L169" s="21">
        <v>18453</v>
      </c>
      <c r="M169" s="21">
        <v>0</v>
      </c>
      <c r="N169" s="21">
        <v>40735</v>
      </c>
      <c r="O169" s="21">
        <v>1954</v>
      </c>
      <c r="P169" s="21">
        <v>396007</v>
      </c>
      <c r="Q169" s="21">
        <v>1331064</v>
      </c>
      <c r="R169" s="21">
        <v>0</v>
      </c>
      <c r="S169" s="21">
        <v>0</v>
      </c>
      <c r="T169" s="21">
        <v>0</v>
      </c>
      <c r="V169" s="17"/>
      <c r="W169" s="15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</row>
    <row r="170" spans="1:38" x14ac:dyDescent="0.3">
      <c r="A170">
        <v>158</v>
      </c>
      <c r="B170" t="s">
        <v>68</v>
      </c>
      <c r="C170" s="14"/>
      <c r="D170"/>
      <c r="E170" s="20">
        <v>3.31</v>
      </c>
      <c r="F170" s="21">
        <v>3338</v>
      </c>
      <c r="G170" s="21">
        <v>114710</v>
      </c>
      <c r="H170" s="21">
        <v>25891</v>
      </c>
      <c r="I170" s="21">
        <v>0</v>
      </c>
      <c r="J170" s="21">
        <v>74110</v>
      </c>
      <c r="K170" s="21">
        <v>0</v>
      </c>
      <c r="L170" s="21">
        <v>21434</v>
      </c>
      <c r="M170" s="21">
        <v>0</v>
      </c>
      <c r="N170" s="21">
        <v>95802</v>
      </c>
      <c r="O170" s="21">
        <v>1294</v>
      </c>
      <c r="P170" s="21">
        <v>0</v>
      </c>
      <c r="Q170" s="21">
        <v>333241</v>
      </c>
      <c r="R170" s="21">
        <v>0</v>
      </c>
      <c r="S170" s="21">
        <v>0</v>
      </c>
      <c r="T170" s="21">
        <v>0</v>
      </c>
      <c r="V170" s="17"/>
      <c r="W170" s="15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</row>
    <row r="171" spans="1:38" x14ac:dyDescent="0.3">
      <c r="A171">
        <v>159</v>
      </c>
      <c r="B171" t="s">
        <v>149</v>
      </c>
      <c r="C171" s="14"/>
      <c r="D171"/>
      <c r="E171" s="23">
        <v>75.7</v>
      </c>
      <c r="F171" s="24">
        <v>276099</v>
      </c>
      <c r="G171" s="24">
        <v>3343604</v>
      </c>
      <c r="H171" s="24">
        <v>247700</v>
      </c>
      <c r="I171" s="24">
        <v>0</v>
      </c>
      <c r="J171" s="24">
        <v>3048390</v>
      </c>
      <c r="K171" s="24">
        <v>476</v>
      </c>
      <c r="L171" s="24">
        <v>21690</v>
      </c>
      <c r="M171" s="24">
        <v>0</v>
      </c>
      <c r="N171" s="24">
        <v>6357</v>
      </c>
      <c r="O171" s="24">
        <v>-49812</v>
      </c>
      <c r="P171" s="24">
        <v>1938570</v>
      </c>
      <c r="Q171" s="24">
        <v>4679835</v>
      </c>
      <c r="R171" s="24">
        <v>0</v>
      </c>
      <c r="S171" s="24">
        <v>0</v>
      </c>
      <c r="T171" s="24">
        <v>0</v>
      </c>
      <c r="V171" s="17"/>
      <c r="W171" s="15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</row>
    <row r="172" spans="1:38" x14ac:dyDescent="0.3">
      <c r="A172">
        <v>161</v>
      </c>
      <c r="B172" t="s">
        <v>120</v>
      </c>
      <c r="C172" s="14"/>
      <c r="D172"/>
      <c r="E172" s="20">
        <v>89.929999999999993</v>
      </c>
      <c r="F172" s="21">
        <v>1034324</v>
      </c>
      <c r="G172" s="21">
        <v>3292169</v>
      </c>
      <c r="H172" s="21">
        <v>556313</v>
      </c>
      <c r="I172" s="21">
        <v>0</v>
      </c>
      <c r="J172" s="21">
        <v>1640962</v>
      </c>
      <c r="K172" s="21">
        <v>10905</v>
      </c>
      <c r="L172" s="21">
        <v>24079</v>
      </c>
      <c r="M172" s="21">
        <v>7542</v>
      </c>
      <c r="N172" s="21">
        <v>133102</v>
      </c>
      <c r="O172" s="21">
        <v>79335</v>
      </c>
      <c r="P172" s="21">
        <v>2047493</v>
      </c>
      <c r="Q172" s="21">
        <v>3696914</v>
      </c>
      <c r="R172" s="21">
        <v>0</v>
      </c>
      <c r="S172" s="21">
        <v>0</v>
      </c>
      <c r="T172" s="21">
        <v>0</v>
      </c>
      <c r="V172" s="17"/>
      <c r="W172" s="15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38" x14ac:dyDescent="0.3">
      <c r="A173">
        <v>162</v>
      </c>
      <c r="B173" t="s">
        <v>116</v>
      </c>
      <c r="C173" s="14"/>
      <c r="D173"/>
      <c r="E173" s="20">
        <v>115.21</v>
      </c>
      <c r="F173" s="21">
        <v>701463</v>
      </c>
      <c r="G173" s="21">
        <v>4642996</v>
      </c>
      <c r="H173" s="21">
        <v>394477</v>
      </c>
      <c r="I173" s="21">
        <v>0</v>
      </c>
      <c r="J173" s="21">
        <v>2948579</v>
      </c>
      <c r="K173" s="21">
        <v>5682</v>
      </c>
      <c r="L173" s="21">
        <v>179167</v>
      </c>
      <c r="M173" s="21">
        <v>1232</v>
      </c>
      <c r="N173" s="21">
        <v>656194</v>
      </c>
      <c r="O173" s="21">
        <v>48760</v>
      </c>
      <c r="P173" s="21">
        <v>4062905</v>
      </c>
      <c r="Q173" s="21">
        <v>4814182</v>
      </c>
      <c r="R173" s="21">
        <v>0</v>
      </c>
      <c r="S173" s="21">
        <v>0</v>
      </c>
      <c r="T173" s="21">
        <v>0</v>
      </c>
      <c r="V173" s="17"/>
      <c r="W173" s="15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1:38" x14ac:dyDescent="0.3">
      <c r="A174">
        <v>164</v>
      </c>
      <c r="B174" t="s">
        <v>150</v>
      </c>
      <c r="C174" s="14"/>
      <c r="D174"/>
      <c r="E174" s="20">
        <v>60.79</v>
      </c>
      <c r="F174" s="21">
        <v>848529</v>
      </c>
      <c r="G174" s="21">
        <v>2490607</v>
      </c>
      <c r="H174" s="21">
        <v>839618</v>
      </c>
      <c r="I174" s="21">
        <v>0</v>
      </c>
      <c r="J174" s="21">
        <v>1505961</v>
      </c>
      <c r="K174" s="21">
        <v>-89</v>
      </c>
      <c r="L174" s="21">
        <v>9138</v>
      </c>
      <c r="M174" s="21">
        <v>4679</v>
      </c>
      <c r="N174" s="21">
        <v>810401</v>
      </c>
      <c r="O174" s="21">
        <v>510</v>
      </c>
      <c r="P174" s="21">
        <v>1710117</v>
      </c>
      <c r="Q174" s="21">
        <v>3950708</v>
      </c>
      <c r="R174" s="21">
        <v>0</v>
      </c>
      <c r="S174" s="21">
        <v>0</v>
      </c>
      <c r="T174" s="21">
        <v>0</v>
      </c>
      <c r="V174" s="17"/>
      <c r="W174" s="15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1:38" x14ac:dyDescent="0.3">
      <c r="A175">
        <v>165</v>
      </c>
      <c r="B175" t="s">
        <v>79</v>
      </c>
      <c r="C175" s="14"/>
      <c r="D175"/>
      <c r="E175" s="20">
        <v>8.8699999999999992</v>
      </c>
      <c r="F175" s="21">
        <v>15258</v>
      </c>
      <c r="G175" s="21">
        <v>325480</v>
      </c>
      <c r="H175" s="21">
        <v>70946</v>
      </c>
      <c r="I175" s="21">
        <v>0</v>
      </c>
      <c r="J175" s="21">
        <v>202285</v>
      </c>
      <c r="K175" s="21">
        <v>0</v>
      </c>
      <c r="L175" s="21">
        <v>12345</v>
      </c>
      <c r="M175" s="21">
        <v>1221</v>
      </c>
      <c r="N175" s="21">
        <v>14091</v>
      </c>
      <c r="O175" s="21">
        <v>3750</v>
      </c>
      <c r="P175" s="21">
        <v>116387</v>
      </c>
      <c r="Q175" s="21">
        <v>513731</v>
      </c>
      <c r="R175" s="21">
        <v>0</v>
      </c>
      <c r="S175" s="21">
        <v>0</v>
      </c>
      <c r="T175" s="21">
        <v>0</v>
      </c>
      <c r="V175" s="17"/>
      <c r="W175" s="15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</row>
    <row r="176" spans="1:38" x14ac:dyDescent="0.3">
      <c r="A176">
        <v>167</v>
      </c>
      <c r="B176" t="s">
        <v>73</v>
      </c>
      <c r="C176" s="14"/>
      <c r="D176"/>
      <c r="E176" s="20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V176" s="17"/>
      <c r="W176" s="15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</row>
    <row r="177" spans="1:38" x14ac:dyDescent="0.3">
      <c r="A177">
        <v>168</v>
      </c>
      <c r="B177" t="s">
        <v>70</v>
      </c>
      <c r="C177" s="14"/>
      <c r="D177"/>
      <c r="E177" s="20">
        <v>54.39</v>
      </c>
      <c r="F177" s="21">
        <v>551392</v>
      </c>
      <c r="G177" s="21">
        <v>2059176</v>
      </c>
      <c r="H177" s="21">
        <v>609954</v>
      </c>
      <c r="I177" s="21">
        <v>0</v>
      </c>
      <c r="J177" s="21">
        <v>1175438</v>
      </c>
      <c r="K177" s="21">
        <v>2273</v>
      </c>
      <c r="L177" s="21">
        <v>67967</v>
      </c>
      <c r="M177" s="21">
        <v>64</v>
      </c>
      <c r="N177" s="21">
        <v>168831</v>
      </c>
      <c r="O177" s="21">
        <v>42354</v>
      </c>
      <c r="P177" s="21">
        <v>1700776</v>
      </c>
      <c r="Q177" s="21">
        <v>2425281</v>
      </c>
      <c r="R177" s="21">
        <v>0</v>
      </c>
      <c r="S177" s="21">
        <v>0</v>
      </c>
      <c r="T177" s="21">
        <v>0</v>
      </c>
      <c r="V177" s="17"/>
      <c r="W177" s="15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</row>
    <row r="178" spans="1:38" x14ac:dyDescent="0.3">
      <c r="A178">
        <v>170</v>
      </c>
      <c r="B178" t="s">
        <v>151</v>
      </c>
      <c r="C178" s="14"/>
      <c r="D178"/>
      <c r="E178" s="20">
        <v>86.63</v>
      </c>
      <c r="F178" s="21">
        <v>1183925</v>
      </c>
      <c r="G178" s="21">
        <v>3366540</v>
      </c>
      <c r="H178" s="21">
        <v>901771</v>
      </c>
      <c r="I178" s="21">
        <v>0</v>
      </c>
      <c r="J178" s="21">
        <v>2454866</v>
      </c>
      <c r="K178" s="21">
        <v>463</v>
      </c>
      <c r="L178" s="21">
        <v>115347</v>
      </c>
      <c r="M178" s="21">
        <v>83055</v>
      </c>
      <c r="N178" s="21">
        <v>583921</v>
      </c>
      <c r="O178" s="21">
        <v>268820</v>
      </c>
      <c r="P178" s="21">
        <v>3596118</v>
      </c>
      <c r="Q178" s="21">
        <v>4178665</v>
      </c>
      <c r="R178" s="21">
        <v>0</v>
      </c>
      <c r="S178" s="21">
        <v>0</v>
      </c>
      <c r="T178" s="21">
        <v>0</v>
      </c>
      <c r="V178" s="17"/>
      <c r="W178" s="15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</row>
    <row r="179" spans="1:38" x14ac:dyDescent="0.3">
      <c r="A179">
        <v>172</v>
      </c>
      <c r="B179" t="s">
        <v>109</v>
      </c>
      <c r="C179" s="14"/>
      <c r="D179"/>
      <c r="E179" s="23">
        <v>17.09</v>
      </c>
      <c r="F179" s="24">
        <v>181705</v>
      </c>
      <c r="G179" s="24">
        <v>643478</v>
      </c>
      <c r="H179" s="24">
        <v>144602</v>
      </c>
      <c r="I179" s="24">
        <v>1693</v>
      </c>
      <c r="J179" s="24">
        <v>454905</v>
      </c>
      <c r="K179" s="24">
        <v>0</v>
      </c>
      <c r="L179" s="24">
        <v>19272</v>
      </c>
      <c r="M179" s="24">
        <v>104</v>
      </c>
      <c r="N179" s="24">
        <v>107836</v>
      </c>
      <c r="O179" s="24">
        <v>5236</v>
      </c>
      <c r="P179" s="24">
        <v>454938</v>
      </c>
      <c r="Q179" s="24">
        <v>922188</v>
      </c>
      <c r="R179" s="24">
        <v>0</v>
      </c>
      <c r="S179" s="24">
        <v>0</v>
      </c>
      <c r="T179" s="24">
        <v>0</v>
      </c>
      <c r="V179" s="17"/>
      <c r="W179" s="15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</row>
    <row r="180" spans="1:38" x14ac:dyDescent="0.3">
      <c r="A180">
        <v>173</v>
      </c>
      <c r="B180" t="s">
        <v>84</v>
      </c>
      <c r="C180" s="14"/>
      <c r="D180"/>
      <c r="E180" s="20">
        <v>8.7100000000000009</v>
      </c>
      <c r="F180" s="21">
        <v>54594</v>
      </c>
      <c r="G180" s="21">
        <v>311724</v>
      </c>
      <c r="H180" s="21">
        <v>77216</v>
      </c>
      <c r="I180" s="21">
        <v>0</v>
      </c>
      <c r="J180" s="21">
        <v>202249</v>
      </c>
      <c r="K180" s="21">
        <v>0</v>
      </c>
      <c r="L180" s="21">
        <v>6431</v>
      </c>
      <c r="M180" s="21">
        <v>782</v>
      </c>
      <c r="N180" s="21">
        <v>56633</v>
      </c>
      <c r="O180" s="21">
        <v>11565</v>
      </c>
      <c r="P180" s="21">
        <v>159831</v>
      </c>
      <c r="Q180" s="21">
        <v>506769</v>
      </c>
      <c r="R180" s="21">
        <v>0</v>
      </c>
      <c r="S180" s="21">
        <v>0</v>
      </c>
      <c r="T180" s="21">
        <v>0</v>
      </c>
    </row>
    <row r="181" spans="1:38" x14ac:dyDescent="0.3">
      <c r="A181">
        <v>175</v>
      </c>
      <c r="B181" t="s">
        <v>112</v>
      </c>
      <c r="C181" s="14"/>
      <c r="D181"/>
      <c r="E181" s="20">
        <v>0</v>
      </c>
      <c r="F181" s="21">
        <v>35239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V181" s="18"/>
      <c r="W181" s="15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</row>
    <row r="182" spans="1:38" x14ac:dyDescent="0.3">
      <c r="A182">
        <v>176</v>
      </c>
      <c r="B182" t="s">
        <v>152</v>
      </c>
      <c r="C182" s="14"/>
      <c r="D182"/>
      <c r="E182" s="20">
        <v>4.99</v>
      </c>
      <c r="F182" s="21">
        <v>263454</v>
      </c>
      <c r="G182" s="21">
        <v>710609</v>
      </c>
      <c r="H182" s="21">
        <v>341698</v>
      </c>
      <c r="I182" s="21">
        <v>0</v>
      </c>
      <c r="J182" s="21">
        <v>346221</v>
      </c>
      <c r="K182" s="21">
        <v>0</v>
      </c>
      <c r="L182" s="21">
        <v>36694</v>
      </c>
      <c r="M182" s="21">
        <v>0</v>
      </c>
      <c r="N182" s="21">
        <v>68862</v>
      </c>
      <c r="O182" s="21">
        <v>1519</v>
      </c>
      <c r="P182" s="21">
        <v>426312</v>
      </c>
      <c r="Q182" s="21">
        <v>1079291</v>
      </c>
      <c r="R182" s="21">
        <v>0</v>
      </c>
      <c r="S182" s="21">
        <v>0</v>
      </c>
      <c r="T182" s="21">
        <v>0</v>
      </c>
      <c r="V182" s="17"/>
      <c r="W182" s="15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</row>
    <row r="183" spans="1:38" x14ac:dyDescent="0.3">
      <c r="A183">
        <v>180</v>
      </c>
      <c r="B183" t="s">
        <v>173</v>
      </c>
      <c r="C183" s="14"/>
      <c r="D183"/>
      <c r="E183" s="20">
        <v>26.57</v>
      </c>
      <c r="F183" s="21">
        <v>59374</v>
      </c>
      <c r="G183" s="21">
        <v>978948</v>
      </c>
      <c r="H183" s="21">
        <v>275702</v>
      </c>
      <c r="I183" s="21">
        <v>0</v>
      </c>
      <c r="J183" s="21">
        <v>650021</v>
      </c>
      <c r="K183" s="21">
        <v>0</v>
      </c>
      <c r="L183" s="21">
        <v>7999</v>
      </c>
      <c r="M183" s="21">
        <v>2190</v>
      </c>
      <c r="N183" s="21">
        <v>88428</v>
      </c>
      <c r="O183" s="21">
        <v>7505</v>
      </c>
      <c r="P183" s="21">
        <v>446837</v>
      </c>
      <c r="Q183" s="21">
        <v>1563956</v>
      </c>
      <c r="R183" s="21">
        <v>0</v>
      </c>
      <c r="S183" s="21">
        <v>0</v>
      </c>
      <c r="T183" s="21">
        <v>0</v>
      </c>
    </row>
    <row r="184" spans="1:38" x14ac:dyDescent="0.3">
      <c r="A184">
        <v>183</v>
      </c>
      <c r="B184" t="s">
        <v>154</v>
      </c>
      <c r="C184" s="14"/>
      <c r="D184"/>
      <c r="E184" s="20">
        <v>7.54</v>
      </c>
      <c r="F184" s="21">
        <v>117973</v>
      </c>
      <c r="G184" s="21">
        <v>1123985</v>
      </c>
      <c r="H184" s="21">
        <v>488393</v>
      </c>
      <c r="I184" s="21">
        <v>0</v>
      </c>
      <c r="J184" s="21">
        <v>502384</v>
      </c>
      <c r="K184" s="21">
        <v>407</v>
      </c>
      <c r="L184" s="21">
        <v>16604</v>
      </c>
      <c r="M184" s="21">
        <v>0</v>
      </c>
      <c r="N184" s="21">
        <v>73057</v>
      </c>
      <c r="O184" s="21">
        <v>1316</v>
      </c>
      <c r="P184" s="21">
        <v>404600</v>
      </c>
      <c r="Q184" s="21">
        <v>1801546</v>
      </c>
      <c r="R184" s="21">
        <v>0</v>
      </c>
      <c r="S184" s="21">
        <v>0</v>
      </c>
      <c r="T184" s="21">
        <v>0</v>
      </c>
      <c r="V184" s="17"/>
      <c r="W184" s="15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</row>
    <row r="185" spans="1:38" x14ac:dyDescent="0.3">
      <c r="A185">
        <v>186</v>
      </c>
      <c r="B185" t="s">
        <v>155</v>
      </c>
      <c r="C185" s="14"/>
      <c r="D185"/>
      <c r="E185" s="23">
        <v>3.3</v>
      </c>
      <c r="F185" s="24">
        <v>6666</v>
      </c>
      <c r="G185" s="24">
        <v>153790</v>
      </c>
      <c r="H185" s="24">
        <v>31654</v>
      </c>
      <c r="I185" s="24">
        <v>125</v>
      </c>
      <c r="J185" s="24">
        <v>70450</v>
      </c>
      <c r="K185" s="24">
        <v>0</v>
      </c>
      <c r="L185" s="24">
        <v>213</v>
      </c>
      <c r="M185" s="24">
        <v>0</v>
      </c>
      <c r="N185" s="24">
        <v>41951</v>
      </c>
      <c r="O185" s="24">
        <v>267</v>
      </c>
      <c r="P185" s="24">
        <v>0</v>
      </c>
      <c r="Q185" s="24">
        <v>298450</v>
      </c>
      <c r="R185" s="24">
        <v>0</v>
      </c>
      <c r="S185" s="24">
        <v>0</v>
      </c>
      <c r="T185" s="24">
        <v>0</v>
      </c>
      <c r="V185" s="17"/>
      <c r="W185" s="15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</row>
    <row r="186" spans="1:38" x14ac:dyDescent="0.3">
      <c r="A186">
        <v>191</v>
      </c>
      <c r="B186" t="s">
        <v>89</v>
      </c>
      <c r="C186" s="14"/>
      <c r="D186"/>
      <c r="E186" s="20">
        <v>26.95</v>
      </c>
      <c r="F186" s="21">
        <v>96542</v>
      </c>
      <c r="G186" s="21">
        <v>1114981</v>
      </c>
      <c r="H186" s="21">
        <v>82741</v>
      </c>
      <c r="I186" s="21">
        <v>0</v>
      </c>
      <c r="J186" s="21">
        <v>27436</v>
      </c>
      <c r="K186" s="21">
        <v>437</v>
      </c>
      <c r="L186" s="21">
        <v>188268</v>
      </c>
      <c r="M186" s="21">
        <v>0</v>
      </c>
      <c r="N186" s="21">
        <v>2565</v>
      </c>
      <c r="O186" s="21">
        <v>15563</v>
      </c>
      <c r="P186" s="21">
        <v>12020</v>
      </c>
      <c r="Q186" s="21">
        <v>1419971</v>
      </c>
      <c r="R186" s="21">
        <v>0</v>
      </c>
      <c r="S186" s="21">
        <v>0</v>
      </c>
      <c r="T186" s="21">
        <v>0</v>
      </c>
      <c r="V186" s="17"/>
      <c r="W186" s="15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</row>
    <row r="187" spans="1:38" x14ac:dyDescent="0.3">
      <c r="A187">
        <v>193</v>
      </c>
      <c r="B187" t="s">
        <v>114</v>
      </c>
      <c r="C187" s="14"/>
      <c r="D187"/>
      <c r="E187" s="20">
        <v>8.52</v>
      </c>
      <c r="F187" s="21">
        <v>15627</v>
      </c>
      <c r="G187" s="21">
        <v>334655</v>
      </c>
      <c r="H187" s="21">
        <v>31178</v>
      </c>
      <c r="I187" s="21">
        <v>0</v>
      </c>
      <c r="J187" s="21">
        <v>223037</v>
      </c>
      <c r="K187" s="21">
        <v>0</v>
      </c>
      <c r="L187" s="21">
        <v>5574</v>
      </c>
      <c r="M187" s="21">
        <v>0</v>
      </c>
      <c r="N187" s="21">
        <v>67871</v>
      </c>
      <c r="O187" s="21">
        <v>5761</v>
      </c>
      <c r="P187" s="21">
        <v>177850</v>
      </c>
      <c r="Q187" s="21">
        <v>490226</v>
      </c>
      <c r="R187" s="21">
        <v>0</v>
      </c>
      <c r="S187" s="21">
        <v>0</v>
      </c>
      <c r="T187" s="21">
        <v>0</v>
      </c>
    </row>
    <row r="188" spans="1:38" x14ac:dyDescent="0.3">
      <c r="A188">
        <v>194</v>
      </c>
      <c r="B188" t="s">
        <v>156</v>
      </c>
      <c r="C188" s="14"/>
      <c r="D188"/>
      <c r="E188" s="20">
        <v>7.73</v>
      </c>
      <c r="F188" s="21">
        <v>36837</v>
      </c>
      <c r="G188" s="21">
        <v>243919</v>
      </c>
      <c r="H188" s="21">
        <v>24114</v>
      </c>
      <c r="I188" s="21">
        <v>0</v>
      </c>
      <c r="J188" s="21">
        <v>206333</v>
      </c>
      <c r="K188" s="21">
        <v>0</v>
      </c>
      <c r="L188" s="21">
        <v>7435</v>
      </c>
      <c r="M188" s="21">
        <v>0</v>
      </c>
      <c r="N188" s="21">
        <v>12141</v>
      </c>
      <c r="O188" s="21">
        <v>-442</v>
      </c>
      <c r="P188" s="21">
        <v>17724</v>
      </c>
      <c r="Q188" s="21">
        <v>475776</v>
      </c>
      <c r="R188" s="21">
        <v>0</v>
      </c>
      <c r="S188" s="21">
        <v>0</v>
      </c>
      <c r="T188" s="21">
        <v>0</v>
      </c>
      <c r="V188" s="17"/>
      <c r="W188" s="15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</row>
    <row r="189" spans="1:38" x14ac:dyDescent="0.3">
      <c r="A189">
        <v>195</v>
      </c>
      <c r="B189" t="s">
        <v>104</v>
      </c>
      <c r="C189" s="14"/>
      <c r="D189"/>
      <c r="E189" s="20">
        <v>7.1</v>
      </c>
      <c r="F189" s="21">
        <v>22437</v>
      </c>
      <c r="G189" s="21">
        <v>269751</v>
      </c>
      <c r="H189" s="21">
        <v>93441</v>
      </c>
      <c r="I189" s="21">
        <v>0</v>
      </c>
      <c r="J189" s="21">
        <v>174896</v>
      </c>
      <c r="K189" s="21">
        <v>0</v>
      </c>
      <c r="L189" s="21">
        <v>2136</v>
      </c>
      <c r="M189" s="21">
        <v>22372</v>
      </c>
      <c r="N189" s="21">
        <v>132879</v>
      </c>
      <c r="O189" s="21">
        <v>4130</v>
      </c>
      <c r="P189" s="21">
        <v>0</v>
      </c>
      <c r="Q189" s="21">
        <v>699605</v>
      </c>
      <c r="R189" s="21">
        <v>0</v>
      </c>
      <c r="S189" s="21">
        <v>0</v>
      </c>
      <c r="T189" s="21">
        <v>0</v>
      </c>
      <c r="V189" s="17"/>
      <c r="W189" s="15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</row>
    <row r="190" spans="1:38" x14ac:dyDescent="0.3">
      <c r="A190">
        <v>197</v>
      </c>
      <c r="B190" t="s">
        <v>67</v>
      </c>
      <c r="C190" s="14"/>
      <c r="D190"/>
      <c r="E190" s="20">
        <v>16.440000000000001</v>
      </c>
      <c r="F190" s="21">
        <v>163057</v>
      </c>
      <c r="G190" s="21">
        <v>719334</v>
      </c>
      <c r="H190" s="21">
        <v>51970</v>
      </c>
      <c r="I190" s="21">
        <v>0</v>
      </c>
      <c r="J190" s="21">
        <v>575675</v>
      </c>
      <c r="K190" s="21">
        <v>68</v>
      </c>
      <c r="L190" s="21">
        <v>4875</v>
      </c>
      <c r="M190" s="21">
        <v>6072</v>
      </c>
      <c r="N190" s="21">
        <v>149189</v>
      </c>
      <c r="O190" s="21">
        <v>17391</v>
      </c>
      <c r="P190" s="21">
        <v>0</v>
      </c>
      <c r="Q190" s="21">
        <v>1524574</v>
      </c>
      <c r="R190" s="21">
        <v>0</v>
      </c>
      <c r="S190" s="21">
        <v>0</v>
      </c>
      <c r="T190" s="21">
        <v>0</v>
      </c>
      <c r="V190" s="17"/>
      <c r="W190" s="15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</row>
    <row r="191" spans="1:38" x14ac:dyDescent="0.3">
      <c r="A191">
        <v>198</v>
      </c>
      <c r="B191" t="s">
        <v>174</v>
      </c>
      <c r="C191" s="14"/>
      <c r="D191"/>
      <c r="E191" s="13">
        <v>10.41</v>
      </c>
      <c r="F191" s="16">
        <v>25835</v>
      </c>
      <c r="G191" s="16">
        <v>342732</v>
      </c>
      <c r="H191" s="16">
        <v>81468</v>
      </c>
      <c r="I191" s="16">
        <v>21197</v>
      </c>
      <c r="J191" s="16">
        <v>501975</v>
      </c>
      <c r="K191" s="16">
        <v>0</v>
      </c>
      <c r="L191" s="16">
        <v>7938</v>
      </c>
      <c r="M191" s="16">
        <v>1039</v>
      </c>
      <c r="N191" s="16">
        <v>9549</v>
      </c>
      <c r="O191" s="16">
        <v>3984</v>
      </c>
      <c r="P191" s="16">
        <v>0</v>
      </c>
      <c r="Q191" s="16">
        <v>969882</v>
      </c>
      <c r="R191" s="16">
        <v>0</v>
      </c>
      <c r="S191" s="16">
        <v>0</v>
      </c>
      <c r="T191" s="16">
        <v>0</v>
      </c>
    </row>
    <row r="192" spans="1:38" x14ac:dyDescent="0.3">
      <c r="A192">
        <v>199</v>
      </c>
      <c r="B192" t="s">
        <v>175</v>
      </c>
      <c r="C192" s="14"/>
      <c r="D192"/>
      <c r="E192" s="20">
        <v>3.6</v>
      </c>
      <c r="F192" s="21">
        <v>0</v>
      </c>
      <c r="G192" s="21">
        <v>106668</v>
      </c>
      <c r="H192" s="21">
        <v>27194</v>
      </c>
      <c r="I192" s="21">
        <v>0</v>
      </c>
      <c r="J192" s="21">
        <v>195311</v>
      </c>
      <c r="K192" s="21">
        <v>0</v>
      </c>
      <c r="L192" s="21">
        <v>1545</v>
      </c>
      <c r="M192" s="21">
        <v>0</v>
      </c>
      <c r="N192" s="21">
        <v>31697</v>
      </c>
      <c r="O192" s="21">
        <v>500</v>
      </c>
      <c r="P192" s="21">
        <v>0</v>
      </c>
      <c r="Q192" s="21">
        <v>362915</v>
      </c>
      <c r="R192" s="21">
        <v>0</v>
      </c>
      <c r="S192" s="21">
        <v>0</v>
      </c>
      <c r="T192" s="21">
        <v>0</v>
      </c>
    </row>
    <row r="193" spans="1:38" x14ac:dyDescent="0.3">
      <c r="A193">
        <v>201</v>
      </c>
      <c r="B193" t="s">
        <v>157</v>
      </c>
      <c r="C193" s="14"/>
      <c r="D193"/>
      <c r="E193" s="20">
        <v>38.200000000000003</v>
      </c>
      <c r="F193" s="21">
        <v>679769</v>
      </c>
      <c r="G193" s="21">
        <v>1580356</v>
      </c>
      <c r="H193" s="21">
        <v>608758</v>
      </c>
      <c r="I193" s="21">
        <v>0</v>
      </c>
      <c r="J193" s="21">
        <v>1044572</v>
      </c>
      <c r="K193" s="21">
        <v>836</v>
      </c>
      <c r="L193" s="21">
        <v>363837</v>
      </c>
      <c r="M193" s="21">
        <v>7024</v>
      </c>
      <c r="N193" s="21">
        <v>105390</v>
      </c>
      <c r="O193" s="21">
        <v>32534</v>
      </c>
      <c r="P193" s="21">
        <v>1104862</v>
      </c>
      <c r="Q193" s="21">
        <v>2638445</v>
      </c>
      <c r="R193" s="21">
        <v>0</v>
      </c>
      <c r="S193" s="21">
        <v>0</v>
      </c>
      <c r="T193" s="21">
        <v>0</v>
      </c>
      <c r="V193" s="17"/>
      <c r="W193" s="15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</row>
    <row r="194" spans="1:38" x14ac:dyDescent="0.3">
      <c r="A194">
        <v>202</v>
      </c>
      <c r="B194" t="s">
        <v>158</v>
      </c>
      <c r="C194" s="14"/>
      <c r="D194"/>
      <c r="E194" s="20">
        <v>0.16</v>
      </c>
      <c r="F194" s="21">
        <v>20934</v>
      </c>
      <c r="G194" s="21">
        <v>11955</v>
      </c>
      <c r="H194" s="21">
        <v>4278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16233</v>
      </c>
      <c r="R194" s="21">
        <v>0</v>
      </c>
      <c r="S194" s="21">
        <v>0</v>
      </c>
      <c r="T194" s="21">
        <v>0</v>
      </c>
    </row>
    <row r="195" spans="1:38" x14ac:dyDescent="0.3">
      <c r="A195">
        <v>204</v>
      </c>
      <c r="B195" t="s">
        <v>101</v>
      </c>
      <c r="C195" s="14"/>
      <c r="D195"/>
      <c r="E195">
        <v>10.78</v>
      </c>
      <c r="F195">
        <v>1350</v>
      </c>
      <c r="G195">
        <v>788866</v>
      </c>
      <c r="H195">
        <v>221978</v>
      </c>
      <c r="I195">
        <v>585</v>
      </c>
      <c r="J195">
        <v>34271</v>
      </c>
      <c r="K195">
        <v>963</v>
      </c>
      <c r="L195">
        <v>154179</v>
      </c>
      <c r="M195">
        <v>0</v>
      </c>
      <c r="N195">
        <v>125976</v>
      </c>
      <c r="O195">
        <v>17746</v>
      </c>
      <c r="P195">
        <v>0</v>
      </c>
      <c r="Q195">
        <v>1344564</v>
      </c>
      <c r="R195">
        <v>0</v>
      </c>
      <c r="S195">
        <v>0</v>
      </c>
      <c r="T195">
        <v>0</v>
      </c>
      <c r="V195" s="17"/>
      <c r="W195" s="15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</row>
    <row r="196" spans="1:38" x14ac:dyDescent="0.3">
      <c r="A196">
        <v>205</v>
      </c>
      <c r="B196" t="s">
        <v>159</v>
      </c>
      <c r="C196" s="14"/>
      <c r="D196"/>
      <c r="E196" s="20">
        <v>7.84</v>
      </c>
      <c r="F196" s="21">
        <v>6942</v>
      </c>
      <c r="G196" s="21">
        <v>217219</v>
      </c>
      <c r="H196" s="21">
        <v>74488</v>
      </c>
      <c r="I196" s="21">
        <v>117278</v>
      </c>
      <c r="J196" s="21">
        <v>319391</v>
      </c>
      <c r="K196" s="21">
        <v>0</v>
      </c>
      <c r="L196" s="21">
        <v>3174</v>
      </c>
      <c r="M196" s="21">
        <v>0</v>
      </c>
      <c r="N196" s="21">
        <v>1055</v>
      </c>
      <c r="O196" s="21">
        <v>136</v>
      </c>
      <c r="P196" s="21">
        <v>0</v>
      </c>
      <c r="Q196" s="21">
        <v>732741</v>
      </c>
      <c r="R196" s="21">
        <v>0</v>
      </c>
      <c r="S196" s="21">
        <v>0</v>
      </c>
      <c r="T196" s="21">
        <v>0</v>
      </c>
      <c r="V196" s="17"/>
      <c r="W196" s="15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</row>
    <row r="197" spans="1:38" x14ac:dyDescent="0.3">
      <c r="A197">
        <v>206</v>
      </c>
      <c r="B197" t="s">
        <v>160</v>
      </c>
      <c r="C197" s="14"/>
      <c r="D197"/>
      <c r="E197" s="20">
        <v>11.1</v>
      </c>
      <c r="F197" s="21">
        <v>8379</v>
      </c>
      <c r="G197" s="21">
        <v>414299</v>
      </c>
      <c r="H197" s="21">
        <v>161860</v>
      </c>
      <c r="I197" s="21">
        <v>0</v>
      </c>
      <c r="J197" s="21">
        <v>178961</v>
      </c>
      <c r="K197" s="21">
        <v>0</v>
      </c>
      <c r="L197" s="21">
        <v>140239</v>
      </c>
      <c r="M197" s="21">
        <v>0</v>
      </c>
      <c r="N197" s="21">
        <v>527</v>
      </c>
      <c r="O197" s="21">
        <v>808</v>
      </c>
      <c r="P197" s="21">
        <v>157210</v>
      </c>
      <c r="Q197" s="21">
        <v>739484</v>
      </c>
      <c r="R197" s="21">
        <v>0</v>
      </c>
      <c r="S197" s="21">
        <v>0</v>
      </c>
      <c r="T197" s="21">
        <v>0</v>
      </c>
      <c r="V197" s="17"/>
      <c r="W197" s="15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</row>
    <row r="198" spans="1:38" x14ac:dyDescent="0.3">
      <c r="A198">
        <v>207</v>
      </c>
      <c r="B198" t="s">
        <v>176</v>
      </c>
      <c r="C198" s="14"/>
      <c r="D198"/>
      <c r="E198" s="20">
        <v>30.41</v>
      </c>
      <c r="F198" s="21">
        <v>81452</v>
      </c>
      <c r="G198" s="21">
        <v>1130100</v>
      </c>
      <c r="H198" s="21">
        <v>244979</v>
      </c>
      <c r="I198" s="21">
        <v>0</v>
      </c>
      <c r="J198" s="21">
        <v>-398258</v>
      </c>
      <c r="K198" s="21">
        <v>175</v>
      </c>
      <c r="L198" s="21">
        <v>888616</v>
      </c>
      <c r="M198" s="21">
        <v>220</v>
      </c>
      <c r="N198" s="21">
        <v>179334</v>
      </c>
      <c r="O198" s="21">
        <v>375</v>
      </c>
      <c r="P198" s="21">
        <v>0</v>
      </c>
      <c r="Q198" s="21">
        <v>2045541</v>
      </c>
      <c r="R198" s="21">
        <v>0</v>
      </c>
      <c r="S198" s="21">
        <v>0</v>
      </c>
      <c r="T198" s="21">
        <v>0</v>
      </c>
      <c r="V198" s="17"/>
      <c r="W198" s="15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</row>
    <row r="199" spans="1:38" x14ac:dyDescent="0.3">
      <c r="A199">
        <v>208</v>
      </c>
      <c r="B199" t="s">
        <v>111</v>
      </c>
      <c r="C199" s="14"/>
      <c r="D199"/>
      <c r="E199" s="20">
        <v>41.53</v>
      </c>
      <c r="F199" s="21">
        <v>172352</v>
      </c>
      <c r="G199" s="21">
        <v>1624141</v>
      </c>
      <c r="H199" s="21">
        <v>358066</v>
      </c>
      <c r="I199" s="21">
        <v>0</v>
      </c>
      <c r="J199" s="21">
        <v>1380428</v>
      </c>
      <c r="K199" s="21">
        <v>480</v>
      </c>
      <c r="L199" s="21">
        <v>48691</v>
      </c>
      <c r="M199" s="21">
        <v>0</v>
      </c>
      <c r="N199" s="21">
        <v>82582</v>
      </c>
      <c r="O199" s="21">
        <v>-170919</v>
      </c>
      <c r="P199" s="21">
        <v>1179142</v>
      </c>
      <c r="Q199" s="21">
        <v>2144327</v>
      </c>
      <c r="R199" s="21">
        <v>0</v>
      </c>
      <c r="S199" s="21">
        <v>0</v>
      </c>
      <c r="T199" s="21">
        <v>0</v>
      </c>
    </row>
    <row r="200" spans="1:38" x14ac:dyDescent="0.3">
      <c r="A200">
        <v>209</v>
      </c>
      <c r="B200" t="s">
        <v>161</v>
      </c>
      <c r="C200" s="14"/>
      <c r="D200"/>
      <c r="E200" s="20">
        <v>28.56</v>
      </c>
      <c r="F200" s="21">
        <v>141932</v>
      </c>
      <c r="G200" s="21">
        <v>1148595</v>
      </c>
      <c r="H200" s="21">
        <v>436003</v>
      </c>
      <c r="I200" s="21">
        <v>0</v>
      </c>
      <c r="J200" s="21">
        <v>707447</v>
      </c>
      <c r="K200" s="21">
        <v>238</v>
      </c>
      <c r="L200" s="21">
        <v>319057</v>
      </c>
      <c r="M200" s="21">
        <v>6723</v>
      </c>
      <c r="N200" s="21">
        <v>248334</v>
      </c>
      <c r="O200" s="21">
        <v>27285</v>
      </c>
      <c r="P200" s="21">
        <v>836704</v>
      </c>
      <c r="Q200" s="21">
        <v>2056978</v>
      </c>
      <c r="R200" s="21">
        <v>0</v>
      </c>
      <c r="S200" s="21">
        <v>0</v>
      </c>
      <c r="T200" s="21">
        <v>0</v>
      </c>
    </row>
    <row r="201" spans="1:38" x14ac:dyDescent="0.3">
      <c r="A201">
        <v>210</v>
      </c>
      <c r="B201" s="25" t="s">
        <v>162</v>
      </c>
      <c r="C201" s="14"/>
      <c r="D201"/>
      <c r="E201" s="20">
        <v>36.049999999999997</v>
      </c>
      <c r="F201" s="21">
        <v>249134</v>
      </c>
      <c r="G201" s="21">
        <v>1693890</v>
      </c>
      <c r="H201" s="21">
        <v>-498</v>
      </c>
      <c r="I201" s="21">
        <v>0</v>
      </c>
      <c r="J201" s="21">
        <v>785431</v>
      </c>
      <c r="K201" s="21">
        <v>2832</v>
      </c>
      <c r="L201" s="21">
        <v>23973</v>
      </c>
      <c r="M201" s="21">
        <v>356136</v>
      </c>
      <c r="N201" s="21">
        <v>4796</v>
      </c>
      <c r="O201" s="21">
        <v>21246</v>
      </c>
      <c r="P201" s="21">
        <v>868237</v>
      </c>
      <c r="Q201" s="21">
        <v>2019569</v>
      </c>
      <c r="R201" s="21">
        <v>0</v>
      </c>
      <c r="S201" s="21">
        <v>0</v>
      </c>
      <c r="T201" s="21">
        <v>0</v>
      </c>
    </row>
    <row r="202" spans="1:38" x14ac:dyDescent="0.3">
      <c r="A202">
        <v>211</v>
      </c>
      <c r="B202" t="s">
        <v>163</v>
      </c>
      <c r="C202" s="14"/>
      <c r="D202"/>
      <c r="E202" s="15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</row>
    <row r="203" spans="1:38" x14ac:dyDescent="0.3">
      <c r="A203">
        <v>904</v>
      </c>
      <c r="B203" t="s">
        <v>66</v>
      </c>
      <c r="C203" s="14"/>
      <c r="D203"/>
      <c r="E203" s="23">
        <v>8.11</v>
      </c>
      <c r="F203" s="24">
        <v>137732</v>
      </c>
      <c r="G203" s="24">
        <v>313399</v>
      </c>
      <c r="H203" s="24">
        <v>65092</v>
      </c>
      <c r="I203" s="24">
        <v>0</v>
      </c>
      <c r="J203" s="24">
        <v>848222</v>
      </c>
      <c r="K203" s="24">
        <v>0</v>
      </c>
      <c r="L203" s="24">
        <v>24132</v>
      </c>
      <c r="M203" s="24">
        <v>0</v>
      </c>
      <c r="N203" s="24">
        <v>82280</v>
      </c>
      <c r="O203" s="24">
        <v>5007</v>
      </c>
      <c r="P203" s="24">
        <v>0</v>
      </c>
      <c r="Q203" s="24">
        <v>1338132</v>
      </c>
      <c r="R203" s="24">
        <v>0</v>
      </c>
      <c r="S203" s="24">
        <v>0</v>
      </c>
      <c r="T203" s="24">
        <v>0</v>
      </c>
    </row>
    <row r="204" spans="1:38" x14ac:dyDescent="0.3">
      <c r="A204">
        <v>915</v>
      </c>
      <c r="B204" t="s">
        <v>81</v>
      </c>
      <c r="C204" s="14"/>
      <c r="D204"/>
      <c r="E204" s="23">
        <v>0</v>
      </c>
      <c r="F204" s="24">
        <v>19102</v>
      </c>
      <c r="G204" s="24">
        <v>0</v>
      </c>
      <c r="H204" s="24">
        <v>0</v>
      </c>
      <c r="I204" s="24">
        <v>0</v>
      </c>
      <c r="J204" s="24">
        <v>664</v>
      </c>
      <c r="K204" s="24">
        <v>0</v>
      </c>
      <c r="L204" s="24">
        <v>222180</v>
      </c>
      <c r="M204" s="24">
        <v>1450</v>
      </c>
      <c r="N204" s="24">
        <v>0</v>
      </c>
      <c r="O204" s="24">
        <v>22653</v>
      </c>
      <c r="P204" s="24">
        <v>0</v>
      </c>
      <c r="Q204" s="24">
        <v>246947</v>
      </c>
      <c r="R204" s="24">
        <v>0</v>
      </c>
      <c r="S204" s="24">
        <v>0</v>
      </c>
      <c r="T204" s="24">
        <v>0</v>
      </c>
    </row>
    <row r="205" spans="1:38" x14ac:dyDescent="0.3">
      <c r="A205" s="17">
        <v>919</v>
      </c>
      <c r="B205" t="s">
        <v>121</v>
      </c>
      <c r="C205" s="19"/>
      <c r="D205"/>
      <c r="E205" s="20">
        <v>0</v>
      </c>
      <c r="F205" s="21">
        <v>42226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</row>
    <row r="206" spans="1:38" x14ac:dyDescent="0.3">
      <c r="A206" s="13">
        <v>921</v>
      </c>
      <c r="B206" t="s">
        <v>177</v>
      </c>
      <c r="C206" s="19"/>
      <c r="D206"/>
      <c r="E206" s="20">
        <v>9.67</v>
      </c>
      <c r="F206" s="21">
        <v>79924</v>
      </c>
      <c r="G206" s="21">
        <v>406533</v>
      </c>
      <c r="H206" s="21">
        <v>70663</v>
      </c>
      <c r="I206" s="21">
        <v>0</v>
      </c>
      <c r="J206" s="21">
        <v>380346</v>
      </c>
      <c r="K206" s="21">
        <v>0</v>
      </c>
      <c r="L206" s="21">
        <v>26159</v>
      </c>
      <c r="M206" s="21">
        <v>0</v>
      </c>
      <c r="N206" s="21">
        <v>33958</v>
      </c>
      <c r="O206" s="21">
        <v>184</v>
      </c>
      <c r="P206" s="21">
        <v>28580</v>
      </c>
      <c r="Q206" s="21">
        <v>889263</v>
      </c>
      <c r="R206" s="21">
        <v>0</v>
      </c>
      <c r="S206" s="21">
        <v>0</v>
      </c>
      <c r="T206" s="21">
        <v>0</v>
      </c>
    </row>
    <row r="207" spans="1:38" x14ac:dyDescent="0.3">
      <c r="A207" s="17">
        <v>922</v>
      </c>
      <c r="B207" t="s">
        <v>178</v>
      </c>
      <c r="C207" s="19"/>
      <c r="D207"/>
      <c r="E207" s="20">
        <v>2</v>
      </c>
      <c r="F207" s="21">
        <v>0</v>
      </c>
      <c r="G207" s="21">
        <v>0</v>
      </c>
      <c r="H207" s="21">
        <v>0</v>
      </c>
      <c r="I207" s="21">
        <v>0</v>
      </c>
      <c r="J207" s="21">
        <v>318707</v>
      </c>
      <c r="K207" s="21">
        <v>0</v>
      </c>
      <c r="L207" s="21">
        <v>15992</v>
      </c>
      <c r="M207" s="21">
        <v>0</v>
      </c>
      <c r="N207" s="21">
        <v>0</v>
      </c>
      <c r="O207" s="21">
        <v>0</v>
      </c>
      <c r="P207" s="21">
        <v>0</v>
      </c>
      <c r="Q207" s="21">
        <v>334699</v>
      </c>
      <c r="R207" s="21">
        <v>0</v>
      </c>
      <c r="S207" s="21">
        <v>0</v>
      </c>
      <c r="T207" s="21">
        <v>0</v>
      </c>
    </row>
    <row r="208" spans="1:38" x14ac:dyDescent="0.3">
      <c r="A208" s="17"/>
      <c r="B208"/>
      <c r="C208" s="19"/>
      <c r="D208"/>
      <c r="E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x14ac:dyDescent="0.3">
      <c r="A209" s="17"/>
      <c r="B209"/>
      <c r="C209" s="19"/>
      <c r="D20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x14ac:dyDescent="0.3">
      <c r="A210" s="17"/>
      <c r="B210"/>
      <c r="C210" s="19"/>
      <c r="D210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</row>
    <row r="211" spans="1:20" x14ac:dyDescent="0.3">
      <c r="A211" s="17"/>
      <c r="B211"/>
      <c r="C211" s="19"/>
      <c r="D211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0" x14ac:dyDescent="0.3">
      <c r="A212" s="17"/>
      <c r="B212"/>
      <c r="C212" s="19"/>
      <c r="D212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3" spans="1:20" x14ac:dyDescent="0.3">
      <c r="A213" s="17"/>
      <c r="B213"/>
      <c r="C213" s="19"/>
      <c r="D213"/>
      <c r="E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</row>
    <row r="214" spans="1:20" x14ac:dyDescent="0.3">
      <c r="A214" s="17"/>
      <c r="B214"/>
      <c r="C214" s="19"/>
      <c r="D214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0" x14ac:dyDescent="0.3">
      <c r="A215" s="17"/>
      <c r="B215"/>
      <c r="C215" s="19"/>
      <c r="D215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7" spans="1:20" x14ac:dyDescent="0.3">
      <c r="A217" s="17"/>
      <c r="B217"/>
      <c r="C217" s="19"/>
      <c r="D217"/>
      <c r="E217" s="20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8" spans="1:20" x14ac:dyDescent="0.3">
      <c r="A218" s="17"/>
      <c r="B218"/>
      <c r="C218" s="19"/>
      <c r="D218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20" spans="1:20" x14ac:dyDescent="0.3">
      <c r="A220" s="17"/>
      <c r="B220"/>
      <c r="C220" s="19"/>
      <c r="D220"/>
      <c r="E220" s="20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x14ac:dyDescent="0.3">
      <c r="A221" s="17"/>
      <c r="B221"/>
      <c r="C221" s="19"/>
      <c r="D221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x14ac:dyDescent="0.3">
      <c r="A222" s="17"/>
      <c r="B222"/>
      <c r="C222" s="19"/>
      <c r="D222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</row>
    <row r="223" spans="1:20" x14ac:dyDescent="0.3">
      <c r="A223" s="17"/>
      <c r="B223"/>
      <c r="C223" s="19"/>
      <c r="D223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</row>
    <row r="224" spans="1:20" x14ac:dyDescent="0.3">
      <c r="A224" s="17"/>
      <c r="B224"/>
      <c r="C224" s="19"/>
      <c r="D224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</row>
    <row r="225" spans="1:20" x14ac:dyDescent="0.3">
      <c r="A225" s="17"/>
      <c r="B225"/>
      <c r="C225" s="19"/>
      <c r="D225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6" spans="1:20" x14ac:dyDescent="0.3">
      <c r="A226" s="17"/>
      <c r="B226"/>
      <c r="C226" s="19"/>
      <c r="D226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</row>
    <row r="228" spans="1:20" x14ac:dyDescent="0.3">
      <c r="A228" s="17"/>
      <c r="B228"/>
      <c r="C228" s="19"/>
      <c r="D228"/>
      <c r="E228" s="20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  <row r="229" spans="1:20" x14ac:dyDescent="0.3">
      <c r="A229" s="17"/>
      <c r="B229"/>
      <c r="C229" s="19"/>
    </row>
    <row r="230" spans="1:20" x14ac:dyDescent="0.3">
      <c r="A230" s="17"/>
      <c r="B230"/>
      <c r="C230" s="19"/>
      <c r="D230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x14ac:dyDescent="0.3">
      <c r="A231" s="17"/>
      <c r="B231"/>
      <c r="C231" s="19"/>
      <c r="D231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x14ac:dyDescent="0.3">
      <c r="A232" s="17"/>
      <c r="B232"/>
      <c r="C232" s="19"/>
      <c r="D232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x14ac:dyDescent="0.3">
      <c r="A233" s="17"/>
      <c r="B233"/>
      <c r="C233" s="19"/>
      <c r="D233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x14ac:dyDescent="0.3">
      <c r="B234"/>
      <c r="C234" s="19"/>
      <c r="D234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x14ac:dyDescent="0.3">
      <c r="A235" s="17"/>
      <c r="B235"/>
      <c r="C235" s="19"/>
      <c r="D235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x14ac:dyDescent="0.3">
      <c r="A236" s="17"/>
      <c r="B236"/>
      <c r="C236" s="19"/>
      <c r="D236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x14ac:dyDescent="0.3">
      <c r="A237" s="17"/>
      <c r="B237"/>
      <c r="C237" s="19"/>
      <c r="D237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x14ac:dyDescent="0.3">
      <c r="A238" s="17"/>
      <c r="B238"/>
      <c r="C238" s="19"/>
      <c r="D238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x14ac:dyDescent="0.3">
      <c r="A239" s="17"/>
      <c r="B239"/>
      <c r="C239" s="19"/>
      <c r="D23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x14ac:dyDescent="0.3">
      <c r="A240" s="17"/>
      <c r="B240"/>
      <c r="C240" s="19"/>
      <c r="D240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x14ac:dyDescent="0.3">
      <c r="A241" s="17"/>
      <c r="B241"/>
      <c r="C241" s="19"/>
      <c r="D241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x14ac:dyDescent="0.3">
      <c r="A242" s="17"/>
      <c r="B242"/>
      <c r="C242" s="19"/>
      <c r="D242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x14ac:dyDescent="0.3">
      <c r="A243" s="17"/>
      <c r="B243"/>
      <c r="C243" s="19"/>
      <c r="D243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x14ac:dyDescent="0.3">
      <c r="A244" s="17"/>
      <c r="B244"/>
      <c r="C244" s="19"/>
      <c r="D244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x14ac:dyDescent="0.3">
      <c r="A245" s="17"/>
      <c r="B245"/>
      <c r="C245" s="19"/>
      <c r="D245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x14ac:dyDescent="0.3">
      <c r="A246" s="17"/>
      <c r="B246"/>
      <c r="C246" s="19"/>
      <c r="D246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x14ac:dyDescent="0.3">
      <c r="A247" s="17"/>
      <c r="B247"/>
      <c r="C247" s="19"/>
      <c r="D247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x14ac:dyDescent="0.3">
      <c r="A248" s="17"/>
      <c r="B248"/>
      <c r="C248" s="19"/>
      <c r="D248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x14ac:dyDescent="0.3">
      <c r="A249" s="17"/>
      <c r="B249"/>
      <c r="C249" s="19"/>
      <c r="D24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0" spans="1:20" x14ac:dyDescent="0.3">
      <c r="A250" s="17"/>
      <c r="B250"/>
      <c r="C250" s="19"/>
      <c r="D250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</row>
    <row r="251" spans="1:20" x14ac:dyDescent="0.3">
      <c r="A251" s="17"/>
      <c r="B251"/>
      <c r="C251" s="19"/>
      <c r="D251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2" spans="1:20" x14ac:dyDescent="0.3">
      <c r="A252" s="17"/>
      <c r="B252"/>
      <c r="C252" s="19"/>
      <c r="D252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x14ac:dyDescent="0.3">
      <c r="A253" s="17"/>
      <c r="B253"/>
      <c r="C253" s="19"/>
      <c r="D253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x14ac:dyDescent="0.3">
      <c r="A254" s="17"/>
      <c r="B254"/>
      <c r="C254" s="19"/>
      <c r="D254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x14ac:dyDescent="0.3">
      <c r="A255" s="17"/>
      <c r="B255"/>
      <c r="C255" s="19"/>
    </row>
    <row r="256" spans="1:20" x14ac:dyDescent="0.3">
      <c r="A256" s="17"/>
      <c r="B256"/>
      <c r="C256" s="19"/>
      <c r="D256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</row>
    <row r="257" spans="1:20" x14ac:dyDescent="0.3">
      <c r="A257" s="17"/>
      <c r="B257"/>
      <c r="C257" s="19"/>
      <c r="D257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8" spans="1:20" x14ac:dyDescent="0.3">
      <c r="A258" s="17"/>
      <c r="B258"/>
      <c r="C258" s="19"/>
      <c r="D258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</row>
    <row r="260" spans="1:20" x14ac:dyDescent="0.3">
      <c r="A260" s="17"/>
      <c r="B260"/>
      <c r="C260" s="19"/>
      <c r="D260"/>
      <c r="E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</row>
    <row r="261" spans="1:20" x14ac:dyDescent="0.3">
      <c r="A261" s="17"/>
      <c r="B261"/>
      <c r="C261" s="19"/>
      <c r="D261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</row>
    <row r="262" spans="1:20" x14ac:dyDescent="0.3">
      <c r="A262" s="17"/>
      <c r="B262"/>
      <c r="C262" s="19"/>
      <c r="D262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x14ac:dyDescent="0.3">
      <c r="A263" s="17"/>
      <c r="B263"/>
      <c r="C263" s="19"/>
      <c r="D263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x14ac:dyDescent="0.3">
      <c r="A264" s="17"/>
      <c r="B264"/>
      <c r="C264" s="19"/>
      <c r="D264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x14ac:dyDescent="0.3">
      <c r="A265" s="17"/>
      <c r="B265"/>
      <c r="C265" s="19"/>
      <c r="D265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6" spans="1:20" x14ac:dyDescent="0.3">
      <c r="A266" s="17"/>
      <c r="B266"/>
      <c r="C266" s="19"/>
      <c r="D266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</row>
    <row r="268" spans="1:20" x14ac:dyDescent="0.3">
      <c r="A268" s="17"/>
      <c r="B268"/>
      <c r="C268" s="19"/>
      <c r="D268"/>
      <c r="E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</row>
    <row r="269" spans="1:20" x14ac:dyDescent="0.3">
      <c r="A269" s="17"/>
      <c r="B269"/>
      <c r="C269" s="19"/>
      <c r="D26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</row>
    <row r="270" spans="1:20" x14ac:dyDescent="0.3">
      <c r="A270" s="17"/>
      <c r="B270"/>
      <c r="C270" s="19"/>
      <c r="D270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x14ac:dyDescent="0.3">
      <c r="A271" s="17"/>
      <c r="B271"/>
      <c r="C271" s="19"/>
      <c r="D271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2" spans="1:20" x14ac:dyDescent="0.3">
      <c r="A272" s="17"/>
      <c r="B272"/>
      <c r="C272" s="19"/>
      <c r="D272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</row>
    <row r="273" spans="1:20" x14ac:dyDescent="0.3">
      <c r="A273" s="17"/>
      <c r="B273"/>
      <c r="C273" s="19"/>
      <c r="D273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</row>
    <row r="274" spans="1:20" x14ac:dyDescent="0.3">
      <c r="A274" s="17"/>
      <c r="B274"/>
      <c r="C274" s="19"/>
      <c r="D274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6" spans="1:20" x14ac:dyDescent="0.3">
      <c r="A276" s="17"/>
      <c r="B276"/>
      <c r="C276" s="19"/>
      <c r="D276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</row>
    <row r="277" spans="1:20" x14ac:dyDescent="0.3">
      <c r="A277" s="17"/>
      <c r="B277"/>
      <c r="C277" s="19"/>
      <c r="D277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</row>
    <row r="278" spans="1:20" x14ac:dyDescent="0.3">
      <c r="A278" s="17"/>
      <c r="B278"/>
      <c r="C278" s="19"/>
      <c r="D278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</row>
    <row r="279" spans="1:20" x14ac:dyDescent="0.3">
      <c r="A279" s="17"/>
      <c r="B279"/>
      <c r="C279" s="19"/>
      <c r="D27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</row>
    <row r="280" spans="1:20" x14ac:dyDescent="0.3">
      <c r="A280" s="17"/>
      <c r="B280"/>
      <c r="C280" s="19"/>
      <c r="D280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</row>
    <row r="282" spans="1:20" x14ac:dyDescent="0.3">
      <c r="A282" s="17"/>
      <c r="B282"/>
      <c r="C282" s="19"/>
      <c r="D282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</row>
    <row r="283" spans="1:20" x14ac:dyDescent="0.3">
      <c r="A283" s="17"/>
      <c r="B283"/>
      <c r="C283" s="19"/>
      <c r="D283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</row>
    <row r="284" spans="1:20" x14ac:dyDescent="0.3">
      <c r="A284" s="17"/>
      <c r="B284"/>
      <c r="C284" s="19"/>
      <c r="D284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</row>
    <row r="285" spans="1:20" x14ac:dyDescent="0.3">
      <c r="A285" s="17"/>
      <c r="B285"/>
      <c r="C285" s="19"/>
      <c r="D285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x14ac:dyDescent="0.3">
      <c r="A286" s="17"/>
      <c r="B286"/>
      <c r="C286" s="19"/>
      <c r="D286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x14ac:dyDescent="0.3">
      <c r="A287" s="17"/>
      <c r="B287"/>
      <c r="C287" s="19"/>
    </row>
    <row r="288" spans="1:20" x14ac:dyDescent="0.3">
      <c r="A288" s="17"/>
      <c r="B288"/>
      <c r="C288" s="19"/>
      <c r="D288"/>
      <c r="E288" s="20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</row>
    <row r="289" spans="1:20" x14ac:dyDescent="0.3">
      <c r="A289" s="17"/>
      <c r="B289"/>
      <c r="C289" s="19"/>
      <c r="D289"/>
      <c r="E289" s="20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</row>
    <row r="290" spans="1:20" x14ac:dyDescent="0.3">
      <c r="A290" s="17"/>
      <c r="B290"/>
      <c r="C290" s="19"/>
      <c r="D290"/>
      <c r="E290" s="20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</row>
    <row r="292" spans="1:20" x14ac:dyDescent="0.3">
      <c r="A292" s="17"/>
      <c r="B292"/>
      <c r="C292" s="19"/>
      <c r="D292"/>
      <c r="E292" s="20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</row>
    <row r="293" spans="1:20" x14ac:dyDescent="0.3">
      <c r="A293" s="17"/>
      <c r="B293"/>
      <c r="C293" s="19"/>
      <c r="D293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</row>
    <row r="294" spans="1:20" x14ac:dyDescent="0.3">
      <c r="A294" s="17"/>
      <c r="B294"/>
      <c r="C294" s="19"/>
      <c r="D294"/>
      <c r="E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</row>
    <row r="295" spans="1:20" x14ac:dyDescent="0.3">
      <c r="A295" s="17"/>
      <c r="B295"/>
      <c r="C295" s="19"/>
      <c r="D295"/>
      <c r="E295" s="20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378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ROUND(+'Dietary-Cafeteria'!G5,0)</f>
        <v>6895605</v>
      </c>
      <c r="E10" s="6">
        <f>ROUND(+'Dietary-Cafeteria'!F5,0)</f>
        <v>1594163</v>
      </c>
      <c r="F10" s="7">
        <f>IF(D10=0,"",IF(E10=0,"",ROUND(D10/E10,2)))</f>
        <v>4.33</v>
      </c>
      <c r="G10" s="6">
        <f>ROUND(+'Dietary-Cafeteria'!G108,0)</f>
        <v>8755642</v>
      </c>
      <c r="H10" s="6">
        <f>ROUND(+'Dietary-Cafeteria'!F108,0)</f>
        <v>658225</v>
      </c>
      <c r="I10" s="7">
        <f>IF(G10=0,"",IF(H10=0,"",ROUND(G10/H10,2)))</f>
        <v>13.3</v>
      </c>
      <c r="J10" s="7"/>
      <c r="K10" s="11">
        <f>IF(D10=0,"",IF(E10=0,"",IF(G10=0,"",IF(H10=0,"",ROUND(I10/F10-1,4)))))</f>
        <v>2.0716000000000001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ROUND(+'Dietary-Cafeteria'!G6,0)</f>
        <v>2951098</v>
      </c>
      <c r="E11" s="6">
        <f>ROUND(+'Dietary-Cafeteria'!F6,0)</f>
        <v>264178</v>
      </c>
      <c r="F11" s="7">
        <f t="shared" ref="F11:F74" si="0">IF(D11=0,"",IF(E11=0,"",ROUND(D11/E11,2)))</f>
        <v>11.17</v>
      </c>
      <c r="G11" s="6">
        <f>ROUND(+'Dietary-Cafeteria'!G109,0)</f>
        <v>3192500</v>
      </c>
      <c r="H11" s="6">
        <f>ROUND(+'Dietary-Cafeteria'!F109,0)</f>
        <v>290359</v>
      </c>
      <c r="I11" s="7">
        <f t="shared" ref="I11:I74" si="1">IF(G11=0,"",IF(H11=0,"",ROUND(G11/H11,2)))</f>
        <v>11</v>
      </c>
      <c r="J11" s="7"/>
      <c r="K11" s="11">
        <f t="shared" ref="K11:K74" si="2">IF(D11=0,"",IF(E11=0,"",IF(G11=0,"",IF(H11=0,"",ROUND(I11/F11-1,4)))))</f>
        <v>-1.52E-2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ROUND(+'Dietary-Cafeteria'!G7,0)</f>
        <v>192266</v>
      </c>
      <c r="E12" s="6">
        <f>ROUND(+'Dietary-Cafeteria'!F7,0)</f>
        <v>28620</v>
      </c>
      <c r="F12" s="7">
        <f t="shared" si="0"/>
        <v>6.72</v>
      </c>
      <c r="G12" s="6">
        <f>ROUND(+'Dietary-Cafeteria'!G110,0)</f>
        <v>217409</v>
      </c>
      <c r="H12" s="6">
        <f>ROUND(+'Dietary-Cafeteria'!F110,0)</f>
        <v>32827</v>
      </c>
      <c r="I12" s="7">
        <f t="shared" si="1"/>
        <v>6.62</v>
      </c>
      <c r="J12" s="7"/>
      <c r="K12" s="11">
        <f t="shared" si="2"/>
        <v>-1.49E-2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ROUND(+'Dietary-Cafeteria'!G8,0)</f>
        <v>5088718</v>
      </c>
      <c r="E13" s="6">
        <f>ROUND(+'Dietary-Cafeteria'!F8,0)</f>
        <v>1347212</v>
      </c>
      <c r="F13" s="7">
        <f t="shared" si="0"/>
        <v>3.78</v>
      </c>
      <c r="G13" s="6">
        <f>ROUND(+'Dietary-Cafeteria'!G111,0)</f>
        <v>4946453</v>
      </c>
      <c r="H13" s="6">
        <f>ROUND(+'Dietary-Cafeteria'!F111,0)</f>
        <v>1330258</v>
      </c>
      <c r="I13" s="7">
        <f t="shared" si="1"/>
        <v>3.72</v>
      </c>
      <c r="J13" s="7"/>
      <c r="K13" s="11">
        <f t="shared" si="2"/>
        <v>-1.5900000000000001E-2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ROUND(+'Dietary-Cafeteria'!G9,0)</f>
        <v>6481938</v>
      </c>
      <c r="E14" s="6">
        <f>ROUND(+'Dietary-Cafeteria'!F9,0)</f>
        <v>957407</v>
      </c>
      <c r="F14" s="7">
        <f t="shared" si="0"/>
        <v>6.77</v>
      </c>
      <c r="G14" s="6">
        <f>ROUND(+'Dietary-Cafeteria'!G112,0)</f>
        <v>7133904</v>
      </c>
      <c r="H14" s="6">
        <f>ROUND(+'Dietary-Cafeteria'!F112,0)</f>
        <v>1612500</v>
      </c>
      <c r="I14" s="7">
        <f t="shared" si="1"/>
        <v>4.42</v>
      </c>
      <c r="J14" s="7"/>
      <c r="K14" s="11">
        <f t="shared" si="2"/>
        <v>-0.34710000000000002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ROUND(+'Dietary-Cafeteria'!G10,0)</f>
        <v>760055</v>
      </c>
      <c r="E15" s="6">
        <f>ROUND(+'Dietary-Cafeteria'!F10,0)</f>
        <v>33177</v>
      </c>
      <c r="F15" s="7">
        <f t="shared" si="0"/>
        <v>22.91</v>
      </c>
      <c r="G15" s="6">
        <f>ROUND(+'Dietary-Cafeteria'!G113,0)</f>
        <v>223620</v>
      </c>
      <c r="H15" s="6">
        <f>ROUND(+'Dietary-Cafeteria'!F113,0)</f>
        <v>18191</v>
      </c>
      <c r="I15" s="7">
        <f t="shared" si="1"/>
        <v>12.29</v>
      </c>
      <c r="J15" s="7"/>
      <c r="K15" s="11">
        <f t="shared" si="2"/>
        <v>-0.46360000000000001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ROUND(+'Dietary-Cafeteria'!G11,0)</f>
        <v>398150</v>
      </c>
      <c r="E16" s="6">
        <f>ROUND(+'Dietary-Cafeteria'!F11,0)</f>
        <v>99867</v>
      </c>
      <c r="F16" s="7">
        <f t="shared" si="0"/>
        <v>3.99</v>
      </c>
      <c r="G16" s="6">
        <f>ROUND(+'Dietary-Cafeteria'!G114,0)</f>
        <v>390270</v>
      </c>
      <c r="H16" s="6">
        <f>ROUND(+'Dietary-Cafeteria'!F114,0)</f>
        <v>91678</v>
      </c>
      <c r="I16" s="7">
        <f t="shared" si="1"/>
        <v>4.26</v>
      </c>
      <c r="J16" s="7"/>
      <c r="K16" s="11">
        <f t="shared" si="2"/>
        <v>6.7699999999999996E-2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ROUND(+'Dietary-Cafeteria'!G12,0)</f>
        <v>216110</v>
      </c>
      <c r="E17" s="6">
        <f>ROUND(+'Dietary-Cafeteria'!F12,0)</f>
        <v>26367</v>
      </c>
      <c r="F17" s="7">
        <f t="shared" si="0"/>
        <v>8.1999999999999993</v>
      </c>
      <c r="G17" s="6">
        <f>ROUND(+'Dietary-Cafeteria'!G115,0)</f>
        <v>23967</v>
      </c>
      <c r="H17" s="6">
        <f>ROUND(+'Dietary-Cafeteria'!F115,0)</f>
        <v>32877</v>
      </c>
      <c r="I17" s="7">
        <f t="shared" si="1"/>
        <v>0.73</v>
      </c>
      <c r="J17" s="7"/>
      <c r="K17" s="11">
        <f t="shared" si="2"/>
        <v>-0.91100000000000003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ROUND(+'Dietary-Cafeteria'!G13,0)</f>
        <v>106020</v>
      </c>
      <c r="E18" s="6">
        <f>ROUND(+'Dietary-Cafeteria'!F13,0)</f>
        <v>5135</v>
      </c>
      <c r="F18" s="7">
        <f t="shared" si="0"/>
        <v>20.65</v>
      </c>
      <c r="G18" s="6">
        <f>ROUND(+'Dietary-Cafeteria'!G116,0)</f>
        <v>96361</v>
      </c>
      <c r="H18" s="6">
        <f>ROUND(+'Dietary-Cafeteria'!F116,0)</f>
        <v>5171</v>
      </c>
      <c r="I18" s="7">
        <f t="shared" si="1"/>
        <v>18.63</v>
      </c>
      <c r="J18" s="7"/>
      <c r="K18" s="11">
        <f t="shared" si="2"/>
        <v>-9.7799999999999998E-2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ROUND(+'Dietary-Cafeteria'!G14,0)</f>
        <v>1434719</v>
      </c>
      <c r="E19" s="6">
        <f>ROUND(+'Dietary-Cafeteria'!F14,0)</f>
        <v>120363</v>
      </c>
      <c r="F19" s="7">
        <f t="shared" si="0"/>
        <v>11.92</v>
      </c>
      <c r="G19" s="6">
        <f>ROUND(+'Dietary-Cafeteria'!G117,0)</f>
        <v>1358732</v>
      </c>
      <c r="H19" s="6">
        <f>ROUND(+'Dietary-Cafeteria'!F117,0)</f>
        <v>111522</v>
      </c>
      <c r="I19" s="7">
        <f t="shared" si="1"/>
        <v>12.18</v>
      </c>
      <c r="J19" s="7"/>
      <c r="K19" s="11">
        <f t="shared" si="2"/>
        <v>2.18E-2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ROUND(+'Dietary-Cafeteria'!G15,0)</f>
        <v>5765976</v>
      </c>
      <c r="E20" s="6">
        <f>ROUND(+'Dietary-Cafeteria'!F15,0)</f>
        <v>1205034</v>
      </c>
      <c r="F20" s="7">
        <f t="shared" si="0"/>
        <v>4.78</v>
      </c>
      <c r="G20" s="6">
        <f>ROUND(+'Dietary-Cafeteria'!G118,0)</f>
        <v>6066969</v>
      </c>
      <c r="H20" s="6">
        <f>ROUND(+'Dietary-Cafeteria'!F118,0)</f>
        <v>1239562</v>
      </c>
      <c r="I20" s="7">
        <f t="shared" si="1"/>
        <v>4.8899999999999997</v>
      </c>
      <c r="J20" s="7"/>
      <c r="K20" s="11">
        <f t="shared" si="2"/>
        <v>2.3E-2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ROUND(+'Dietary-Cafeteria'!G16,0)</f>
        <v>4959512</v>
      </c>
      <c r="E21" s="6">
        <f>ROUND(+'Dietary-Cafeteria'!F16,0)</f>
        <v>1181327</v>
      </c>
      <c r="F21" s="7">
        <f t="shared" si="0"/>
        <v>4.2</v>
      </c>
      <c r="G21" s="6">
        <f>ROUND(+'Dietary-Cafeteria'!G119,0)</f>
        <v>5131430</v>
      </c>
      <c r="H21" s="6">
        <f>ROUND(+'Dietary-Cafeteria'!F119,0)</f>
        <v>2483616</v>
      </c>
      <c r="I21" s="7">
        <f t="shared" si="1"/>
        <v>2.0699999999999998</v>
      </c>
      <c r="J21" s="7"/>
      <c r="K21" s="11">
        <f t="shared" si="2"/>
        <v>-0.5071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ROUND(+'Dietary-Cafeteria'!G17,0)</f>
        <v>544789</v>
      </c>
      <c r="E22" s="6">
        <f>ROUND(+'Dietary-Cafeteria'!F17,0)</f>
        <v>49946</v>
      </c>
      <c r="F22" s="7">
        <f t="shared" si="0"/>
        <v>10.91</v>
      </c>
      <c r="G22" s="6">
        <f>ROUND(+'Dietary-Cafeteria'!G120,0)</f>
        <v>567087</v>
      </c>
      <c r="H22" s="6">
        <f>ROUND(+'Dietary-Cafeteria'!F120,0)</f>
        <v>46802</v>
      </c>
      <c r="I22" s="7">
        <f t="shared" si="1"/>
        <v>12.12</v>
      </c>
      <c r="J22" s="7"/>
      <c r="K22" s="11">
        <f t="shared" si="2"/>
        <v>0.1109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ROUND(+'Dietary-Cafeteria'!G18,0)</f>
        <v>1697992</v>
      </c>
      <c r="E23" s="6">
        <f>ROUND(+'Dietary-Cafeteria'!F18,0)</f>
        <v>129937</v>
      </c>
      <c r="F23" s="7">
        <f t="shared" si="0"/>
        <v>13.07</v>
      </c>
      <c r="G23" s="6">
        <f>ROUND(+'Dietary-Cafeteria'!G121,0)</f>
        <v>1835522</v>
      </c>
      <c r="H23" s="6">
        <f>ROUND(+'Dietary-Cafeteria'!F121,0)</f>
        <v>135217</v>
      </c>
      <c r="I23" s="7">
        <f t="shared" si="1"/>
        <v>13.57</v>
      </c>
      <c r="J23" s="7"/>
      <c r="K23" s="11">
        <f t="shared" si="2"/>
        <v>3.8300000000000001E-2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ROUND(+'Dietary-Cafeteria'!G19,0)</f>
        <v>1233800</v>
      </c>
      <c r="E24" s="6">
        <f>ROUND(+'Dietary-Cafeteria'!F19,0)</f>
        <v>50448</v>
      </c>
      <c r="F24" s="7">
        <f t="shared" si="0"/>
        <v>24.46</v>
      </c>
      <c r="G24" s="6">
        <f>ROUND(+'Dietary-Cafeteria'!G122,0)</f>
        <v>1223660</v>
      </c>
      <c r="H24" s="6">
        <f>ROUND(+'Dietary-Cafeteria'!F122,0)</f>
        <v>44363</v>
      </c>
      <c r="I24" s="7">
        <f t="shared" si="1"/>
        <v>27.58</v>
      </c>
      <c r="J24" s="7"/>
      <c r="K24" s="11">
        <f t="shared" si="2"/>
        <v>0.12759999999999999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ROUND(+'Dietary-Cafeteria'!G20,0)</f>
        <v>1116640</v>
      </c>
      <c r="E25" s="6">
        <f>ROUND(+'Dietary-Cafeteria'!F20,0)</f>
        <v>354948</v>
      </c>
      <c r="F25" s="7">
        <f t="shared" si="0"/>
        <v>3.15</v>
      </c>
      <c r="G25" s="6">
        <f>ROUND(+'Dietary-Cafeteria'!G123,0)</f>
        <v>1130174</v>
      </c>
      <c r="H25" s="6">
        <f>ROUND(+'Dietary-Cafeteria'!F123,0)</f>
        <v>399650</v>
      </c>
      <c r="I25" s="7">
        <f t="shared" si="1"/>
        <v>2.83</v>
      </c>
      <c r="J25" s="7"/>
      <c r="K25" s="11">
        <f t="shared" si="2"/>
        <v>-0.1016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ROUND(+'Dietary-Cafeteria'!G21,0)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ROUND(+'Dietary-Cafeteria'!G124,0)</f>
        <v>356103</v>
      </c>
      <c r="H26" s="6">
        <f>ROUND(+'Dietary-Cafeteria'!F124,0)</f>
        <v>29168</v>
      </c>
      <c r="I26" s="7">
        <f t="shared" si="1"/>
        <v>12.21</v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ROUND(+'Dietary-Cafeteria'!G22,0)</f>
        <v>350396</v>
      </c>
      <c r="E27" s="6">
        <f>ROUND(+'Dietary-Cafeteria'!F22,0)</f>
        <v>64926</v>
      </c>
      <c r="F27" s="7">
        <f t="shared" si="0"/>
        <v>5.4</v>
      </c>
      <c r="G27" s="6">
        <f>ROUND(+'Dietary-Cafeteria'!G125,0)</f>
        <v>0</v>
      </c>
      <c r="H27" s="6">
        <f>ROUND(+'Dietary-Cafeteria'!F125,0)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ROUND(+'Dietary-Cafeteria'!G23,0)</f>
        <v>501886</v>
      </c>
      <c r="E28" s="6">
        <f>ROUND(+'Dietary-Cafeteria'!F23,0)</f>
        <v>82069</v>
      </c>
      <c r="F28" s="7">
        <f t="shared" si="0"/>
        <v>6.12</v>
      </c>
      <c r="G28" s="6">
        <f>ROUND(+'Dietary-Cafeteria'!G126,0)</f>
        <v>508902</v>
      </c>
      <c r="H28" s="6">
        <f>ROUND(+'Dietary-Cafeteria'!F126,0)</f>
        <v>85819</v>
      </c>
      <c r="I28" s="7">
        <f t="shared" si="1"/>
        <v>5.93</v>
      </c>
      <c r="J28" s="7"/>
      <c r="K28" s="11">
        <f t="shared" si="2"/>
        <v>-3.1E-2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ROUND(+'Dietary-Cafeteria'!G24,0)</f>
        <v>0</v>
      </c>
      <c r="E29" s="6">
        <f>ROUND(+'Dietary-Cafeteria'!F24,0)</f>
        <v>0</v>
      </c>
      <c r="F29" s="7" t="str">
        <f t="shared" si="0"/>
        <v/>
      </c>
      <c r="G29" s="6">
        <f>ROUND(+'Dietary-Cafeteria'!G127,0)</f>
        <v>304636</v>
      </c>
      <c r="H29" s="6">
        <f>ROUND(+'Dietary-Cafeteria'!F127,0)</f>
        <v>24140</v>
      </c>
      <c r="I29" s="7">
        <f t="shared" si="1"/>
        <v>12.62</v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ROUND(+'Dietary-Cafeteria'!G25,0)</f>
        <v>843939</v>
      </c>
      <c r="E30" s="6">
        <f>ROUND(+'Dietary-Cafeteria'!F25,0)</f>
        <v>35779</v>
      </c>
      <c r="F30" s="7">
        <f t="shared" si="0"/>
        <v>23.59</v>
      </c>
      <c r="G30" s="6">
        <f>ROUND(+'Dietary-Cafeteria'!G128,0)</f>
        <v>880447</v>
      </c>
      <c r="H30" s="6">
        <f>ROUND(+'Dietary-Cafeteria'!F128,0)</f>
        <v>114250</v>
      </c>
      <c r="I30" s="7">
        <f t="shared" si="1"/>
        <v>7.71</v>
      </c>
      <c r="J30" s="7"/>
      <c r="K30" s="11">
        <f t="shared" si="2"/>
        <v>-0.67320000000000002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ROUND(+'Dietary-Cafeteria'!G26,0)</f>
        <v>372709</v>
      </c>
      <c r="E31" s="6">
        <f>ROUND(+'Dietary-Cafeteria'!F26,0)</f>
        <v>140237</v>
      </c>
      <c r="F31" s="7">
        <f t="shared" si="0"/>
        <v>2.66</v>
      </c>
      <c r="G31" s="6">
        <f>ROUND(+'Dietary-Cafeteria'!G129,0)</f>
        <v>377862</v>
      </c>
      <c r="H31" s="6">
        <f>ROUND(+'Dietary-Cafeteria'!F129,0)</f>
        <v>150914</v>
      </c>
      <c r="I31" s="7">
        <f t="shared" si="1"/>
        <v>2.5</v>
      </c>
      <c r="J31" s="7"/>
      <c r="K31" s="11">
        <f t="shared" si="2"/>
        <v>-6.0199999999999997E-2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ROUND(+'Dietary-Cafeteria'!G27,0)</f>
        <v>347669</v>
      </c>
      <c r="E32" s="6">
        <f>ROUND(+'Dietary-Cafeteria'!F27,0)</f>
        <v>3006</v>
      </c>
      <c r="F32" s="7">
        <f t="shared" si="0"/>
        <v>115.66</v>
      </c>
      <c r="G32" s="6">
        <f>ROUND(+'Dietary-Cafeteria'!G130,0)</f>
        <v>367634</v>
      </c>
      <c r="H32" s="6">
        <f>ROUND(+'Dietary-Cafeteria'!F130,0)</f>
        <v>2966</v>
      </c>
      <c r="I32" s="7">
        <f t="shared" si="1"/>
        <v>123.95</v>
      </c>
      <c r="J32" s="7"/>
      <c r="K32" s="11">
        <f t="shared" si="2"/>
        <v>7.17E-2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ROUND(+'Dietary-Cafeteria'!G28,0)</f>
        <v>2032510</v>
      </c>
      <c r="E33" s="6">
        <f>ROUND(+'Dietary-Cafeteria'!F28,0)</f>
        <v>479368</v>
      </c>
      <c r="F33" s="7">
        <f t="shared" si="0"/>
        <v>4.24</v>
      </c>
      <c r="G33" s="6">
        <f>ROUND(+'Dietary-Cafeteria'!G131,0)</f>
        <v>1951347</v>
      </c>
      <c r="H33" s="6">
        <f>ROUND(+'Dietary-Cafeteria'!F131,0)</f>
        <v>826595</v>
      </c>
      <c r="I33" s="7">
        <f t="shared" si="1"/>
        <v>2.36</v>
      </c>
      <c r="J33" s="7"/>
      <c r="K33" s="11">
        <f t="shared" si="2"/>
        <v>-0.44340000000000002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ROUND(+'Dietary-Cafeteria'!G29,0)</f>
        <v>757082</v>
      </c>
      <c r="E34" s="6">
        <f>ROUND(+'Dietary-Cafeteria'!F29,0)</f>
        <v>50839</v>
      </c>
      <c r="F34" s="7">
        <f t="shared" si="0"/>
        <v>14.89</v>
      </c>
      <c r="G34" s="6">
        <f>ROUND(+'Dietary-Cafeteria'!G132,0)</f>
        <v>785617</v>
      </c>
      <c r="H34" s="6">
        <f>ROUND(+'Dietary-Cafeteria'!F132,0)</f>
        <v>48715</v>
      </c>
      <c r="I34" s="7">
        <f t="shared" si="1"/>
        <v>16.13</v>
      </c>
      <c r="J34" s="7"/>
      <c r="K34" s="11">
        <f t="shared" si="2"/>
        <v>8.3299999999999999E-2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ROUND(+'Dietary-Cafeteria'!G30,0)</f>
        <v>553899</v>
      </c>
      <c r="E35" s="6">
        <f>ROUND(+'Dietary-Cafeteria'!F30,0)</f>
        <v>87009</v>
      </c>
      <c r="F35" s="7">
        <f t="shared" si="0"/>
        <v>6.37</v>
      </c>
      <c r="G35" s="6">
        <f>ROUND(+'Dietary-Cafeteria'!G133,0)</f>
        <v>594207</v>
      </c>
      <c r="H35" s="6">
        <f>ROUND(+'Dietary-Cafeteria'!F133,0)</f>
        <v>74232</v>
      </c>
      <c r="I35" s="7">
        <f t="shared" si="1"/>
        <v>8</v>
      </c>
      <c r="J35" s="7"/>
      <c r="K35" s="11">
        <f t="shared" si="2"/>
        <v>0.25590000000000002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ROUND(+'Dietary-Cafeteria'!G31,0)</f>
        <v>310514</v>
      </c>
      <c r="E36" s="6">
        <f>ROUND(+'Dietary-Cafeteria'!F31,0)</f>
        <v>5620</v>
      </c>
      <c r="F36" s="7">
        <f t="shared" si="0"/>
        <v>55.25</v>
      </c>
      <c r="G36" s="6">
        <f>ROUND(+'Dietary-Cafeteria'!G134,0)</f>
        <v>202042</v>
      </c>
      <c r="H36" s="6">
        <f>ROUND(+'Dietary-Cafeteria'!F134,0)</f>
        <v>4397</v>
      </c>
      <c r="I36" s="7">
        <f t="shared" si="1"/>
        <v>45.95</v>
      </c>
      <c r="J36" s="7"/>
      <c r="K36" s="11">
        <f t="shared" si="2"/>
        <v>-0.16830000000000001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ROUND(+'Dietary-Cafeteria'!G32,0)</f>
        <v>192776</v>
      </c>
      <c r="E37" s="6">
        <f>ROUND(+'Dietary-Cafeteria'!F32,0)</f>
        <v>26951</v>
      </c>
      <c r="F37" s="7">
        <f t="shared" si="0"/>
        <v>7.15</v>
      </c>
      <c r="G37" s="6">
        <f>ROUND(+'Dietary-Cafeteria'!G135,0)</f>
        <v>200976</v>
      </c>
      <c r="H37" s="6">
        <f>ROUND(+'Dietary-Cafeteria'!F135,0)</f>
        <v>26766</v>
      </c>
      <c r="I37" s="7">
        <f t="shared" si="1"/>
        <v>7.51</v>
      </c>
      <c r="J37" s="7"/>
      <c r="K37" s="11">
        <f t="shared" si="2"/>
        <v>5.0299999999999997E-2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ROUND(+'Dietary-Cafeteria'!G33,0)</f>
        <v>3325363</v>
      </c>
      <c r="E38" s="6">
        <f>ROUND(+'Dietary-Cafeteria'!F33,0)</f>
        <v>233902</v>
      </c>
      <c r="F38" s="7">
        <f t="shared" si="0"/>
        <v>14.22</v>
      </c>
      <c r="G38" s="6">
        <f>ROUND(+'Dietary-Cafeteria'!G136,0)</f>
        <v>2560121</v>
      </c>
      <c r="H38" s="6">
        <f>ROUND(+'Dietary-Cafeteria'!F136,0)</f>
        <v>240839</v>
      </c>
      <c r="I38" s="7">
        <f t="shared" si="1"/>
        <v>10.63</v>
      </c>
      <c r="J38" s="7"/>
      <c r="K38" s="11">
        <f t="shared" si="2"/>
        <v>-0.2525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ROUND(+'Dietary-Cafeteria'!G34,0)</f>
        <v>173506</v>
      </c>
      <c r="E39" s="6">
        <f>ROUND(+'Dietary-Cafeteria'!F34,0)</f>
        <v>7792</v>
      </c>
      <c r="F39" s="7">
        <f t="shared" si="0"/>
        <v>22.27</v>
      </c>
      <c r="G39" s="6">
        <f>ROUND(+'Dietary-Cafeteria'!G137,0)</f>
        <v>0</v>
      </c>
      <c r="H39" s="6">
        <f>ROUND(+'Dietary-Cafeteria'!F137,0)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ROUND(+'Dietary-Cafeteria'!G35,0)</f>
        <v>5163853</v>
      </c>
      <c r="E40" s="6">
        <f>ROUND(+'Dietary-Cafeteria'!F35,0)</f>
        <v>1492566</v>
      </c>
      <c r="F40" s="7">
        <f t="shared" si="0"/>
        <v>3.46</v>
      </c>
      <c r="G40" s="6">
        <f>ROUND(+'Dietary-Cafeteria'!G138,0)</f>
        <v>5474314</v>
      </c>
      <c r="H40" s="6">
        <f>ROUND(+'Dietary-Cafeteria'!F138,0)</f>
        <v>608298</v>
      </c>
      <c r="I40" s="7">
        <f t="shared" si="1"/>
        <v>9</v>
      </c>
      <c r="J40" s="7"/>
      <c r="K40" s="11">
        <f t="shared" si="2"/>
        <v>1.6012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ROUND(+'Dietary-Cafeteria'!G36,0)</f>
        <v>501160</v>
      </c>
      <c r="E41" s="6">
        <f>ROUND(+'Dietary-Cafeteria'!F36,0)</f>
        <v>14664</v>
      </c>
      <c r="F41" s="7">
        <f t="shared" si="0"/>
        <v>34.18</v>
      </c>
      <c r="G41" s="6">
        <f>ROUND(+'Dietary-Cafeteria'!G139,0)</f>
        <v>537206</v>
      </c>
      <c r="H41" s="6">
        <f>ROUND(+'Dietary-Cafeteria'!F139,0)</f>
        <v>14646</v>
      </c>
      <c r="I41" s="7">
        <f t="shared" si="1"/>
        <v>36.68</v>
      </c>
      <c r="J41" s="7"/>
      <c r="K41" s="11">
        <f t="shared" si="2"/>
        <v>7.3099999999999998E-2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ROUND(+'Dietary-Cafeteria'!G37,0)</f>
        <v>146052</v>
      </c>
      <c r="E42" s="6">
        <f>ROUND(+'Dietary-Cafeteria'!F37,0)</f>
        <v>0</v>
      </c>
      <c r="F42" s="7" t="str">
        <f t="shared" si="0"/>
        <v/>
      </c>
      <c r="G42" s="6">
        <f>ROUND(+'Dietary-Cafeteria'!G140,0)</f>
        <v>154286</v>
      </c>
      <c r="H42" s="6">
        <f>ROUND(+'Dietary-Cafeteria'!F140,0)</f>
        <v>6281</v>
      </c>
      <c r="I42" s="7">
        <f t="shared" si="1"/>
        <v>24.56</v>
      </c>
      <c r="J42" s="7"/>
      <c r="K42" s="11" t="str">
        <f t="shared" si="2"/>
        <v/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ROUND(+'Dietary-Cafeteria'!G38,0)</f>
        <v>904974</v>
      </c>
      <c r="E43" s="6">
        <f>ROUND(+'Dietary-Cafeteria'!F38,0)</f>
        <v>64790</v>
      </c>
      <c r="F43" s="7">
        <f t="shared" si="0"/>
        <v>13.97</v>
      </c>
      <c r="G43" s="6">
        <f>ROUND(+'Dietary-Cafeteria'!G141,0)</f>
        <v>710752</v>
      </c>
      <c r="H43" s="6">
        <f>ROUND(+'Dietary-Cafeteria'!F141,0)</f>
        <v>62084</v>
      </c>
      <c r="I43" s="7">
        <f t="shared" si="1"/>
        <v>11.45</v>
      </c>
      <c r="J43" s="7"/>
      <c r="K43" s="11">
        <f t="shared" si="2"/>
        <v>-0.1804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ROUND(+'Dietary-Cafeteria'!G39,0)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ROUND(+'Dietary-Cafeteria'!G142,0)</f>
        <v>0</v>
      </c>
      <c r="H44" s="6">
        <f>ROUND(+'Dietary-Cafeteria'!F142,0)</f>
        <v>0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ROUND(+'Dietary-Cafeteria'!G40,0)</f>
        <v>438787</v>
      </c>
      <c r="E45" s="6">
        <f>ROUND(+'Dietary-Cafeteria'!F40,0)</f>
        <v>138974</v>
      </c>
      <c r="F45" s="7">
        <f t="shared" si="0"/>
        <v>3.16</v>
      </c>
      <c r="G45" s="6">
        <f>ROUND(+'Dietary-Cafeteria'!G143,0)</f>
        <v>0</v>
      </c>
      <c r="H45" s="6">
        <f>ROUND(+'Dietary-Cafeteria'!F143,0)</f>
        <v>0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ROUND(+'Dietary-Cafeteria'!G41,0)</f>
        <v>472529</v>
      </c>
      <c r="E46" s="6">
        <f>ROUND(+'Dietary-Cafeteria'!F41,0)</f>
        <v>56043</v>
      </c>
      <c r="F46" s="7">
        <f t="shared" si="0"/>
        <v>8.43</v>
      </c>
      <c r="G46" s="6">
        <f>ROUND(+'Dietary-Cafeteria'!G144,0)</f>
        <v>435293</v>
      </c>
      <c r="H46" s="6">
        <f>ROUND(+'Dietary-Cafeteria'!F144,0)</f>
        <v>54537</v>
      </c>
      <c r="I46" s="7">
        <f t="shared" si="1"/>
        <v>7.98</v>
      </c>
      <c r="J46" s="7"/>
      <c r="K46" s="11">
        <f t="shared" si="2"/>
        <v>-5.3400000000000003E-2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ROUND(+'Dietary-Cafeteria'!G42,0)</f>
        <v>624610</v>
      </c>
      <c r="E47" s="6">
        <f>ROUND(+'Dietary-Cafeteria'!F42,0)</f>
        <v>153093</v>
      </c>
      <c r="F47" s="7">
        <f t="shared" si="0"/>
        <v>4.08</v>
      </c>
      <c r="G47" s="6">
        <f>ROUND(+'Dietary-Cafeteria'!G145,0)</f>
        <v>679565</v>
      </c>
      <c r="H47" s="6">
        <f>ROUND(+'Dietary-Cafeteria'!F145,0)</f>
        <v>163353</v>
      </c>
      <c r="I47" s="7">
        <f t="shared" si="1"/>
        <v>4.16</v>
      </c>
      <c r="J47" s="7"/>
      <c r="K47" s="11">
        <f t="shared" si="2"/>
        <v>1.9599999999999999E-2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ROUND(+'Dietary-Cafeteria'!G43,0)</f>
        <v>549</v>
      </c>
      <c r="E48" s="6">
        <f>ROUND(+'Dietary-Cafeteria'!F43,0)</f>
        <v>810</v>
      </c>
      <c r="F48" s="7">
        <f t="shared" si="0"/>
        <v>0.68</v>
      </c>
      <c r="G48" s="6">
        <f>ROUND(+'Dietary-Cafeteria'!G146,0)</f>
        <v>83857</v>
      </c>
      <c r="H48" s="6">
        <f>ROUND(+'Dietary-Cafeteria'!F146,0)</f>
        <v>18574</v>
      </c>
      <c r="I48" s="7">
        <f t="shared" si="1"/>
        <v>4.51</v>
      </c>
      <c r="J48" s="7"/>
      <c r="K48" s="11">
        <f t="shared" si="2"/>
        <v>5.6323999999999996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ROUND(+'Dietary-Cafeteria'!G44,0)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ROUND(+'Dietary-Cafeteria'!G147,0)</f>
        <v>0</v>
      </c>
      <c r="H49" s="6">
        <f>ROUND(+'Dietary-Cafeteria'!F147,0)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ROUND(+'Dietary-Cafeteria'!G45,0)</f>
        <v>1508160</v>
      </c>
      <c r="E50" s="6">
        <f>ROUND(+'Dietary-Cafeteria'!F45,0)</f>
        <v>79720</v>
      </c>
      <c r="F50" s="7">
        <f t="shared" si="0"/>
        <v>18.920000000000002</v>
      </c>
      <c r="G50" s="6">
        <f>ROUND(+'Dietary-Cafeteria'!G148,0)</f>
        <v>1447413</v>
      </c>
      <c r="H50" s="6">
        <f>ROUND(+'Dietary-Cafeteria'!F148,0)</f>
        <v>490793</v>
      </c>
      <c r="I50" s="7">
        <f t="shared" si="1"/>
        <v>2.95</v>
      </c>
      <c r="J50" s="7"/>
      <c r="K50" s="11">
        <f t="shared" si="2"/>
        <v>-0.84409999999999996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ROUND(+'Dietary-Cafeteria'!G46,0)</f>
        <v>4244740</v>
      </c>
      <c r="E51" s="6">
        <f>ROUND(+'Dietary-Cafeteria'!F46,0)</f>
        <v>1410574</v>
      </c>
      <c r="F51" s="7">
        <f t="shared" si="0"/>
        <v>3.01</v>
      </c>
      <c r="G51" s="6">
        <f>ROUND(+'Dietary-Cafeteria'!G149,0)</f>
        <v>4263050</v>
      </c>
      <c r="H51" s="6">
        <f>ROUND(+'Dietary-Cafeteria'!F149,0)</f>
        <v>1485949</v>
      </c>
      <c r="I51" s="7">
        <f t="shared" si="1"/>
        <v>2.87</v>
      </c>
      <c r="J51" s="7"/>
      <c r="K51" s="11">
        <f t="shared" si="2"/>
        <v>-4.65E-2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ROUND(+'Dietary-Cafeteria'!G47,0)</f>
        <v>0</v>
      </c>
      <c r="E52" s="6">
        <f>ROUND(+'Dietary-Cafeteria'!F47,0)</f>
        <v>0</v>
      </c>
      <c r="F52" s="7" t="str">
        <f t="shared" si="0"/>
        <v/>
      </c>
      <c r="G52" s="6">
        <f>ROUND(+'Dietary-Cafeteria'!G150,0)</f>
        <v>157833</v>
      </c>
      <c r="H52" s="6">
        <f>ROUND(+'Dietary-Cafeteria'!F150,0)</f>
        <v>33012</v>
      </c>
      <c r="I52" s="7">
        <f t="shared" si="1"/>
        <v>4.78</v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ROUND(+'Dietary-Cafeteria'!G48,0)</f>
        <v>2675734</v>
      </c>
      <c r="E53" s="6">
        <f>ROUND(+'Dietary-Cafeteria'!F48,0)</f>
        <v>568373</v>
      </c>
      <c r="F53" s="7">
        <f t="shared" si="0"/>
        <v>4.71</v>
      </c>
      <c r="G53" s="6">
        <f>ROUND(+'Dietary-Cafeteria'!G151,0)</f>
        <v>2773804</v>
      </c>
      <c r="H53" s="6">
        <f>ROUND(+'Dietary-Cafeteria'!F151,0)</f>
        <v>588506</v>
      </c>
      <c r="I53" s="7">
        <f t="shared" si="1"/>
        <v>4.71</v>
      </c>
      <c r="J53" s="7"/>
      <c r="K53" s="11">
        <f t="shared" si="2"/>
        <v>0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ROUND(+'Dietary-Cafeteria'!G49,0)</f>
        <v>3288139</v>
      </c>
      <c r="E54" s="6">
        <f>ROUND(+'Dietary-Cafeteria'!F49,0)</f>
        <v>931361</v>
      </c>
      <c r="F54" s="7">
        <f t="shared" si="0"/>
        <v>3.53</v>
      </c>
      <c r="G54" s="6">
        <f>ROUND(+'Dietary-Cafeteria'!G152,0)</f>
        <v>3406864</v>
      </c>
      <c r="H54" s="6">
        <f>ROUND(+'Dietary-Cafeteria'!F152,0)</f>
        <v>938351</v>
      </c>
      <c r="I54" s="7">
        <f t="shared" si="1"/>
        <v>3.63</v>
      </c>
      <c r="J54" s="7"/>
      <c r="K54" s="11">
        <f t="shared" si="2"/>
        <v>2.8299999999999999E-2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ROUND(+'Dietary-Cafeteria'!G50,0)</f>
        <v>1529920</v>
      </c>
      <c r="E55" s="6">
        <f>ROUND(+'Dietary-Cafeteria'!F50,0)</f>
        <v>336153</v>
      </c>
      <c r="F55" s="7">
        <f t="shared" si="0"/>
        <v>4.55</v>
      </c>
      <c r="G55" s="6">
        <f>ROUND(+'Dietary-Cafeteria'!G153,0)</f>
        <v>1470126</v>
      </c>
      <c r="H55" s="6">
        <f>ROUND(+'Dietary-Cafeteria'!F153,0)</f>
        <v>413575</v>
      </c>
      <c r="I55" s="7">
        <f t="shared" si="1"/>
        <v>3.55</v>
      </c>
      <c r="J55" s="7"/>
      <c r="K55" s="11">
        <f t="shared" si="2"/>
        <v>-0.2198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ROUND(+'Dietary-Cafeteria'!G51,0)</f>
        <v>592766</v>
      </c>
      <c r="E56" s="6">
        <f>ROUND(+'Dietary-Cafeteria'!F51,0)</f>
        <v>174966</v>
      </c>
      <c r="F56" s="7">
        <f t="shared" si="0"/>
        <v>3.39</v>
      </c>
      <c r="G56" s="6">
        <f>ROUND(+'Dietary-Cafeteria'!G154,0)</f>
        <v>599640</v>
      </c>
      <c r="H56" s="6">
        <f>ROUND(+'Dietary-Cafeteria'!F154,0)</f>
        <v>189043</v>
      </c>
      <c r="I56" s="7">
        <f t="shared" si="1"/>
        <v>3.17</v>
      </c>
      <c r="J56" s="7"/>
      <c r="K56" s="11">
        <f t="shared" si="2"/>
        <v>-6.4899999999999999E-2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ROUND(+'Dietary-Cafeteria'!G52,0)</f>
        <v>282494</v>
      </c>
      <c r="E57" s="6">
        <f>ROUND(+'Dietary-Cafeteria'!F52,0)</f>
        <v>15248</v>
      </c>
      <c r="F57" s="7">
        <f t="shared" si="0"/>
        <v>18.53</v>
      </c>
      <c r="G57" s="6">
        <f>ROUND(+'Dietary-Cafeteria'!G155,0)</f>
        <v>329147</v>
      </c>
      <c r="H57" s="6">
        <f>ROUND(+'Dietary-Cafeteria'!F155,0)</f>
        <v>4678</v>
      </c>
      <c r="I57" s="7">
        <f t="shared" si="1"/>
        <v>70.36</v>
      </c>
      <c r="J57" s="7"/>
      <c r="K57" s="11">
        <f t="shared" si="2"/>
        <v>2.7970999999999999</v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ROUND(+'Dietary-Cafeteria'!G53,0)</f>
        <v>1658704</v>
      </c>
      <c r="E58" s="6">
        <f>ROUND(+'Dietary-Cafeteria'!F53,0)</f>
        <v>95704</v>
      </c>
      <c r="F58" s="7">
        <f t="shared" si="0"/>
        <v>17.329999999999998</v>
      </c>
      <c r="G58" s="6">
        <f>ROUND(+'Dietary-Cafeteria'!G156,0)</f>
        <v>1762526</v>
      </c>
      <c r="H58" s="6">
        <f>ROUND(+'Dietary-Cafeteria'!F156,0)</f>
        <v>104861</v>
      </c>
      <c r="I58" s="7">
        <f t="shared" si="1"/>
        <v>16.809999999999999</v>
      </c>
      <c r="J58" s="7"/>
      <c r="K58" s="11">
        <f t="shared" si="2"/>
        <v>-0.03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ROUND(+'Dietary-Cafeteria'!G54,0)</f>
        <v>1527014</v>
      </c>
      <c r="E59" s="6">
        <f>ROUND(+'Dietary-Cafeteria'!F54,0)</f>
        <v>0</v>
      </c>
      <c r="F59" s="7" t="str">
        <f t="shared" si="0"/>
        <v/>
      </c>
      <c r="G59" s="6">
        <f>ROUND(+'Dietary-Cafeteria'!G157,0)</f>
        <v>1582099</v>
      </c>
      <c r="H59" s="6">
        <f>ROUND(+'Dietary-Cafeteria'!F157,0)</f>
        <v>152435</v>
      </c>
      <c r="I59" s="7">
        <f t="shared" si="1"/>
        <v>10.38</v>
      </c>
      <c r="J59" s="7"/>
      <c r="K59" s="11" t="str">
        <f t="shared" si="2"/>
        <v/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ROUND(+'Dietary-Cafeteria'!G55,0)</f>
        <v>509716</v>
      </c>
      <c r="E60" s="6">
        <f>ROUND(+'Dietary-Cafeteria'!F55,0)</f>
        <v>14550</v>
      </c>
      <c r="F60" s="7">
        <f t="shared" si="0"/>
        <v>35.03</v>
      </c>
      <c r="G60" s="6">
        <f>ROUND(+'Dietary-Cafeteria'!G158,0)</f>
        <v>509821</v>
      </c>
      <c r="H60" s="6">
        <f>ROUND(+'Dietary-Cafeteria'!F158,0)</f>
        <v>12973</v>
      </c>
      <c r="I60" s="7">
        <f t="shared" si="1"/>
        <v>39.299999999999997</v>
      </c>
      <c r="J60" s="7"/>
      <c r="K60" s="11">
        <f t="shared" si="2"/>
        <v>0.12189999999999999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ROUND(+'Dietary-Cafeteria'!G56,0)</f>
        <v>0</v>
      </c>
      <c r="E61" s="6">
        <f>ROUND(+'Dietary-Cafeteria'!F56,0)</f>
        <v>0</v>
      </c>
      <c r="F61" s="7" t="str">
        <f t="shared" si="0"/>
        <v/>
      </c>
      <c r="G61" s="6">
        <f>ROUND(+'Dietary-Cafeteria'!G159,0)</f>
        <v>356084</v>
      </c>
      <c r="H61" s="6">
        <f>ROUND(+'Dietary-Cafeteria'!F159,0)</f>
        <v>61936</v>
      </c>
      <c r="I61" s="7">
        <f t="shared" si="1"/>
        <v>5.75</v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ROUND(+'Dietary-Cafeteria'!G57,0)</f>
        <v>3650206</v>
      </c>
      <c r="E62" s="6">
        <f>ROUND(+'Dietary-Cafeteria'!F57,0)</f>
        <v>1259138</v>
      </c>
      <c r="F62" s="7">
        <f t="shared" si="0"/>
        <v>2.9</v>
      </c>
      <c r="G62" s="6">
        <f>ROUND(+'Dietary-Cafeteria'!G160,0)</f>
        <v>3733706</v>
      </c>
      <c r="H62" s="6">
        <f>ROUND(+'Dietary-Cafeteria'!F160,0)</f>
        <v>1419204</v>
      </c>
      <c r="I62" s="7">
        <f t="shared" si="1"/>
        <v>2.63</v>
      </c>
      <c r="J62" s="7"/>
      <c r="K62" s="11">
        <f t="shared" si="2"/>
        <v>-9.3100000000000002E-2</v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ROUND(+'Dietary-Cafeteria'!G58,0)</f>
        <v>2101964</v>
      </c>
      <c r="E63" s="6">
        <f>ROUND(+'Dietary-Cafeteria'!F58,0)</f>
        <v>193226</v>
      </c>
      <c r="F63" s="7">
        <f t="shared" si="0"/>
        <v>10.88</v>
      </c>
      <c r="G63" s="6">
        <f>ROUND(+'Dietary-Cafeteria'!G161,0)</f>
        <v>2173052</v>
      </c>
      <c r="H63" s="6">
        <f>ROUND(+'Dietary-Cafeteria'!F161,0)</f>
        <v>215797</v>
      </c>
      <c r="I63" s="7">
        <f t="shared" si="1"/>
        <v>10.07</v>
      </c>
      <c r="J63" s="7"/>
      <c r="K63" s="11">
        <f t="shared" si="2"/>
        <v>-7.4399999999999994E-2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ROUND(+'Dietary-Cafeteria'!G59,0)</f>
        <v>206156</v>
      </c>
      <c r="E64" s="6">
        <f>ROUND(+'Dietary-Cafeteria'!F59,0)</f>
        <v>10825</v>
      </c>
      <c r="F64" s="7">
        <f t="shared" si="0"/>
        <v>19.04</v>
      </c>
      <c r="G64" s="6">
        <f>ROUND(+'Dietary-Cafeteria'!G162,0)</f>
        <v>208459</v>
      </c>
      <c r="H64" s="6">
        <f>ROUND(+'Dietary-Cafeteria'!F162,0)</f>
        <v>10895</v>
      </c>
      <c r="I64" s="7">
        <f t="shared" si="1"/>
        <v>19.13</v>
      </c>
      <c r="J64" s="7"/>
      <c r="K64" s="11">
        <f t="shared" si="2"/>
        <v>4.7000000000000002E-3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ROUND(+'Dietary-Cafeteria'!G60,0)</f>
        <v>654924</v>
      </c>
      <c r="E65" s="6">
        <f>ROUND(+'Dietary-Cafeteria'!F60,0)</f>
        <v>39953</v>
      </c>
      <c r="F65" s="7">
        <f t="shared" si="0"/>
        <v>16.39</v>
      </c>
      <c r="G65" s="6">
        <f>ROUND(+'Dietary-Cafeteria'!G163,0)</f>
        <v>708913</v>
      </c>
      <c r="H65" s="6">
        <f>ROUND(+'Dietary-Cafeteria'!F163,0)</f>
        <v>49206</v>
      </c>
      <c r="I65" s="7">
        <f t="shared" si="1"/>
        <v>14.41</v>
      </c>
      <c r="J65" s="7"/>
      <c r="K65" s="11">
        <f t="shared" si="2"/>
        <v>-0.1208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ROUND(+'Dietary-Cafeteria'!G61,0)</f>
        <v>260710</v>
      </c>
      <c r="E66" s="6">
        <f>ROUND(+'Dietary-Cafeteria'!F61,0)</f>
        <v>20418</v>
      </c>
      <c r="F66" s="7">
        <f t="shared" si="0"/>
        <v>12.77</v>
      </c>
      <c r="G66" s="6">
        <f>ROUND(+'Dietary-Cafeteria'!G164,0)</f>
        <v>320072</v>
      </c>
      <c r="H66" s="6">
        <f>ROUND(+'Dietary-Cafeteria'!F164,0)</f>
        <v>20795</v>
      </c>
      <c r="I66" s="7">
        <f t="shared" si="1"/>
        <v>15.39</v>
      </c>
      <c r="J66" s="7"/>
      <c r="K66" s="11">
        <f t="shared" si="2"/>
        <v>0.20519999999999999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ROUND(+'Dietary-Cafeteria'!G62,0)</f>
        <v>616649</v>
      </c>
      <c r="E67" s="6">
        <f>ROUND(+'Dietary-Cafeteria'!F62,0)</f>
        <v>30078</v>
      </c>
      <c r="F67" s="7">
        <f t="shared" si="0"/>
        <v>20.5</v>
      </c>
      <c r="G67" s="6">
        <f>ROUND(+'Dietary-Cafeteria'!G165,0)</f>
        <v>636116</v>
      </c>
      <c r="H67" s="6">
        <f>ROUND(+'Dietary-Cafeteria'!F165,0)</f>
        <v>29874</v>
      </c>
      <c r="I67" s="7">
        <f t="shared" si="1"/>
        <v>21.29</v>
      </c>
      <c r="J67" s="7"/>
      <c r="K67" s="11">
        <f t="shared" si="2"/>
        <v>3.85E-2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ROUND(+'Dietary-Cafeteria'!G63,0)</f>
        <v>218266</v>
      </c>
      <c r="E68" s="6">
        <f>ROUND(+'Dietary-Cafeteria'!F63,0)</f>
        <v>18175</v>
      </c>
      <c r="F68" s="7">
        <f t="shared" si="0"/>
        <v>12.01</v>
      </c>
      <c r="G68" s="6">
        <f>ROUND(+'Dietary-Cafeteria'!G166,0)</f>
        <v>252523</v>
      </c>
      <c r="H68" s="6">
        <f>ROUND(+'Dietary-Cafeteria'!F166,0)</f>
        <v>9000</v>
      </c>
      <c r="I68" s="7">
        <f t="shared" si="1"/>
        <v>28.06</v>
      </c>
      <c r="J68" s="7"/>
      <c r="K68" s="11">
        <f t="shared" si="2"/>
        <v>1.3364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ROUND(+'Dietary-Cafeteria'!G64,0)</f>
        <v>3484166</v>
      </c>
      <c r="E69" s="6">
        <f>ROUND(+'Dietary-Cafeteria'!F64,0)</f>
        <v>966933</v>
      </c>
      <c r="F69" s="7">
        <f t="shared" si="0"/>
        <v>3.6</v>
      </c>
      <c r="G69" s="6">
        <f>ROUND(+'Dietary-Cafeteria'!G167,0)</f>
        <v>3739436</v>
      </c>
      <c r="H69" s="6">
        <f>ROUND(+'Dietary-Cafeteria'!F167,0)</f>
        <v>262795</v>
      </c>
      <c r="I69" s="7">
        <f t="shared" si="1"/>
        <v>14.23</v>
      </c>
      <c r="J69" s="7"/>
      <c r="K69" s="11">
        <f t="shared" si="2"/>
        <v>2.9527999999999999</v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ROUND(+'Dietary-Cafeteria'!G65,0)</f>
        <v>570834</v>
      </c>
      <c r="E70" s="6">
        <f>ROUND(+'Dietary-Cafeteria'!F65,0)</f>
        <v>82036</v>
      </c>
      <c r="F70" s="7">
        <f t="shared" si="0"/>
        <v>6.96</v>
      </c>
      <c r="G70" s="6">
        <f>ROUND(+'Dietary-Cafeteria'!G168,0)</f>
        <v>663205</v>
      </c>
      <c r="H70" s="6">
        <f>ROUND(+'Dietary-Cafeteria'!F168,0)</f>
        <v>46143</v>
      </c>
      <c r="I70" s="7">
        <f t="shared" si="1"/>
        <v>14.37</v>
      </c>
      <c r="J70" s="7"/>
      <c r="K70" s="11">
        <f t="shared" si="2"/>
        <v>1.0647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ROUND(+'Dietary-Cafeteria'!G66,0)</f>
        <v>978090</v>
      </c>
      <c r="E71" s="6">
        <f>ROUND(+'Dietary-Cafeteria'!F66,0)</f>
        <v>62448</v>
      </c>
      <c r="F71" s="7">
        <f t="shared" si="0"/>
        <v>15.66</v>
      </c>
      <c r="G71" s="6">
        <f>ROUND(+'Dietary-Cafeteria'!G169,0)</f>
        <v>966731</v>
      </c>
      <c r="H71" s="6">
        <f>ROUND(+'Dietary-Cafeteria'!F169,0)</f>
        <v>54655</v>
      </c>
      <c r="I71" s="7">
        <f t="shared" si="1"/>
        <v>17.690000000000001</v>
      </c>
      <c r="J71" s="7"/>
      <c r="K71" s="11">
        <f t="shared" si="2"/>
        <v>0.12959999999999999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ROUND(+'Dietary-Cafeteria'!G67,0)</f>
        <v>96698</v>
      </c>
      <c r="E72" s="6">
        <f>ROUND(+'Dietary-Cafeteria'!F67,0)</f>
        <v>4625</v>
      </c>
      <c r="F72" s="7">
        <f t="shared" si="0"/>
        <v>20.91</v>
      </c>
      <c r="G72" s="6">
        <f>ROUND(+'Dietary-Cafeteria'!G170,0)</f>
        <v>114710</v>
      </c>
      <c r="H72" s="6">
        <f>ROUND(+'Dietary-Cafeteria'!F170,0)</f>
        <v>3338</v>
      </c>
      <c r="I72" s="7">
        <f t="shared" si="1"/>
        <v>34.36</v>
      </c>
      <c r="J72" s="7"/>
      <c r="K72" s="11">
        <f t="shared" si="2"/>
        <v>0.64319999999999999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ROUND(+'Dietary-Cafeteria'!G68,0)</f>
        <v>2767067</v>
      </c>
      <c r="E73" s="6">
        <f>ROUND(+'Dietary-Cafeteria'!F68,0)</f>
        <v>736509</v>
      </c>
      <c r="F73" s="7">
        <f t="shared" si="0"/>
        <v>3.76</v>
      </c>
      <c r="G73" s="6">
        <f>ROUND(+'Dietary-Cafeteria'!G171,0)</f>
        <v>3343604</v>
      </c>
      <c r="H73" s="6">
        <f>ROUND(+'Dietary-Cafeteria'!F171,0)</f>
        <v>276099</v>
      </c>
      <c r="I73" s="7">
        <f t="shared" si="1"/>
        <v>12.11</v>
      </c>
      <c r="J73" s="7"/>
      <c r="K73" s="11">
        <f t="shared" si="2"/>
        <v>2.2206999999999999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ROUND(+'Dietary-Cafeteria'!G69,0)</f>
        <v>3064843</v>
      </c>
      <c r="E74" s="6">
        <f>ROUND(+'Dietary-Cafeteria'!F69,0)</f>
        <v>958310</v>
      </c>
      <c r="F74" s="7">
        <f t="shared" si="0"/>
        <v>3.2</v>
      </c>
      <c r="G74" s="6">
        <f>ROUND(+'Dietary-Cafeteria'!G172,0)</f>
        <v>3292169</v>
      </c>
      <c r="H74" s="6">
        <f>ROUND(+'Dietary-Cafeteria'!F172,0)</f>
        <v>1034324</v>
      </c>
      <c r="I74" s="7">
        <f t="shared" si="1"/>
        <v>3.18</v>
      </c>
      <c r="J74" s="7"/>
      <c r="K74" s="11">
        <f t="shared" si="2"/>
        <v>-6.1999999999999998E-3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ROUND(+'Dietary-Cafeteria'!G70,0)</f>
        <v>4432321</v>
      </c>
      <c r="E75" s="6">
        <f>ROUND(+'Dietary-Cafeteria'!F70,0)</f>
        <v>687177</v>
      </c>
      <c r="F75" s="7">
        <f t="shared" ref="F75:F109" si="3">IF(D75=0,"",IF(E75=0,"",ROUND(D75/E75,2)))</f>
        <v>6.45</v>
      </c>
      <c r="G75" s="6">
        <f>ROUND(+'Dietary-Cafeteria'!G173,0)</f>
        <v>4642996</v>
      </c>
      <c r="H75" s="6">
        <f>ROUND(+'Dietary-Cafeteria'!F173,0)</f>
        <v>701463</v>
      </c>
      <c r="I75" s="7">
        <f t="shared" ref="I75:I109" si="4">IF(G75=0,"",IF(H75=0,"",ROUND(G75/H75,2)))</f>
        <v>6.62</v>
      </c>
      <c r="J75" s="7"/>
      <c r="K75" s="11">
        <f t="shared" ref="K75:K109" si="5">IF(D75=0,"",IF(E75=0,"",IF(G75=0,"",IF(H75=0,"",ROUND(I75/F75-1,4)))))</f>
        <v>2.64E-2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ROUND(+'Dietary-Cafeteria'!G71,0)</f>
        <v>2169258</v>
      </c>
      <c r="E76" s="6">
        <f>ROUND(+'Dietary-Cafeteria'!F71,0)</f>
        <v>651407</v>
      </c>
      <c r="F76" s="7">
        <f t="shared" si="3"/>
        <v>3.33</v>
      </c>
      <c r="G76" s="6">
        <f>ROUND(+'Dietary-Cafeteria'!G174,0)</f>
        <v>2490607</v>
      </c>
      <c r="H76" s="6">
        <f>ROUND(+'Dietary-Cafeteria'!F174,0)</f>
        <v>848529</v>
      </c>
      <c r="I76" s="7">
        <f t="shared" si="4"/>
        <v>2.94</v>
      </c>
      <c r="J76" s="7"/>
      <c r="K76" s="11">
        <f t="shared" si="5"/>
        <v>-0.1171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ROUND(+'Dietary-Cafeteria'!G72,0)</f>
        <v>321231</v>
      </c>
      <c r="E77" s="6">
        <f>ROUND(+'Dietary-Cafeteria'!F72,0)</f>
        <v>16966</v>
      </c>
      <c r="F77" s="7">
        <f t="shared" si="3"/>
        <v>18.93</v>
      </c>
      <c r="G77" s="6">
        <f>ROUND(+'Dietary-Cafeteria'!G175,0)</f>
        <v>325480</v>
      </c>
      <c r="H77" s="6">
        <f>ROUND(+'Dietary-Cafeteria'!F175,0)</f>
        <v>15258</v>
      </c>
      <c r="I77" s="7">
        <f t="shared" si="4"/>
        <v>21.33</v>
      </c>
      <c r="J77" s="7"/>
      <c r="K77" s="11">
        <f t="shared" si="5"/>
        <v>0.1268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ROUND(+'Dietary-Cafeteria'!G73,0)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ROUND(+'Dietary-Cafeteria'!G176,0)</f>
        <v>0</v>
      </c>
      <c r="H78" s="6">
        <f>ROUND(+'Dietary-Cafeteria'!F176,0)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ROUND(+'Dietary-Cafeteria'!G74,0)</f>
        <v>1841662</v>
      </c>
      <c r="E79" s="6">
        <f>ROUND(+'Dietary-Cafeteria'!F74,0)</f>
        <v>525836</v>
      </c>
      <c r="F79" s="7">
        <f t="shared" si="3"/>
        <v>3.5</v>
      </c>
      <c r="G79" s="6">
        <f>ROUND(+'Dietary-Cafeteria'!G177,0)</f>
        <v>2059176</v>
      </c>
      <c r="H79" s="6">
        <f>ROUND(+'Dietary-Cafeteria'!F177,0)</f>
        <v>551392</v>
      </c>
      <c r="I79" s="7">
        <f t="shared" si="4"/>
        <v>3.73</v>
      </c>
      <c r="J79" s="7"/>
      <c r="K79" s="11">
        <f t="shared" si="5"/>
        <v>6.5699999999999995E-2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ROUND(+'Dietary-Cafeteria'!G75,0)</f>
        <v>3471300</v>
      </c>
      <c r="E80" s="6">
        <f>ROUND(+'Dietary-Cafeteria'!F75,0)</f>
        <v>1137047</v>
      </c>
      <c r="F80" s="7">
        <f t="shared" si="3"/>
        <v>3.05</v>
      </c>
      <c r="G80" s="6">
        <f>ROUND(+'Dietary-Cafeteria'!G178,0)</f>
        <v>3366540</v>
      </c>
      <c r="H80" s="6">
        <f>ROUND(+'Dietary-Cafeteria'!F178,0)</f>
        <v>1183925</v>
      </c>
      <c r="I80" s="7">
        <f t="shared" si="4"/>
        <v>2.84</v>
      </c>
      <c r="J80" s="7"/>
      <c r="K80" s="11">
        <f t="shared" si="5"/>
        <v>-6.8900000000000003E-2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ROUND(+'Dietary-Cafeteria'!G76,0)</f>
        <v>640174</v>
      </c>
      <c r="E81" s="6">
        <f>ROUND(+'Dietary-Cafeteria'!F76,0)</f>
        <v>164548</v>
      </c>
      <c r="F81" s="7">
        <f t="shared" si="3"/>
        <v>3.89</v>
      </c>
      <c r="G81" s="6">
        <f>ROUND(+'Dietary-Cafeteria'!G179,0)</f>
        <v>643478</v>
      </c>
      <c r="H81" s="6">
        <f>ROUND(+'Dietary-Cafeteria'!F179,0)</f>
        <v>181705</v>
      </c>
      <c r="I81" s="7">
        <f t="shared" si="4"/>
        <v>3.54</v>
      </c>
      <c r="J81" s="7"/>
      <c r="K81" s="11">
        <f t="shared" si="5"/>
        <v>-0.09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ROUND(+'Dietary-Cafeteria'!G77,0)</f>
        <v>311205</v>
      </c>
      <c r="E82" s="6">
        <f>ROUND(+'Dietary-Cafeteria'!F77,0)</f>
        <v>52218</v>
      </c>
      <c r="F82" s="7">
        <f t="shared" si="3"/>
        <v>5.96</v>
      </c>
      <c r="G82" s="6">
        <f>ROUND(+'Dietary-Cafeteria'!G180,0)</f>
        <v>311724</v>
      </c>
      <c r="H82" s="6">
        <f>ROUND(+'Dietary-Cafeteria'!F180,0)</f>
        <v>54594</v>
      </c>
      <c r="I82" s="7">
        <f t="shared" si="4"/>
        <v>5.71</v>
      </c>
      <c r="J82" s="7"/>
      <c r="K82" s="11">
        <f t="shared" si="5"/>
        <v>-4.19E-2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ROUND(+'Dietary-Cafeteria'!G78,0)</f>
        <v>0</v>
      </c>
      <c r="E83" s="6">
        <f>ROUND(+'Dietary-Cafeteria'!F78,0)</f>
        <v>0</v>
      </c>
      <c r="F83" s="7" t="str">
        <f t="shared" si="3"/>
        <v/>
      </c>
      <c r="G83" s="6">
        <f>ROUND(+'Dietary-Cafeteria'!G181,0)</f>
        <v>0</v>
      </c>
      <c r="H83" s="6">
        <f>ROUND(+'Dietary-Cafeteria'!F181,0)</f>
        <v>35239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ROUND(+'Dietary-Cafeteria'!G79,0)</f>
        <v>812150</v>
      </c>
      <c r="E84" s="6">
        <f>ROUND(+'Dietary-Cafeteria'!F79,0)</f>
        <v>216764</v>
      </c>
      <c r="F84" s="7">
        <f t="shared" si="3"/>
        <v>3.75</v>
      </c>
      <c r="G84" s="6">
        <f>ROUND(+'Dietary-Cafeteria'!G182,0)</f>
        <v>710609</v>
      </c>
      <c r="H84" s="6">
        <f>ROUND(+'Dietary-Cafeteria'!F182,0)</f>
        <v>263454</v>
      </c>
      <c r="I84" s="7">
        <f t="shared" si="4"/>
        <v>2.7</v>
      </c>
      <c r="J84" s="7"/>
      <c r="K84" s="11">
        <f t="shared" si="5"/>
        <v>-0.28000000000000003</v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ROUND(+'Dietary-Cafeteria'!G80,0)</f>
        <v>976896</v>
      </c>
      <c r="E85" s="6">
        <f>ROUND(+'Dietary-Cafeteria'!F80,0)</f>
        <v>61103</v>
      </c>
      <c r="F85" s="7">
        <f t="shared" si="3"/>
        <v>15.99</v>
      </c>
      <c r="G85" s="6">
        <f>ROUND(+'Dietary-Cafeteria'!G183,0)</f>
        <v>978948</v>
      </c>
      <c r="H85" s="6">
        <f>ROUND(+'Dietary-Cafeteria'!F183,0)</f>
        <v>59374</v>
      </c>
      <c r="I85" s="7">
        <f t="shared" si="4"/>
        <v>16.489999999999998</v>
      </c>
      <c r="J85" s="7"/>
      <c r="K85" s="11">
        <f t="shared" si="5"/>
        <v>3.1300000000000001E-2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ROUND(+'Dietary-Cafeteria'!G81,0)</f>
        <v>1196136</v>
      </c>
      <c r="E86" s="6">
        <f>ROUND(+'Dietary-Cafeteria'!F81,0)</f>
        <v>103812</v>
      </c>
      <c r="F86" s="7">
        <f t="shared" si="3"/>
        <v>11.52</v>
      </c>
      <c r="G86" s="6">
        <f>ROUND(+'Dietary-Cafeteria'!G184,0)</f>
        <v>1123985</v>
      </c>
      <c r="H86" s="6">
        <f>ROUND(+'Dietary-Cafeteria'!F184,0)</f>
        <v>117973</v>
      </c>
      <c r="I86" s="7">
        <f t="shared" si="4"/>
        <v>9.5299999999999994</v>
      </c>
      <c r="J86" s="7"/>
      <c r="K86" s="11">
        <f t="shared" si="5"/>
        <v>-0.17269999999999999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ROUND(+'Dietary-Cafeteria'!G82,0)</f>
        <v>44472</v>
      </c>
      <c r="E87" s="6">
        <f>ROUND(+'Dietary-Cafeteria'!F82,0)</f>
        <v>3850</v>
      </c>
      <c r="F87" s="7">
        <f t="shared" si="3"/>
        <v>11.55</v>
      </c>
      <c r="G87" s="6">
        <f>ROUND(+'Dietary-Cafeteria'!G185,0)</f>
        <v>153790</v>
      </c>
      <c r="H87" s="6">
        <f>ROUND(+'Dietary-Cafeteria'!F185,0)</f>
        <v>6666</v>
      </c>
      <c r="I87" s="7">
        <f t="shared" si="4"/>
        <v>23.07</v>
      </c>
      <c r="J87" s="7"/>
      <c r="K87" s="11">
        <f t="shared" si="5"/>
        <v>0.99739999999999995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ROUND(+'Dietary-Cafeteria'!G83,0)</f>
        <v>1013295</v>
      </c>
      <c r="E88" s="6">
        <f>ROUND(+'Dietary-Cafeteria'!F83,0)</f>
        <v>91816</v>
      </c>
      <c r="F88" s="7">
        <f t="shared" si="3"/>
        <v>11.04</v>
      </c>
      <c r="G88" s="6">
        <f>ROUND(+'Dietary-Cafeteria'!G186,0)</f>
        <v>1114981</v>
      </c>
      <c r="H88" s="6">
        <f>ROUND(+'Dietary-Cafeteria'!F186,0)</f>
        <v>96542</v>
      </c>
      <c r="I88" s="7">
        <f t="shared" si="4"/>
        <v>11.55</v>
      </c>
      <c r="J88" s="7"/>
      <c r="K88" s="11">
        <f t="shared" si="5"/>
        <v>4.6199999999999998E-2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ROUND(+'Dietary-Cafeteria'!G84,0)</f>
        <v>331296</v>
      </c>
      <c r="E89" s="6">
        <f>ROUND(+'Dietary-Cafeteria'!F84,0)</f>
        <v>14481</v>
      </c>
      <c r="F89" s="7">
        <f t="shared" si="3"/>
        <v>22.88</v>
      </c>
      <c r="G89" s="6">
        <f>ROUND(+'Dietary-Cafeteria'!G187,0)</f>
        <v>334655</v>
      </c>
      <c r="H89" s="6">
        <f>ROUND(+'Dietary-Cafeteria'!F187,0)</f>
        <v>15627</v>
      </c>
      <c r="I89" s="7">
        <f t="shared" si="4"/>
        <v>21.42</v>
      </c>
      <c r="J89" s="7"/>
      <c r="K89" s="11">
        <f t="shared" si="5"/>
        <v>-6.3799999999999996E-2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ROUND(+'Dietary-Cafeteria'!G85,0)</f>
        <v>240649</v>
      </c>
      <c r="E90" s="6">
        <f>ROUND(+'Dietary-Cafeteria'!F85,0)</f>
        <v>35359</v>
      </c>
      <c r="F90" s="7">
        <f t="shared" si="3"/>
        <v>6.81</v>
      </c>
      <c r="G90" s="6">
        <f>ROUND(+'Dietary-Cafeteria'!G188,0)</f>
        <v>243919</v>
      </c>
      <c r="H90" s="6">
        <f>ROUND(+'Dietary-Cafeteria'!F188,0)</f>
        <v>36837</v>
      </c>
      <c r="I90" s="7">
        <f t="shared" si="4"/>
        <v>6.62</v>
      </c>
      <c r="J90" s="7"/>
      <c r="K90" s="11">
        <f t="shared" si="5"/>
        <v>-2.7900000000000001E-2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ROUND(+'Dietary-Cafeteria'!G86,0)</f>
        <v>215776</v>
      </c>
      <c r="E91" s="6">
        <f>ROUND(+'Dietary-Cafeteria'!F86,0)</f>
        <v>18807</v>
      </c>
      <c r="F91" s="7">
        <f t="shared" si="3"/>
        <v>11.47</v>
      </c>
      <c r="G91" s="6">
        <f>ROUND(+'Dietary-Cafeteria'!G189,0)</f>
        <v>269751</v>
      </c>
      <c r="H91" s="6">
        <f>ROUND(+'Dietary-Cafeteria'!F189,0)</f>
        <v>22437</v>
      </c>
      <c r="I91" s="7">
        <f t="shared" si="4"/>
        <v>12.02</v>
      </c>
      <c r="J91" s="7"/>
      <c r="K91" s="11">
        <f t="shared" si="5"/>
        <v>4.8000000000000001E-2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ROUND(+'Dietary-Cafeteria'!G87,0)</f>
        <v>671428</v>
      </c>
      <c r="E92" s="6">
        <f>ROUND(+'Dietary-Cafeteria'!F87,0)</f>
        <v>150434</v>
      </c>
      <c r="F92" s="7">
        <f t="shared" si="3"/>
        <v>4.46</v>
      </c>
      <c r="G92" s="6">
        <f>ROUND(+'Dietary-Cafeteria'!G190,0)</f>
        <v>719334</v>
      </c>
      <c r="H92" s="6">
        <f>ROUND(+'Dietary-Cafeteria'!F190,0)</f>
        <v>163057</v>
      </c>
      <c r="I92" s="7">
        <f t="shared" si="4"/>
        <v>4.41</v>
      </c>
      <c r="J92" s="7"/>
      <c r="K92" s="11">
        <f t="shared" si="5"/>
        <v>-1.12E-2</v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ROUND(+'Dietary-Cafeteria'!G88,0)</f>
        <v>358804</v>
      </c>
      <c r="E93" s="6">
        <f>ROUND(+'Dietary-Cafeteria'!F88,0)</f>
        <v>25418</v>
      </c>
      <c r="F93" s="7">
        <f t="shared" si="3"/>
        <v>14.12</v>
      </c>
      <c r="G93" s="6">
        <f>ROUND(+'Dietary-Cafeteria'!G191,0)</f>
        <v>342732</v>
      </c>
      <c r="H93" s="6">
        <f>ROUND(+'Dietary-Cafeteria'!F191,0)</f>
        <v>25835</v>
      </c>
      <c r="I93" s="7">
        <f t="shared" si="4"/>
        <v>13.27</v>
      </c>
      <c r="J93" s="7"/>
      <c r="K93" s="11">
        <f t="shared" si="5"/>
        <v>-6.0199999999999997E-2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ROUND(+'Dietary-Cafeteria'!G89,0)</f>
        <v>131977</v>
      </c>
      <c r="E94" s="6">
        <f>ROUND(+'Dietary-Cafeteria'!F89,0)</f>
        <v>0</v>
      </c>
      <c r="F94" s="7" t="str">
        <f t="shared" si="3"/>
        <v/>
      </c>
      <c r="G94" s="6">
        <f>ROUND(+'Dietary-Cafeteria'!G192,0)</f>
        <v>106668</v>
      </c>
      <c r="H94" s="6">
        <f>ROUND(+'Dietary-Cafeteria'!F192,0)</f>
        <v>0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ROUND(+'Dietary-Cafeteria'!G90,0)</f>
        <v>1578146</v>
      </c>
      <c r="E95" s="6">
        <f>ROUND(+'Dietary-Cafeteria'!F90,0)</f>
        <v>644142</v>
      </c>
      <c r="F95" s="7">
        <f t="shared" si="3"/>
        <v>2.4500000000000002</v>
      </c>
      <c r="G95" s="6">
        <f>ROUND(+'Dietary-Cafeteria'!G193,0)</f>
        <v>1580356</v>
      </c>
      <c r="H95" s="6">
        <f>ROUND(+'Dietary-Cafeteria'!F193,0)</f>
        <v>679769</v>
      </c>
      <c r="I95" s="7">
        <f t="shared" si="4"/>
        <v>2.3199999999999998</v>
      </c>
      <c r="J95" s="7"/>
      <c r="K95" s="11">
        <f t="shared" si="5"/>
        <v>-5.3100000000000001E-2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ROUND(+'Dietary-Cafeteria'!G91,0)</f>
        <v>13377</v>
      </c>
      <c r="E96" s="6">
        <f>ROUND(+'Dietary-Cafeteria'!F91,0)</f>
        <v>3681</v>
      </c>
      <c r="F96" s="7">
        <f t="shared" si="3"/>
        <v>3.63</v>
      </c>
      <c r="G96" s="6">
        <f>ROUND(+'Dietary-Cafeteria'!G194,0)</f>
        <v>11955</v>
      </c>
      <c r="H96" s="6">
        <f>ROUND(+'Dietary-Cafeteria'!F194,0)</f>
        <v>20934</v>
      </c>
      <c r="I96" s="7">
        <f t="shared" si="4"/>
        <v>0.56999999999999995</v>
      </c>
      <c r="J96" s="7"/>
      <c r="K96" s="11">
        <f t="shared" si="5"/>
        <v>-0.84299999999999997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ROUND(+'Dietary-Cafeteria'!G92,0)</f>
        <v>822293</v>
      </c>
      <c r="E97" s="6">
        <f>ROUND(+'Dietary-Cafeteria'!F92,0)</f>
        <v>1300</v>
      </c>
      <c r="F97" s="7">
        <f t="shared" si="3"/>
        <v>632.53</v>
      </c>
      <c r="G97" s="6">
        <f>ROUND(+'Dietary-Cafeteria'!G195,0)</f>
        <v>788866</v>
      </c>
      <c r="H97" s="6">
        <f>ROUND(+'Dietary-Cafeteria'!F195,0)</f>
        <v>1350</v>
      </c>
      <c r="I97" s="7">
        <f t="shared" si="4"/>
        <v>584.35</v>
      </c>
      <c r="J97" s="7"/>
      <c r="K97" s="11">
        <f t="shared" si="5"/>
        <v>-7.6200000000000004E-2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ROUND(+'Dietary-Cafeteria'!G93,0)</f>
        <v>269337</v>
      </c>
      <c r="E98" s="6">
        <f>ROUND(+'Dietary-Cafeteria'!F93,0)</f>
        <v>6645</v>
      </c>
      <c r="F98" s="7">
        <f t="shared" si="3"/>
        <v>40.53</v>
      </c>
      <c r="G98" s="6">
        <f>ROUND(+'Dietary-Cafeteria'!G196,0)</f>
        <v>217219</v>
      </c>
      <c r="H98" s="6">
        <f>ROUND(+'Dietary-Cafeteria'!F196,0)</f>
        <v>6942</v>
      </c>
      <c r="I98" s="7">
        <f t="shared" si="4"/>
        <v>31.29</v>
      </c>
      <c r="J98" s="7"/>
      <c r="K98" s="11">
        <f t="shared" si="5"/>
        <v>-0.22800000000000001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ROUND(+'Dietary-Cafeteria'!G94,0)</f>
        <v>105353</v>
      </c>
      <c r="E99" s="6">
        <f>ROUND(+'Dietary-Cafeteria'!F94,0)</f>
        <v>2242</v>
      </c>
      <c r="F99" s="7">
        <f t="shared" si="3"/>
        <v>46.99</v>
      </c>
      <c r="G99" s="6">
        <f>ROUND(+'Dietary-Cafeteria'!G197,0)</f>
        <v>414299</v>
      </c>
      <c r="H99" s="6">
        <f>ROUND(+'Dietary-Cafeteria'!F197,0)</f>
        <v>8379</v>
      </c>
      <c r="I99" s="7">
        <f t="shared" si="4"/>
        <v>49.44</v>
      </c>
      <c r="J99" s="7"/>
      <c r="K99" s="11">
        <f t="shared" si="5"/>
        <v>5.21E-2</v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ROUND(+'Dietary-Cafeteria'!G95,0)</f>
        <v>1052791</v>
      </c>
      <c r="E100" s="6">
        <f>ROUND(+'Dietary-Cafeteria'!F95,0)</f>
        <v>79646</v>
      </c>
      <c r="F100" s="7">
        <f t="shared" si="3"/>
        <v>13.22</v>
      </c>
      <c r="G100" s="6">
        <f>ROUND(+'Dietary-Cafeteria'!G198,0)</f>
        <v>1130100</v>
      </c>
      <c r="H100" s="6">
        <f>ROUND(+'Dietary-Cafeteria'!F198,0)</f>
        <v>81452</v>
      </c>
      <c r="I100" s="7">
        <f t="shared" si="4"/>
        <v>13.87</v>
      </c>
      <c r="J100" s="7"/>
      <c r="K100" s="11">
        <f t="shared" si="5"/>
        <v>4.9200000000000001E-2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ROUND(+'Dietary-Cafeteria'!G96,0)</f>
        <v>1316430</v>
      </c>
      <c r="E101" s="6">
        <f>ROUND(+'Dietary-Cafeteria'!F96,0)</f>
        <v>148352</v>
      </c>
      <c r="F101" s="7">
        <f t="shared" si="3"/>
        <v>8.8699999999999992</v>
      </c>
      <c r="G101" s="6">
        <f>ROUND(+'Dietary-Cafeteria'!G199,0)</f>
        <v>1624141</v>
      </c>
      <c r="H101" s="6">
        <f>ROUND(+'Dietary-Cafeteria'!F199,0)</f>
        <v>172352</v>
      </c>
      <c r="I101" s="7">
        <f t="shared" si="4"/>
        <v>9.42</v>
      </c>
      <c r="J101" s="7"/>
      <c r="K101" s="11">
        <f t="shared" si="5"/>
        <v>6.2E-2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ROUND(+'Dietary-Cafeteria'!G97,0)</f>
        <v>1316793</v>
      </c>
      <c r="E102" s="6">
        <f>ROUND(+'Dietary-Cafeteria'!F97,0)</f>
        <v>131945</v>
      </c>
      <c r="F102" s="7">
        <f t="shared" si="3"/>
        <v>9.98</v>
      </c>
      <c r="G102" s="6">
        <f>ROUND(+'Dietary-Cafeteria'!G200,0)</f>
        <v>1148595</v>
      </c>
      <c r="H102" s="6">
        <f>ROUND(+'Dietary-Cafeteria'!F200,0)</f>
        <v>141932</v>
      </c>
      <c r="I102" s="7">
        <f t="shared" si="4"/>
        <v>8.09</v>
      </c>
      <c r="J102" s="7"/>
      <c r="K102" s="11">
        <f t="shared" si="5"/>
        <v>-0.18940000000000001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ROUND(+'Dietary-Cafeteria'!G98,0)</f>
        <v>1619235</v>
      </c>
      <c r="E103" s="6">
        <f>ROUND(+'Dietary-Cafeteria'!F98,0)</f>
        <v>213539</v>
      </c>
      <c r="F103" s="7">
        <f t="shared" si="3"/>
        <v>7.58</v>
      </c>
      <c r="G103" s="6">
        <f>ROUND(+'Dietary-Cafeteria'!G201,0)</f>
        <v>1693890</v>
      </c>
      <c r="H103" s="6">
        <f>ROUND(+'Dietary-Cafeteria'!F201,0)</f>
        <v>249134</v>
      </c>
      <c r="I103" s="7">
        <f t="shared" si="4"/>
        <v>6.8</v>
      </c>
      <c r="J103" s="7"/>
      <c r="K103" s="11">
        <f t="shared" si="5"/>
        <v>-0.10290000000000001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ROUND(+'Dietary-Cafeteria'!G99,0)</f>
        <v>0</v>
      </c>
      <c r="E104" s="6">
        <f>ROUND(+'Dietary-Cafeteria'!F99,0)</f>
        <v>1</v>
      </c>
      <c r="F104" s="7" t="str">
        <f t="shared" si="3"/>
        <v/>
      </c>
      <c r="G104" s="6">
        <f>ROUND(+'Dietary-Cafeteria'!G202,0)</f>
        <v>0</v>
      </c>
      <c r="H104" s="6">
        <f>ROUND(+'Dietary-Cafeteria'!F202,0)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ROUND(+'Dietary-Cafeteria'!G100,0)</f>
        <v>279256</v>
      </c>
      <c r="E105" s="6">
        <f>ROUND(+'Dietary-Cafeteria'!F100,0)</f>
        <v>124590</v>
      </c>
      <c r="F105" s="7">
        <f t="shared" si="3"/>
        <v>2.2400000000000002</v>
      </c>
      <c r="G105" s="6">
        <f>ROUND(+'Dietary-Cafeteria'!G203,0)</f>
        <v>313399</v>
      </c>
      <c r="H105" s="6">
        <f>ROUND(+'Dietary-Cafeteria'!F203,0)</f>
        <v>137732</v>
      </c>
      <c r="I105" s="7">
        <f t="shared" si="4"/>
        <v>2.2799999999999998</v>
      </c>
      <c r="J105" s="7"/>
      <c r="K105" s="11">
        <f t="shared" si="5"/>
        <v>1.7899999999999999E-2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ROUND(+'Dietary-Cafeteria'!G101,0)</f>
        <v>26178</v>
      </c>
      <c r="E106" s="6">
        <f>ROUND(+'Dietary-Cafeteria'!F101,0)</f>
        <v>19102</v>
      </c>
      <c r="F106" s="7">
        <f t="shared" si="3"/>
        <v>1.37</v>
      </c>
      <c r="G106" s="6">
        <f>ROUND(+'Dietary-Cafeteria'!G204,0)</f>
        <v>0</v>
      </c>
      <c r="H106" s="6">
        <f>ROUND(+'Dietary-Cafeteria'!F204,0)</f>
        <v>19102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ROUND(+'Dietary-Cafeteria'!G102,0)</f>
        <v>0</v>
      </c>
      <c r="E107" s="6">
        <f>ROUND(+'Dietary-Cafeteria'!F102,0)</f>
        <v>41305</v>
      </c>
      <c r="F107" s="7" t="str">
        <f t="shared" si="3"/>
        <v/>
      </c>
      <c r="G107" s="6">
        <f>ROUND(+'Dietary-Cafeteria'!G205,0)</f>
        <v>0</v>
      </c>
      <c r="H107" s="6">
        <f>ROUND(+'Dietary-Cafeteria'!F205,0)</f>
        <v>42226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ROUND(+'Dietary-Cafeteria'!G103,0)</f>
        <v>327969</v>
      </c>
      <c r="E108" s="6">
        <f>ROUND(+'Dietary-Cafeteria'!F103,0)</f>
        <v>42071</v>
      </c>
      <c r="F108" s="7">
        <f t="shared" si="3"/>
        <v>7.8</v>
      </c>
      <c r="G108" s="6">
        <f>ROUND(+'Dietary-Cafeteria'!G206,0)</f>
        <v>406533</v>
      </c>
      <c r="H108" s="6">
        <f>ROUND(+'Dietary-Cafeteria'!F206,0)</f>
        <v>79924</v>
      </c>
      <c r="I108" s="7">
        <f t="shared" si="4"/>
        <v>5.09</v>
      </c>
      <c r="J108" s="7"/>
      <c r="K108" s="11">
        <f t="shared" si="5"/>
        <v>-0.34739999999999999</v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ROUND(+'Dietary-Cafeteria'!G104,0)</f>
        <v>0</v>
      </c>
      <c r="E109" s="6">
        <f>ROUND(+'Dietary-Cafeteria'!F104,0)</f>
        <v>0</v>
      </c>
      <c r="F109" s="7" t="str">
        <f t="shared" si="3"/>
        <v/>
      </c>
      <c r="G109" s="6">
        <f>ROUND(+'Dietary-Cafeteria'!G207,0)</f>
        <v>0</v>
      </c>
      <c r="H109" s="6">
        <f>ROUND(+'Dietary-Cafeteria'!F207,0)</f>
        <v>0</v>
      </c>
      <c r="I109" s="7" t="str">
        <f t="shared" si="4"/>
        <v/>
      </c>
      <c r="J109" s="7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ROUND(+'Dietary-Cafeteria'!H5,0)</f>
        <v>2160532</v>
      </c>
      <c r="E10" s="6">
        <f>ROUND(+'Dietary-Cafeteria'!F5,0)</f>
        <v>1594163</v>
      </c>
      <c r="F10" s="7">
        <f>IF(D10=0,"",IF(E10=0,"",ROUND(D10/E10,2)))</f>
        <v>1.36</v>
      </c>
      <c r="G10" s="6">
        <f>ROUND(+'Dietary-Cafeteria'!H108,0)</f>
        <v>-2207</v>
      </c>
      <c r="H10" s="6">
        <f>ROUND(+'Dietary-Cafeteria'!F108,0)</f>
        <v>658225</v>
      </c>
      <c r="I10" s="7">
        <f>IF(G10=0,"",IF(H10=0,"",ROUND(G10/H10,2)))</f>
        <v>0</v>
      </c>
      <c r="J10" s="7"/>
      <c r="K10" s="11">
        <f>IF(D10=0,"",IF(E10=0,"",IF(G10=0,"",IF(H10=0,"",ROUND(I10/F10-1,4)))))</f>
        <v>-1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ROUND(+'Dietary-Cafeteria'!H6,0)</f>
        <v>901645</v>
      </c>
      <c r="E11" s="6">
        <f>ROUND(+'Dietary-Cafeteria'!F6,0)</f>
        <v>264178</v>
      </c>
      <c r="F11" s="7">
        <f t="shared" ref="F11:F74" si="0">IF(D11=0,"",IF(E11=0,"",ROUND(D11/E11,2)))</f>
        <v>3.41</v>
      </c>
      <c r="G11" s="6">
        <f>ROUND(+'Dietary-Cafeteria'!H109,0)</f>
        <v>5972</v>
      </c>
      <c r="H11" s="6">
        <f>ROUND(+'Dietary-Cafeteria'!F109,0)</f>
        <v>290359</v>
      </c>
      <c r="I11" s="7">
        <f t="shared" ref="I11:I74" si="1">IF(G11=0,"",IF(H11=0,"",ROUND(G11/H11,2)))</f>
        <v>0.02</v>
      </c>
      <c r="J11" s="7"/>
      <c r="K11" s="11">
        <f t="shared" ref="K11:K74" si="2">IF(D11=0,"",IF(E11=0,"",IF(G11=0,"",IF(H11=0,"",ROUND(I11/F11-1,4)))))</f>
        <v>-0.99409999999999998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ROUND(+'Dietary-Cafeteria'!H7,0)</f>
        <v>72181</v>
      </c>
      <c r="E12" s="6">
        <f>ROUND(+'Dietary-Cafeteria'!F7,0)</f>
        <v>28620</v>
      </c>
      <c r="F12" s="7">
        <f t="shared" si="0"/>
        <v>2.52</v>
      </c>
      <c r="G12" s="6">
        <f>ROUND(+'Dietary-Cafeteria'!H110,0)</f>
        <v>74893</v>
      </c>
      <c r="H12" s="6">
        <f>ROUND(+'Dietary-Cafeteria'!F110,0)</f>
        <v>32827</v>
      </c>
      <c r="I12" s="7">
        <f t="shared" si="1"/>
        <v>2.2799999999999998</v>
      </c>
      <c r="J12" s="7"/>
      <c r="K12" s="11">
        <f t="shared" si="2"/>
        <v>-9.5200000000000007E-2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ROUND(+'Dietary-Cafeteria'!H8,0)</f>
        <v>941262</v>
      </c>
      <c r="E13" s="6">
        <f>ROUND(+'Dietary-Cafeteria'!F8,0)</f>
        <v>1347212</v>
      </c>
      <c r="F13" s="7">
        <f t="shared" si="0"/>
        <v>0.7</v>
      </c>
      <c r="G13" s="6">
        <f>ROUND(+'Dietary-Cafeteria'!H111,0)</f>
        <v>1087606</v>
      </c>
      <c r="H13" s="6">
        <f>ROUND(+'Dietary-Cafeteria'!F111,0)</f>
        <v>1330258</v>
      </c>
      <c r="I13" s="7">
        <f t="shared" si="1"/>
        <v>0.82</v>
      </c>
      <c r="J13" s="7"/>
      <c r="K13" s="11">
        <f t="shared" si="2"/>
        <v>0.1714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ROUND(+'Dietary-Cafeteria'!H9,0)</f>
        <v>1815346</v>
      </c>
      <c r="E14" s="6">
        <f>ROUND(+'Dietary-Cafeteria'!F9,0)</f>
        <v>957407</v>
      </c>
      <c r="F14" s="7">
        <f t="shared" si="0"/>
        <v>1.9</v>
      </c>
      <c r="G14" s="6">
        <f>ROUND(+'Dietary-Cafeteria'!H112,0)</f>
        <v>2022776</v>
      </c>
      <c r="H14" s="6">
        <f>ROUND(+'Dietary-Cafeteria'!F112,0)</f>
        <v>1612500</v>
      </c>
      <c r="I14" s="7">
        <f t="shared" si="1"/>
        <v>1.25</v>
      </c>
      <c r="J14" s="7"/>
      <c r="K14" s="11">
        <f t="shared" si="2"/>
        <v>-0.34210000000000002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ROUND(+'Dietary-Cafeteria'!H10,0)</f>
        <v>290498</v>
      </c>
      <c r="E15" s="6">
        <f>ROUND(+'Dietary-Cafeteria'!F10,0)</f>
        <v>33177</v>
      </c>
      <c r="F15" s="7">
        <f t="shared" si="0"/>
        <v>8.76</v>
      </c>
      <c r="G15" s="6">
        <f>ROUND(+'Dietary-Cafeteria'!H113,0)</f>
        <v>68570</v>
      </c>
      <c r="H15" s="6">
        <f>ROUND(+'Dietary-Cafeteria'!F113,0)</f>
        <v>18191</v>
      </c>
      <c r="I15" s="7">
        <f t="shared" si="1"/>
        <v>3.77</v>
      </c>
      <c r="J15" s="7"/>
      <c r="K15" s="11">
        <f t="shared" si="2"/>
        <v>-0.5696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ROUND(+'Dietary-Cafeteria'!H11,0)</f>
        <v>150637</v>
      </c>
      <c r="E16" s="6">
        <f>ROUND(+'Dietary-Cafeteria'!F11,0)</f>
        <v>99867</v>
      </c>
      <c r="F16" s="7">
        <f t="shared" si="0"/>
        <v>1.51</v>
      </c>
      <c r="G16" s="6">
        <f>ROUND(+'Dietary-Cafeteria'!H114,0)</f>
        <v>145138</v>
      </c>
      <c r="H16" s="6">
        <f>ROUND(+'Dietary-Cafeteria'!F114,0)</f>
        <v>91678</v>
      </c>
      <c r="I16" s="7">
        <f t="shared" si="1"/>
        <v>1.58</v>
      </c>
      <c r="J16" s="7"/>
      <c r="K16" s="11">
        <f t="shared" si="2"/>
        <v>4.6399999999999997E-2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ROUND(+'Dietary-Cafeteria'!H12,0)</f>
        <v>63347</v>
      </c>
      <c r="E17" s="6">
        <f>ROUND(+'Dietary-Cafeteria'!F12,0)</f>
        <v>26367</v>
      </c>
      <c r="F17" s="7">
        <f t="shared" si="0"/>
        <v>2.4</v>
      </c>
      <c r="G17" s="6">
        <f>ROUND(+'Dietary-Cafeteria'!H115,0)</f>
        <v>6571</v>
      </c>
      <c r="H17" s="6">
        <f>ROUND(+'Dietary-Cafeteria'!F115,0)</f>
        <v>32877</v>
      </c>
      <c r="I17" s="7">
        <f t="shared" si="1"/>
        <v>0.2</v>
      </c>
      <c r="J17" s="7"/>
      <c r="K17" s="11">
        <f t="shared" si="2"/>
        <v>-0.91669999999999996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ROUND(+'Dietary-Cafeteria'!H13,0)</f>
        <v>20505</v>
      </c>
      <c r="E18" s="6">
        <f>ROUND(+'Dietary-Cafeteria'!F13,0)</f>
        <v>5135</v>
      </c>
      <c r="F18" s="7">
        <f t="shared" si="0"/>
        <v>3.99</v>
      </c>
      <c r="G18" s="6">
        <f>ROUND(+'Dietary-Cafeteria'!H116,0)</f>
        <v>18668</v>
      </c>
      <c r="H18" s="6">
        <f>ROUND(+'Dietary-Cafeteria'!F116,0)</f>
        <v>5171</v>
      </c>
      <c r="I18" s="7">
        <f t="shared" si="1"/>
        <v>3.61</v>
      </c>
      <c r="J18" s="7"/>
      <c r="K18" s="11">
        <f t="shared" si="2"/>
        <v>-9.5200000000000007E-2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ROUND(+'Dietary-Cafeteria'!H14,0)</f>
        <v>546537</v>
      </c>
      <c r="E19" s="6">
        <f>ROUND(+'Dietary-Cafeteria'!F14,0)</f>
        <v>120363</v>
      </c>
      <c r="F19" s="7">
        <f t="shared" si="0"/>
        <v>4.54</v>
      </c>
      <c r="G19" s="6">
        <f>ROUND(+'Dietary-Cafeteria'!H117,0)</f>
        <v>433146</v>
      </c>
      <c r="H19" s="6">
        <f>ROUND(+'Dietary-Cafeteria'!F117,0)</f>
        <v>111522</v>
      </c>
      <c r="I19" s="7">
        <f t="shared" si="1"/>
        <v>3.88</v>
      </c>
      <c r="J19" s="7"/>
      <c r="K19" s="11">
        <f t="shared" si="2"/>
        <v>-0.1454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ROUND(+'Dietary-Cafeteria'!H15,0)</f>
        <v>1790787</v>
      </c>
      <c r="E20" s="6">
        <f>ROUND(+'Dietary-Cafeteria'!F15,0)</f>
        <v>1205034</v>
      </c>
      <c r="F20" s="7">
        <f t="shared" si="0"/>
        <v>1.49</v>
      </c>
      <c r="G20" s="6">
        <f>ROUND(+'Dietary-Cafeteria'!H118,0)</f>
        <v>1841657</v>
      </c>
      <c r="H20" s="6">
        <f>ROUND(+'Dietary-Cafeteria'!F118,0)</f>
        <v>1239562</v>
      </c>
      <c r="I20" s="7">
        <f t="shared" si="1"/>
        <v>1.49</v>
      </c>
      <c r="J20" s="7"/>
      <c r="K20" s="11">
        <f t="shared" si="2"/>
        <v>0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ROUND(+'Dietary-Cafeteria'!H16,0)</f>
        <v>2113915</v>
      </c>
      <c r="E21" s="6">
        <f>ROUND(+'Dietary-Cafeteria'!F16,0)</f>
        <v>1181327</v>
      </c>
      <c r="F21" s="7">
        <f t="shared" si="0"/>
        <v>1.79</v>
      </c>
      <c r="G21" s="6">
        <f>ROUND(+'Dietary-Cafeteria'!H119,0)</f>
        <v>2159131</v>
      </c>
      <c r="H21" s="6">
        <f>ROUND(+'Dietary-Cafeteria'!F119,0)</f>
        <v>2483616</v>
      </c>
      <c r="I21" s="7">
        <f t="shared" si="1"/>
        <v>0.87</v>
      </c>
      <c r="J21" s="7"/>
      <c r="K21" s="11">
        <f t="shared" si="2"/>
        <v>-0.51400000000000001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ROUND(+'Dietary-Cafeteria'!H17,0)</f>
        <v>208048</v>
      </c>
      <c r="E22" s="6">
        <f>ROUND(+'Dietary-Cafeteria'!F17,0)</f>
        <v>49946</v>
      </c>
      <c r="F22" s="7">
        <f t="shared" si="0"/>
        <v>4.17</v>
      </c>
      <c r="G22" s="6">
        <f>ROUND(+'Dietary-Cafeteria'!H120,0)</f>
        <v>215678</v>
      </c>
      <c r="H22" s="6">
        <f>ROUND(+'Dietary-Cafeteria'!F120,0)</f>
        <v>46802</v>
      </c>
      <c r="I22" s="7">
        <f t="shared" si="1"/>
        <v>4.6100000000000003</v>
      </c>
      <c r="J22" s="7"/>
      <c r="K22" s="11">
        <f t="shared" si="2"/>
        <v>0.1055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ROUND(+'Dietary-Cafeteria'!H18,0)</f>
        <v>470688</v>
      </c>
      <c r="E23" s="6">
        <f>ROUND(+'Dietary-Cafeteria'!F18,0)</f>
        <v>129937</v>
      </c>
      <c r="F23" s="7">
        <f t="shared" si="0"/>
        <v>3.62</v>
      </c>
      <c r="G23" s="6">
        <f>ROUND(+'Dietary-Cafeteria'!H121,0)</f>
        <v>490623</v>
      </c>
      <c r="H23" s="6">
        <f>ROUND(+'Dietary-Cafeteria'!F121,0)</f>
        <v>135217</v>
      </c>
      <c r="I23" s="7">
        <f t="shared" si="1"/>
        <v>3.63</v>
      </c>
      <c r="J23" s="7"/>
      <c r="K23" s="11">
        <f t="shared" si="2"/>
        <v>2.8E-3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ROUND(+'Dietary-Cafeteria'!H19,0)</f>
        <v>349381</v>
      </c>
      <c r="E24" s="6">
        <f>ROUND(+'Dietary-Cafeteria'!F19,0)</f>
        <v>50448</v>
      </c>
      <c r="F24" s="7">
        <f t="shared" si="0"/>
        <v>6.93</v>
      </c>
      <c r="G24" s="6">
        <f>ROUND(+'Dietary-Cafeteria'!H122,0)</f>
        <v>361248</v>
      </c>
      <c r="H24" s="6">
        <f>ROUND(+'Dietary-Cafeteria'!F122,0)</f>
        <v>44363</v>
      </c>
      <c r="I24" s="7">
        <f t="shared" si="1"/>
        <v>8.14</v>
      </c>
      <c r="J24" s="7"/>
      <c r="K24" s="11">
        <f t="shared" si="2"/>
        <v>0.17460000000000001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ROUND(+'Dietary-Cafeteria'!H20,0)</f>
        <v>272516</v>
      </c>
      <c r="E25" s="6">
        <f>ROUND(+'Dietary-Cafeteria'!F20,0)</f>
        <v>354948</v>
      </c>
      <c r="F25" s="7">
        <f t="shared" si="0"/>
        <v>0.77</v>
      </c>
      <c r="G25" s="6">
        <f>ROUND(+'Dietary-Cafeteria'!H123,0)</f>
        <v>280768</v>
      </c>
      <c r="H25" s="6">
        <f>ROUND(+'Dietary-Cafeteria'!F123,0)</f>
        <v>399650</v>
      </c>
      <c r="I25" s="7">
        <f t="shared" si="1"/>
        <v>0.7</v>
      </c>
      <c r="J25" s="7"/>
      <c r="K25" s="11">
        <f t="shared" si="2"/>
        <v>-9.0899999999999995E-2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ROUND(+'Dietary-Cafeteria'!H21,0)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ROUND(+'Dietary-Cafeteria'!H124,0)</f>
        <v>121766</v>
      </c>
      <c r="H26" s="6">
        <f>ROUND(+'Dietary-Cafeteria'!F124,0)</f>
        <v>29168</v>
      </c>
      <c r="I26" s="7">
        <f t="shared" si="1"/>
        <v>4.17</v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ROUND(+'Dietary-Cafeteria'!H22,0)</f>
        <v>214519</v>
      </c>
      <c r="E27" s="6">
        <f>ROUND(+'Dietary-Cafeteria'!F22,0)</f>
        <v>64926</v>
      </c>
      <c r="F27" s="7">
        <f t="shared" si="0"/>
        <v>3.3</v>
      </c>
      <c r="G27" s="6">
        <f>ROUND(+'Dietary-Cafeteria'!H125,0)</f>
        <v>0</v>
      </c>
      <c r="H27" s="6">
        <f>ROUND(+'Dietary-Cafeteria'!F125,0)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ROUND(+'Dietary-Cafeteria'!H23,0)</f>
        <v>112165</v>
      </c>
      <c r="E28" s="6">
        <f>ROUND(+'Dietary-Cafeteria'!F23,0)</f>
        <v>82069</v>
      </c>
      <c r="F28" s="7">
        <f t="shared" si="0"/>
        <v>1.37</v>
      </c>
      <c r="G28" s="6">
        <f>ROUND(+'Dietary-Cafeteria'!H126,0)</f>
        <v>124274</v>
      </c>
      <c r="H28" s="6">
        <f>ROUND(+'Dietary-Cafeteria'!F126,0)</f>
        <v>85819</v>
      </c>
      <c r="I28" s="7">
        <f t="shared" si="1"/>
        <v>1.45</v>
      </c>
      <c r="J28" s="7"/>
      <c r="K28" s="11">
        <f t="shared" si="2"/>
        <v>5.8400000000000001E-2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ROUND(+'Dietary-Cafeteria'!H24,0)</f>
        <v>0</v>
      </c>
      <c r="E29" s="6">
        <f>ROUND(+'Dietary-Cafeteria'!F24,0)</f>
        <v>0</v>
      </c>
      <c r="F29" s="7" t="str">
        <f t="shared" si="0"/>
        <v/>
      </c>
      <c r="G29" s="6">
        <f>ROUND(+'Dietary-Cafeteria'!H127,0)</f>
        <v>52949</v>
      </c>
      <c r="H29" s="6">
        <f>ROUND(+'Dietary-Cafeteria'!F127,0)</f>
        <v>24140</v>
      </c>
      <c r="I29" s="7">
        <f t="shared" si="1"/>
        <v>2.19</v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ROUND(+'Dietary-Cafeteria'!H25,0)</f>
        <v>84564</v>
      </c>
      <c r="E30" s="6">
        <f>ROUND(+'Dietary-Cafeteria'!F25,0)</f>
        <v>35779</v>
      </c>
      <c r="F30" s="7">
        <f t="shared" si="0"/>
        <v>2.36</v>
      </c>
      <c r="G30" s="6">
        <f>ROUND(+'Dietary-Cafeteria'!H128,0)</f>
        <v>80469</v>
      </c>
      <c r="H30" s="6">
        <f>ROUND(+'Dietary-Cafeteria'!F128,0)</f>
        <v>114250</v>
      </c>
      <c r="I30" s="7">
        <f t="shared" si="1"/>
        <v>0.7</v>
      </c>
      <c r="J30" s="7"/>
      <c r="K30" s="11">
        <f t="shared" si="2"/>
        <v>-0.70340000000000003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ROUND(+'Dietary-Cafeteria'!H26,0)</f>
        <v>112604</v>
      </c>
      <c r="E31" s="6">
        <f>ROUND(+'Dietary-Cafeteria'!F26,0)</f>
        <v>140237</v>
      </c>
      <c r="F31" s="7">
        <f t="shared" si="0"/>
        <v>0.8</v>
      </c>
      <c r="G31" s="6">
        <f>ROUND(+'Dietary-Cafeteria'!H129,0)</f>
        <v>115803</v>
      </c>
      <c r="H31" s="6">
        <f>ROUND(+'Dietary-Cafeteria'!F129,0)</f>
        <v>150914</v>
      </c>
      <c r="I31" s="7">
        <f t="shared" si="1"/>
        <v>0.77</v>
      </c>
      <c r="J31" s="7"/>
      <c r="K31" s="11">
        <f t="shared" si="2"/>
        <v>-3.7499999999999999E-2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ROUND(+'Dietary-Cafeteria'!H27,0)</f>
        <v>92035</v>
      </c>
      <c r="E32" s="6">
        <f>ROUND(+'Dietary-Cafeteria'!F27,0)</f>
        <v>3006</v>
      </c>
      <c r="F32" s="7">
        <f t="shared" si="0"/>
        <v>30.62</v>
      </c>
      <c r="G32" s="6">
        <f>ROUND(+'Dietary-Cafeteria'!H130,0)</f>
        <v>111831</v>
      </c>
      <c r="H32" s="6">
        <f>ROUND(+'Dietary-Cafeteria'!F130,0)</f>
        <v>2966</v>
      </c>
      <c r="I32" s="7">
        <f t="shared" si="1"/>
        <v>37.700000000000003</v>
      </c>
      <c r="J32" s="7"/>
      <c r="K32" s="11">
        <f t="shared" si="2"/>
        <v>0.23119999999999999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ROUND(+'Dietary-Cafeteria'!H28,0)</f>
        <v>525196</v>
      </c>
      <c r="E33" s="6">
        <f>ROUND(+'Dietary-Cafeteria'!F28,0)</f>
        <v>479368</v>
      </c>
      <c r="F33" s="7">
        <f t="shared" si="0"/>
        <v>1.1000000000000001</v>
      </c>
      <c r="G33" s="6">
        <f>ROUND(+'Dietary-Cafeteria'!H131,0)</f>
        <v>611454</v>
      </c>
      <c r="H33" s="6">
        <f>ROUND(+'Dietary-Cafeteria'!F131,0)</f>
        <v>826595</v>
      </c>
      <c r="I33" s="7">
        <f t="shared" si="1"/>
        <v>0.74</v>
      </c>
      <c r="J33" s="7"/>
      <c r="K33" s="11">
        <f t="shared" si="2"/>
        <v>-0.32729999999999998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ROUND(+'Dietary-Cafeteria'!H29,0)</f>
        <v>338725</v>
      </c>
      <c r="E34" s="6">
        <f>ROUND(+'Dietary-Cafeteria'!F29,0)</f>
        <v>50839</v>
      </c>
      <c r="F34" s="7">
        <f t="shared" si="0"/>
        <v>6.66</v>
      </c>
      <c r="G34" s="6">
        <f>ROUND(+'Dietary-Cafeteria'!H132,0)</f>
        <v>315587</v>
      </c>
      <c r="H34" s="6">
        <f>ROUND(+'Dietary-Cafeteria'!F132,0)</f>
        <v>48715</v>
      </c>
      <c r="I34" s="7">
        <f t="shared" si="1"/>
        <v>6.48</v>
      </c>
      <c r="J34" s="7"/>
      <c r="K34" s="11">
        <f t="shared" si="2"/>
        <v>-2.7E-2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ROUND(+'Dietary-Cafeteria'!H30,0)</f>
        <v>134818</v>
      </c>
      <c r="E35" s="6">
        <f>ROUND(+'Dietary-Cafeteria'!F30,0)</f>
        <v>87009</v>
      </c>
      <c r="F35" s="7">
        <f t="shared" si="0"/>
        <v>1.55</v>
      </c>
      <c r="G35" s="6">
        <f>ROUND(+'Dietary-Cafeteria'!H133,0)</f>
        <v>160143</v>
      </c>
      <c r="H35" s="6">
        <f>ROUND(+'Dietary-Cafeteria'!F133,0)</f>
        <v>74232</v>
      </c>
      <c r="I35" s="7">
        <f t="shared" si="1"/>
        <v>2.16</v>
      </c>
      <c r="J35" s="7"/>
      <c r="K35" s="11">
        <f t="shared" si="2"/>
        <v>0.39350000000000002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ROUND(+'Dietary-Cafeteria'!H31,0)</f>
        <v>97618</v>
      </c>
      <c r="E36" s="6">
        <f>ROUND(+'Dietary-Cafeteria'!F31,0)</f>
        <v>5620</v>
      </c>
      <c r="F36" s="7">
        <f t="shared" si="0"/>
        <v>17.37</v>
      </c>
      <c r="G36" s="6">
        <f>ROUND(+'Dietary-Cafeteria'!H134,0)</f>
        <v>58798</v>
      </c>
      <c r="H36" s="6">
        <f>ROUND(+'Dietary-Cafeteria'!F134,0)</f>
        <v>4397</v>
      </c>
      <c r="I36" s="7">
        <f t="shared" si="1"/>
        <v>13.37</v>
      </c>
      <c r="J36" s="7"/>
      <c r="K36" s="11">
        <f t="shared" si="2"/>
        <v>-0.2303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ROUND(+'Dietary-Cafeteria'!H32,0)</f>
        <v>50116</v>
      </c>
      <c r="E37" s="6">
        <f>ROUND(+'Dietary-Cafeteria'!F32,0)</f>
        <v>26951</v>
      </c>
      <c r="F37" s="7">
        <f t="shared" si="0"/>
        <v>1.86</v>
      </c>
      <c r="G37" s="6">
        <f>ROUND(+'Dietary-Cafeteria'!H135,0)</f>
        <v>53193</v>
      </c>
      <c r="H37" s="6">
        <f>ROUND(+'Dietary-Cafeteria'!F135,0)</f>
        <v>26766</v>
      </c>
      <c r="I37" s="7">
        <f t="shared" si="1"/>
        <v>1.99</v>
      </c>
      <c r="J37" s="7"/>
      <c r="K37" s="11">
        <f t="shared" si="2"/>
        <v>6.9900000000000004E-2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ROUND(+'Dietary-Cafeteria'!H33,0)</f>
        <v>1101352</v>
      </c>
      <c r="E38" s="6">
        <f>ROUND(+'Dietary-Cafeteria'!F33,0)</f>
        <v>233902</v>
      </c>
      <c r="F38" s="7">
        <f t="shared" si="0"/>
        <v>4.71</v>
      </c>
      <c r="G38" s="6">
        <f>ROUND(+'Dietary-Cafeteria'!H136,0)</f>
        <v>1236552</v>
      </c>
      <c r="H38" s="6">
        <f>ROUND(+'Dietary-Cafeteria'!F136,0)</f>
        <v>240839</v>
      </c>
      <c r="I38" s="7">
        <f t="shared" si="1"/>
        <v>5.13</v>
      </c>
      <c r="J38" s="7"/>
      <c r="K38" s="11">
        <f t="shared" si="2"/>
        <v>8.9200000000000002E-2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ROUND(+'Dietary-Cafeteria'!H34,0)</f>
        <v>85524</v>
      </c>
      <c r="E39" s="6">
        <f>ROUND(+'Dietary-Cafeteria'!F34,0)</f>
        <v>7792</v>
      </c>
      <c r="F39" s="7">
        <f t="shared" si="0"/>
        <v>10.98</v>
      </c>
      <c r="G39" s="6">
        <f>ROUND(+'Dietary-Cafeteria'!H137,0)</f>
        <v>0</v>
      </c>
      <c r="H39" s="6">
        <f>ROUND(+'Dietary-Cafeteria'!F137,0)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ROUND(+'Dietary-Cafeteria'!H35,0)</f>
        <v>490403</v>
      </c>
      <c r="E40" s="6">
        <f>ROUND(+'Dietary-Cafeteria'!F35,0)</f>
        <v>1492566</v>
      </c>
      <c r="F40" s="7">
        <f t="shared" si="0"/>
        <v>0.33</v>
      </c>
      <c r="G40" s="6">
        <f>ROUND(+'Dietary-Cafeteria'!H138,0)</f>
        <v>411063</v>
      </c>
      <c r="H40" s="6">
        <f>ROUND(+'Dietary-Cafeteria'!F138,0)</f>
        <v>608298</v>
      </c>
      <c r="I40" s="7">
        <f t="shared" si="1"/>
        <v>0.68</v>
      </c>
      <c r="J40" s="7"/>
      <c r="K40" s="11">
        <f t="shared" si="2"/>
        <v>1.0606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ROUND(+'Dietary-Cafeteria'!H36,0)</f>
        <v>118664</v>
      </c>
      <c r="E41" s="6">
        <f>ROUND(+'Dietary-Cafeteria'!F36,0)</f>
        <v>14664</v>
      </c>
      <c r="F41" s="7">
        <f t="shared" si="0"/>
        <v>8.09</v>
      </c>
      <c r="G41" s="6">
        <f>ROUND(+'Dietary-Cafeteria'!H139,0)</f>
        <v>129163</v>
      </c>
      <c r="H41" s="6">
        <f>ROUND(+'Dietary-Cafeteria'!F139,0)</f>
        <v>14646</v>
      </c>
      <c r="I41" s="7">
        <f t="shared" si="1"/>
        <v>8.82</v>
      </c>
      <c r="J41" s="7"/>
      <c r="K41" s="11">
        <f t="shared" si="2"/>
        <v>9.0200000000000002E-2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ROUND(+'Dietary-Cafeteria'!H37,0)</f>
        <v>32538</v>
      </c>
      <c r="E42" s="6">
        <f>ROUND(+'Dietary-Cafeteria'!F37,0)</f>
        <v>0</v>
      </c>
      <c r="F42" s="7" t="str">
        <f t="shared" si="0"/>
        <v/>
      </c>
      <c r="G42" s="6">
        <f>ROUND(+'Dietary-Cafeteria'!H140,0)</f>
        <v>40687</v>
      </c>
      <c r="H42" s="6">
        <f>ROUND(+'Dietary-Cafeteria'!F140,0)</f>
        <v>6281</v>
      </c>
      <c r="I42" s="7">
        <f t="shared" si="1"/>
        <v>6.48</v>
      </c>
      <c r="J42" s="7"/>
      <c r="K42" s="11" t="str">
        <f t="shared" si="2"/>
        <v/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ROUND(+'Dietary-Cafeteria'!H38,0)</f>
        <v>235565</v>
      </c>
      <c r="E43" s="6">
        <f>ROUND(+'Dietary-Cafeteria'!F38,0)</f>
        <v>64790</v>
      </c>
      <c r="F43" s="7">
        <f t="shared" si="0"/>
        <v>3.64</v>
      </c>
      <c r="G43" s="6">
        <f>ROUND(+'Dietary-Cafeteria'!H141,0)</f>
        <v>177064</v>
      </c>
      <c r="H43" s="6">
        <f>ROUND(+'Dietary-Cafeteria'!F141,0)</f>
        <v>62084</v>
      </c>
      <c r="I43" s="7">
        <f t="shared" si="1"/>
        <v>2.85</v>
      </c>
      <c r="J43" s="7"/>
      <c r="K43" s="11">
        <f t="shared" si="2"/>
        <v>-0.217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ROUND(+'Dietary-Cafeteria'!H39,0)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ROUND(+'Dietary-Cafeteria'!H142,0)</f>
        <v>0</v>
      </c>
      <c r="H44" s="6">
        <f>ROUND(+'Dietary-Cafeteria'!F142,0)</f>
        <v>0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ROUND(+'Dietary-Cafeteria'!H40,0)</f>
        <v>96411</v>
      </c>
      <c r="E45" s="6">
        <f>ROUND(+'Dietary-Cafeteria'!F40,0)</f>
        <v>138974</v>
      </c>
      <c r="F45" s="7">
        <f t="shared" si="0"/>
        <v>0.69</v>
      </c>
      <c r="G45" s="6">
        <f>ROUND(+'Dietary-Cafeteria'!H143,0)</f>
        <v>0</v>
      </c>
      <c r="H45" s="6">
        <f>ROUND(+'Dietary-Cafeteria'!F143,0)</f>
        <v>0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ROUND(+'Dietary-Cafeteria'!H41,0)</f>
        <v>146838</v>
      </c>
      <c r="E46" s="6">
        <f>ROUND(+'Dietary-Cafeteria'!F41,0)</f>
        <v>56043</v>
      </c>
      <c r="F46" s="7">
        <f t="shared" si="0"/>
        <v>2.62</v>
      </c>
      <c r="G46" s="6">
        <f>ROUND(+'Dietary-Cafeteria'!H144,0)</f>
        <v>100001</v>
      </c>
      <c r="H46" s="6">
        <f>ROUND(+'Dietary-Cafeteria'!F144,0)</f>
        <v>54537</v>
      </c>
      <c r="I46" s="7">
        <f t="shared" si="1"/>
        <v>1.83</v>
      </c>
      <c r="J46" s="7"/>
      <c r="K46" s="11">
        <f t="shared" si="2"/>
        <v>-0.30149999999999999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ROUND(+'Dietary-Cafeteria'!H42,0)</f>
        <v>145578</v>
      </c>
      <c r="E47" s="6">
        <f>ROUND(+'Dietary-Cafeteria'!F42,0)</f>
        <v>153093</v>
      </c>
      <c r="F47" s="7">
        <f t="shared" si="0"/>
        <v>0.95</v>
      </c>
      <c r="G47" s="6">
        <f>ROUND(+'Dietary-Cafeteria'!H145,0)</f>
        <v>155032</v>
      </c>
      <c r="H47" s="6">
        <f>ROUND(+'Dietary-Cafeteria'!F145,0)</f>
        <v>163353</v>
      </c>
      <c r="I47" s="7">
        <f t="shared" si="1"/>
        <v>0.95</v>
      </c>
      <c r="J47" s="7"/>
      <c r="K47" s="11">
        <f t="shared" si="2"/>
        <v>0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ROUND(+'Dietary-Cafeteria'!H43,0)</f>
        <v>113</v>
      </c>
      <c r="E48" s="6">
        <f>ROUND(+'Dietary-Cafeteria'!F43,0)</f>
        <v>810</v>
      </c>
      <c r="F48" s="7">
        <f t="shared" si="0"/>
        <v>0.14000000000000001</v>
      </c>
      <c r="G48" s="6">
        <f>ROUND(+'Dietary-Cafeteria'!H146,0)</f>
        <v>17280</v>
      </c>
      <c r="H48" s="6">
        <f>ROUND(+'Dietary-Cafeteria'!F146,0)</f>
        <v>18574</v>
      </c>
      <c r="I48" s="7">
        <f t="shared" si="1"/>
        <v>0.93</v>
      </c>
      <c r="J48" s="7"/>
      <c r="K48" s="11">
        <f t="shared" si="2"/>
        <v>5.6429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ROUND(+'Dietary-Cafeteria'!H44,0)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ROUND(+'Dietary-Cafeteria'!H147,0)</f>
        <v>0</v>
      </c>
      <c r="H49" s="6">
        <f>ROUND(+'Dietary-Cafeteria'!F147,0)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ROUND(+'Dietary-Cafeteria'!H45,0)</f>
        <v>467120</v>
      </c>
      <c r="E50" s="6">
        <f>ROUND(+'Dietary-Cafeteria'!F45,0)</f>
        <v>79720</v>
      </c>
      <c r="F50" s="7">
        <f t="shared" si="0"/>
        <v>5.86</v>
      </c>
      <c r="G50" s="6">
        <f>ROUND(+'Dietary-Cafeteria'!H148,0)</f>
        <v>595774</v>
      </c>
      <c r="H50" s="6">
        <f>ROUND(+'Dietary-Cafeteria'!F148,0)</f>
        <v>490793</v>
      </c>
      <c r="I50" s="7">
        <f t="shared" si="1"/>
        <v>1.21</v>
      </c>
      <c r="J50" s="7"/>
      <c r="K50" s="11">
        <f t="shared" si="2"/>
        <v>-0.79349999999999998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ROUND(+'Dietary-Cafeteria'!H46,0)</f>
        <v>1279867</v>
      </c>
      <c r="E51" s="6">
        <f>ROUND(+'Dietary-Cafeteria'!F46,0)</f>
        <v>1410574</v>
      </c>
      <c r="F51" s="7">
        <f t="shared" si="0"/>
        <v>0.91</v>
      </c>
      <c r="G51" s="6">
        <f>ROUND(+'Dietary-Cafeteria'!H149,0)</f>
        <v>1192489</v>
      </c>
      <c r="H51" s="6">
        <f>ROUND(+'Dietary-Cafeteria'!F149,0)</f>
        <v>1485949</v>
      </c>
      <c r="I51" s="7">
        <f t="shared" si="1"/>
        <v>0.8</v>
      </c>
      <c r="J51" s="7"/>
      <c r="K51" s="11">
        <f t="shared" si="2"/>
        <v>-0.12089999999999999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ROUND(+'Dietary-Cafeteria'!H47,0)</f>
        <v>0</v>
      </c>
      <c r="E52" s="6">
        <f>ROUND(+'Dietary-Cafeteria'!F47,0)</f>
        <v>0</v>
      </c>
      <c r="F52" s="7" t="str">
        <f t="shared" si="0"/>
        <v/>
      </c>
      <c r="G52" s="6">
        <f>ROUND(+'Dietary-Cafeteria'!H150,0)</f>
        <v>35469</v>
      </c>
      <c r="H52" s="6">
        <f>ROUND(+'Dietary-Cafeteria'!F150,0)</f>
        <v>33012</v>
      </c>
      <c r="I52" s="7">
        <f t="shared" si="1"/>
        <v>1.07</v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ROUND(+'Dietary-Cafeteria'!H48,0)</f>
        <v>726834</v>
      </c>
      <c r="E53" s="6">
        <f>ROUND(+'Dietary-Cafeteria'!F48,0)</f>
        <v>568373</v>
      </c>
      <c r="F53" s="7">
        <f t="shared" si="0"/>
        <v>1.28</v>
      </c>
      <c r="G53" s="6">
        <f>ROUND(+'Dietary-Cafeteria'!H151,0)</f>
        <v>746599</v>
      </c>
      <c r="H53" s="6">
        <f>ROUND(+'Dietary-Cafeteria'!F151,0)</f>
        <v>588506</v>
      </c>
      <c r="I53" s="7">
        <f t="shared" si="1"/>
        <v>1.27</v>
      </c>
      <c r="J53" s="7"/>
      <c r="K53" s="11">
        <f t="shared" si="2"/>
        <v>-7.7999999999999996E-3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ROUND(+'Dietary-Cafeteria'!H49,0)</f>
        <v>1013214</v>
      </c>
      <c r="E54" s="6">
        <f>ROUND(+'Dietary-Cafeteria'!F49,0)</f>
        <v>931361</v>
      </c>
      <c r="F54" s="7">
        <f t="shared" si="0"/>
        <v>1.0900000000000001</v>
      </c>
      <c r="G54" s="6">
        <f>ROUND(+'Dietary-Cafeteria'!H152,0)</f>
        <v>1030815</v>
      </c>
      <c r="H54" s="6">
        <f>ROUND(+'Dietary-Cafeteria'!F152,0)</f>
        <v>938351</v>
      </c>
      <c r="I54" s="7">
        <f t="shared" si="1"/>
        <v>1.1000000000000001</v>
      </c>
      <c r="J54" s="7"/>
      <c r="K54" s="11">
        <f t="shared" si="2"/>
        <v>9.1999999999999998E-3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ROUND(+'Dietary-Cafeteria'!H50,0)</f>
        <v>568198</v>
      </c>
      <c r="E55" s="6">
        <f>ROUND(+'Dietary-Cafeteria'!F50,0)</f>
        <v>336153</v>
      </c>
      <c r="F55" s="7">
        <f t="shared" si="0"/>
        <v>1.69</v>
      </c>
      <c r="G55" s="6">
        <f>ROUND(+'Dietary-Cafeteria'!H153,0)</f>
        <v>561144</v>
      </c>
      <c r="H55" s="6">
        <f>ROUND(+'Dietary-Cafeteria'!F153,0)</f>
        <v>413575</v>
      </c>
      <c r="I55" s="7">
        <f t="shared" si="1"/>
        <v>1.36</v>
      </c>
      <c r="J55" s="7"/>
      <c r="K55" s="11">
        <f t="shared" si="2"/>
        <v>-0.1953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ROUND(+'Dietary-Cafeteria'!H51,0)</f>
        <v>200718</v>
      </c>
      <c r="E56" s="6">
        <f>ROUND(+'Dietary-Cafeteria'!F51,0)</f>
        <v>174966</v>
      </c>
      <c r="F56" s="7">
        <f t="shared" si="0"/>
        <v>1.1499999999999999</v>
      </c>
      <c r="G56" s="6">
        <f>ROUND(+'Dietary-Cafeteria'!H154,0)</f>
        <v>195683</v>
      </c>
      <c r="H56" s="6">
        <f>ROUND(+'Dietary-Cafeteria'!F154,0)</f>
        <v>189043</v>
      </c>
      <c r="I56" s="7">
        <f t="shared" si="1"/>
        <v>1.04</v>
      </c>
      <c r="J56" s="7"/>
      <c r="K56" s="11">
        <f t="shared" si="2"/>
        <v>-9.5699999999999993E-2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ROUND(+'Dietary-Cafeteria'!H52,0)</f>
        <v>121497</v>
      </c>
      <c r="E57" s="6">
        <f>ROUND(+'Dietary-Cafeteria'!F52,0)</f>
        <v>15248</v>
      </c>
      <c r="F57" s="7">
        <f t="shared" si="0"/>
        <v>7.97</v>
      </c>
      <c r="G57" s="6">
        <f>ROUND(+'Dietary-Cafeteria'!H155,0)</f>
        <v>136275</v>
      </c>
      <c r="H57" s="6">
        <f>ROUND(+'Dietary-Cafeteria'!F155,0)</f>
        <v>4678</v>
      </c>
      <c r="I57" s="7">
        <f t="shared" si="1"/>
        <v>29.13</v>
      </c>
      <c r="J57" s="7"/>
      <c r="K57" s="11">
        <f t="shared" si="2"/>
        <v>2.6549999999999998</v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ROUND(+'Dietary-Cafeteria'!H53,0)</f>
        <v>468345</v>
      </c>
      <c r="E58" s="6">
        <f>ROUND(+'Dietary-Cafeteria'!F53,0)</f>
        <v>95704</v>
      </c>
      <c r="F58" s="7">
        <f t="shared" si="0"/>
        <v>4.8899999999999997</v>
      </c>
      <c r="G58" s="6">
        <f>ROUND(+'Dietary-Cafeteria'!H156,0)</f>
        <v>133161</v>
      </c>
      <c r="H58" s="6">
        <f>ROUND(+'Dietary-Cafeteria'!F156,0)</f>
        <v>104861</v>
      </c>
      <c r="I58" s="7">
        <f t="shared" si="1"/>
        <v>1.27</v>
      </c>
      <c r="J58" s="7"/>
      <c r="K58" s="11">
        <f t="shared" si="2"/>
        <v>-0.74029999999999996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ROUND(+'Dietary-Cafeteria'!H54,0)</f>
        <v>142949</v>
      </c>
      <c r="E59" s="6">
        <f>ROUND(+'Dietary-Cafeteria'!F54,0)</f>
        <v>0</v>
      </c>
      <c r="F59" s="7" t="str">
        <f t="shared" si="0"/>
        <v/>
      </c>
      <c r="G59" s="6">
        <f>ROUND(+'Dietary-Cafeteria'!H157,0)</f>
        <v>144372</v>
      </c>
      <c r="H59" s="6">
        <f>ROUND(+'Dietary-Cafeteria'!F157,0)</f>
        <v>152435</v>
      </c>
      <c r="I59" s="7">
        <f t="shared" si="1"/>
        <v>0.95</v>
      </c>
      <c r="J59" s="7"/>
      <c r="K59" s="11" t="str">
        <f t="shared" si="2"/>
        <v/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ROUND(+'Dietary-Cafeteria'!H55,0)</f>
        <v>112100</v>
      </c>
      <c r="E60" s="6">
        <f>ROUND(+'Dietary-Cafeteria'!F55,0)</f>
        <v>14550</v>
      </c>
      <c r="F60" s="7">
        <f t="shared" si="0"/>
        <v>7.7</v>
      </c>
      <c r="G60" s="6">
        <f>ROUND(+'Dietary-Cafeteria'!H158,0)</f>
        <v>121722</v>
      </c>
      <c r="H60" s="6">
        <f>ROUND(+'Dietary-Cafeteria'!F158,0)</f>
        <v>12973</v>
      </c>
      <c r="I60" s="7">
        <f t="shared" si="1"/>
        <v>9.3800000000000008</v>
      </c>
      <c r="J60" s="7"/>
      <c r="K60" s="11">
        <f t="shared" si="2"/>
        <v>0.21820000000000001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ROUND(+'Dietary-Cafeteria'!H56,0)</f>
        <v>0</v>
      </c>
      <c r="E61" s="6">
        <f>ROUND(+'Dietary-Cafeteria'!F56,0)</f>
        <v>0</v>
      </c>
      <c r="F61" s="7" t="str">
        <f t="shared" si="0"/>
        <v/>
      </c>
      <c r="G61" s="6">
        <f>ROUND(+'Dietary-Cafeteria'!H159,0)</f>
        <v>67012</v>
      </c>
      <c r="H61" s="6">
        <f>ROUND(+'Dietary-Cafeteria'!F159,0)</f>
        <v>61936</v>
      </c>
      <c r="I61" s="7">
        <f t="shared" si="1"/>
        <v>1.08</v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ROUND(+'Dietary-Cafeteria'!H57,0)</f>
        <v>973649</v>
      </c>
      <c r="E62" s="6">
        <f>ROUND(+'Dietary-Cafeteria'!F57,0)</f>
        <v>1259138</v>
      </c>
      <c r="F62" s="7">
        <f t="shared" si="0"/>
        <v>0.77</v>
      </c>
      <c r="G62" s="6">
        <f>ROUND(+'Dietary-Cafeteria'!H160,0)</f>
        <v>1493102</v>
      </c>
      <c r="H62" s="6">
        <f>ROUND(+'Dietary-Cafeteria'!F160,0)</f>
        <v>1419204</v>
      </c>
      <c r="I62" s="7">
        <f t="shared" si="1"/>
        <v>1.05</v>
      </c>
      <c r="J62" s="7"/>
      <c r="K62" s="11">
        <f t="shared" si="2"/>
        <v>0.36359999999999998</v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ROUND(+'Dietary-Cafeteria'!H58,0)</f>
        <v>906390</v>
      </c>
      <c r="E63" s="6">
        <f>ROUND(+'Dietary-Cafeteria'!F58,0)</f>
        <v>193226</v>
      </c>
      <c r="F63" s="7">
        <f t="shared" si="0"/>
        <v>4.6900000000000004</v>
      </c>
      <c r="G63" s="6">
        <f>ROUND(+'Dietary-Cafeteria'!H161,0)</f>
        <v>830801</v>
      </c>
      <c r="H63" s="6">
        <f>ROUND(+'Dietary-Cafeteria'!F161,0)</f>
        <v>215797</v>
      </c>
      <c r="I63" s="7">
        <f t="shared" si="1"/>
        <v>3.85</v>
      </c>
      <c r="J63" s="7"/>
      <c r="K63" s="11">
        <f t="shared" si="2"/>
        <v>-0.17910000000000001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ROUND(+'Dietary-Cafeteria'!H59,0)</f>
        <v>92957</v>
      </c>
      <c r="E64" s="6">
        <f>ROUND(+'Dietary-Cafeteria'!F59,0)</f>
        <v>10825</v>
      </c>
      <c r="F64" s="7">
        <f t="shared" si="0"/>
        <v>8.59</v>
      </c>
      <c r="G64" s="6">
        <f>ROUND(+'Dietary-Cafeteria'!H162,0)</f>
        <v>91930</v>
      </c>
      <c r="H64" s="6">
        <f>ROUND(+'Dietary-Cafeteria'!F162,0)</f>
        <v>10895</v>
      </c>
      <c r="I64" s="7">
        <f t="shared" si="1"/>
        <v>8.44</v>
      </c>
      <c r="J64" s="7"/>
      <c r="K64" s="11">
        <f t="shared" si="2"/>
        <v>-1.7500000000000002E-2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ROUND(+'Dietary-Cafeteria'!H60,0)</f>
        <v>96606</v>
      </c>
      <c r="E65" s="6">
        <f>ROUND(+'Dietary-Cafeteria'!F60,0)</f>
        <v>39953</v>
      </c>
      <c r="F65" s="7">
        <f t="shared" si="0"/>
        <v>2.42</v>
      </c>
      <c r="G65" s="6">
        <f>ROUND(+'Dietary-Cafeteria'!H163,0)</f>
        <v>110681</v>
      </c>
      <c r="H65" s="6">
        <f>ROUND(+'Dietary-Cafeteria'!F163,0)</f>
        <v>49206</v>
      </c>
      <c r="I65" s="7">
        <f t="shared" si="1"/>
        <v>2.25</v>
      </c>
      <c r="J65" s="7"/>
      <c r="K65" s="11">
        <f t="shared" si="2"/>
        <v>-7.0199999999999999E-2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ROUND(+'Dietary-Cafeteria'!H61,0)</f>
        <v>88268</v>
      </c>
      <c r="E66" s="6">
        <f>ROUND(+'Dietary-Cafeteria'!F61,0)</f>
        <v>20418</v>
      </c>
      <c r="F66" s="7">
        <f t="shared" si="0"/>
        <v>4.32</v>
      </c>
      <c r="G66" s="6">
        <f>ROUND(+'Dietary-Cafeteria'!H164,0)</f>
        <v>73774</v>
      </c>
      <c r="H66" s="6">
        <f>ROUND(+'Dietary-Cafeteria'!F164,0)</f>
        <v>20795</v>
      </c>
      <c r="I66" s="7">
        <f t="shared" si="1"/>
        <v>3.55</v>
      </c>
      <c r="J66" s="7"/>
      <c r="K66" s="11">
        <f t="shared" si="2"/>
        <v>-0.1782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ROUND(+'Dietary-Cafeteria'!H62,0)</f>
        <v>394957</v>
      </c>
      <c r="E67" s="6">
        <f>ROUND(+'Dietary-Cafeteria'!F62,0)</f>
        <v>30078</v>
      </c>
      <c r="F67" s="7">
        <f t="shared" si="0"/>
        <v>13.13</v>
      </c>
      <c r="G67" s="6">
        <f>ROUND(+'Dietary-Cafeteria'!H165,0)</f>
        <v>399582</v>
      </c>
      <c r="H67" s="6">
        <f>ROUND(+'Dietary-Cafeteria'!F165,0)</f>
        <v>29874</v>
      </c>
      <c r="I67" s="7">
        <f t="shared" si="1"/>
        <v>13.38</v>
      </c>
      <c r="J67" s="7"/>
      <c r="K67" s="11">
        <f t="shared" si="2"/>
        <v>1.9E-2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ROUND(+'Dietary-Cafeteria'!H63,0)</f>
        <v>76364</v>
      </c>
      <c r="E68" s="6">
        <f>ROUND(+'Dietary-Cafeteria'!F63,0)</f>
        <v>18175</v>
      </c>
      <c r="F68" s="7">
        <f t="shared" si="0"/>
        <v>4.2</v>
      </c>
      <c r="G68" s="6">
        <f>ROUND(+'Dietary-Cafeteria'!H166,0)</f>
        <v>71220</v>
      </c>
      <c r="H68" s="6">
        <f>ROUND(+'Dietary-Cafeteria'!F166,0)</f>
        <v>9000</v>
      </c>
      <c r="I68" s="7">
        <f t="shared" si="1"/>
        <v>7.91</v>
      </c>
      <c r="J68" s="7"/>
      <c r="K68" s="11">
        <f t="shared" si="2"/>
        <v>0.88329999999999997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ROUND(+'Dietary-Cafeteria'!H64,0)</f>
        <v>1537250</v>
      </c>
      <c r="E69" s="6">
        <f>ROUND(+'Dietary-Cafeteria'!F64,0)</f>
        <v>966933</v>
      </c>
      <c r="F69" s="7">
        <f t="shared" si="0"/>
        <v>1.59</v>
      </c>
      <c r="G69" s="6">
        <f>ROUND(+'Dietary-Cafeteria'!H167,0)</f>
        <v>1548750</v>
      </c>
      <c r="H69" s="6">
        <f>ROUND(+'Dietary-Cafeteria'!F167,0)</f>
        <v>262795</v>
      </c>
      <c r="I69" s="7">
        <f t="shared" si="1"/>
        <v>5.89</v>
      </c>
      <c r="J69" s="7"/>
      <c r="K69" s="11">
        <f t="shared" si="2"/>
        <v>2.7044000000000001</v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ROUND(+'Dietary-Cafeteria'!H65,0)</f>
        <v>143846</v>
      </c>
      <c r="E70" s="6">
        <f>ROUND(+'Dietary-Cafeteria'!F65,0)</f>
        <v>82036</v>
      </c>
      <c r="F70" s="7">
        <f t="shared" si="0"/>
        <v>1.75</v>
      </c>
      <c r="G70" s="6">
        <f>ROUND(+'Dietary-Cafeteria'!H168,0)</f>
        <v>170059</v>
      </c>
      <c r="H70" s="6">
        <f>ROUND(+'Dietary-Cafeteria'!F168,0)</f>
        <v>46143</v>
      </c>
      <c r="I70" s="7">
        <f t="shared" si="1"/>
        <v>3.69</v>
      </c>
      <c r="J70" s="7"/>
      <c r="K70" s="11">
        <f t="shared" si="2"/>
        <v>1.1086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ROUND(+'Dietary-Cafeteria'!H66,0)</f>
        <v>281539</v>
      </c>
      <c r="E71" s="6">
        <f>ROUND(+'Dietary-Cafeteria'!F66,0)</f>
        <v>62448</v>
      </c>
      <c r="F71" s="7">
        <f t="shared" si="0"/>
        <v>4.51</v>
      </c>
      <c r="G71" s="6">
        <f>ROUND(+'Dietary-Cafeteria'!H169,0)</f>
        <v>208202</v>
      </c>
      <c r="H71" s="6">
        <f>ROUND(+'Dietary-Cafeteria'!F169,0)</f>
        <v>54655</v>
      </c>
      <c r="I71" s="7">
        <f t="shared" si="1"/>
        <v>3.81</v>
      </c>
      <c r="J71" s="7"/>
      <c r="K71" s="11">
        <f t="shared" si="2"/>
        <v>-0.1552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ROUND(+'Dietary-Cafeteria'!H67,0)</f>
        <v>21797</v>
      </c>
      <c r="E72" s="6">
        <f>ROUND(+'Dietary-Cafeteria'!F67,0)</f>
        <v>4625</v>
      </c>
      <c r="F72" s="7">
        <f t="shared" si="0"/>
        <v>4.71</v>
      </c>
      <c r="G72" s="6">
        <f>ROUND(+'Dietary-Cafeteria'!H170,0)</f>
        <v>25891</v>
      </c>
      <c r="H72" s="6">
        <f>ROUND(+'Dietary-Cafeteria'!F170,0)</f>
        <v>3338</v>
      </c>
      <c r="I72" s="7">
        <f t="shared" si="1"/>
        <v>7.76</v>
      </c>
      <c r="J72" s="7"/>
      <c r="K72" s="11">
        <f t="shared" si="2"/>
        <v>0.64759999999999995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ROUND(+'Dietary-Cafeteria'!H68,0)</f>
        <v>272441</v>
      </c>
      <c r="E73" s="6">
        <f>ROUND(+'Dietary-Cafeteria'!F68,0)</f>
        <v>736509</v>
      </c>
      <c r="F73" s="7">
        <f t="shared" si="0"/>
        <v>0.37</v>
      </c>
      <c r="G73" s="6">
        <f>ROUND(+'Dietary-Cafeteria'!H171,0)</f>
        <v>247700</v>
      </c>
      <c r="H73" s="6">
        <f>ROUND(+'Dietary-Cafeteria'!F171,0)</f>
        <v>276099</v>
      </c>
      <c r="I73" s="7">
        <f t="shared" si="1"/>
        <v>0.9</v>
      </c>
      <c r="J73" s="7"/>
      <c r="K73" s="11">
        <f t="shared" si="2"/>
        <v>1.4323999999999999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ROUND(+'Dietary-Cafeteria'!H69,0)</f>
        <v>680110</v>
      </c>
      <c r="E74" s="6">
        <f>ROUND(+'Dietary-Cafeteria'!F69,0)</f>
        <v>958310</v>
      </c>
      <c r="F74" s="7">
        <f t="shared" si="0"/>
        <v>0.71</v>
      </c>
      <c r="G74" s="6">
        <f>ROUND(+'Dietary-Cafeteria'!H172,0)</f>
        <v>556313</v>
      </c>
      <c r="H74" s="6">
        <f>ROUND(+'Dietary-Cafeteria'!F172,0)</f>
        <v>1034324</v>
      </c>
      <c r="I74" s="7">
        <f t="shared" si="1"/>
        <v>0.54</v>
      </c>
      <c r="J74" s="7"/>
      <c r="K74" s="11">
        <f t="shared" si="2"/>
        <v>-0.2394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ROUND(+'Dietary-Cafeteria'!H70,0)</f>
        <v>401609</v>
      </c>
      <c r="E75" s="6">
        <f>ROUND(+'Dietary-Cafeteria'!F70,0)</f>
        <v>687177</v>
      </c>
      <c r="F75" s="7">
        <f t="shared" ref="F75:F109" si="3">IF(D75=0,"",IF(E75=0,"",ROUND(D75/E75,2)))</f>
        <v>0.57999999999999996</v>
      </c>
      <c r="G75" s="6">
        <f>ROUND(+'Dietary-Cafeteria'!H173,0)</f>
        <v>394477</v>
      </c>
      <c r="H75" s="6">
        <f>ROUND(+'Dietary-Cafeteria'!F173,0)</f>
        <v>701463</v>
      </c>
      <c r="I75" s="7">
        <f t="shared" ref="I75:I109" si="4">IF(G75=0,"",IF(H75=0,"",ROUND(G75/H75,2)))</f>
        <v>0.56000000000000005</v>
      </c>
      <c r="J75" s="7"/>
      <c r="K75" s="11">
        <f t="shared" ref="K75:K109" si="5">IF(D75=0,"",IF(E75=0,"",IF(G75=0,"",IF(H75=0,"",ROUND(I75/F75-1,4)))))</f>
        <v>-3.4500000000000003E-2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ROUND(+'Dietary-Cafeteria'!H71,0)</f>
        <v>741918</v>
      </c>
      <c r="E76" s="6">
        <f>ROUND(+'Dietary-Cafeteria'!F71,0)</f>
        <v>651407</v>
      </c>
      <c r="F76" s="7">
        <f t="shared" si="3"/>
        <v>1.1399999999999999</v>
      </c>
      <c r="G76" s="6">
        <f>ROUND(+'Dietary-Cafeteria'!H174,0)</f>
        <v>839618</v>
      </c>
      <c r="H76" s="6">
        <f>ROUND(+'Dietary-Cafeteria'!F174,0)</f>
        <v>848529</v>
      </c>
      <c r="I76" s="7">
        <f t="shared" si="4"/>
        <v>0.99</v>
      </c>
      <c r="J76" s="7"/>
      <c r="K76" s="11">
        <f t="shared" si="5"/>
        <v>-0.13159999999999999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ROUND(+'Dietary-Cafeteria'!H72,0)</f>
        <v>82077</v>
      </c>
      <c r="E77" s="6">
        <f>ROUND(+'Dietary-Cafeteria'!F72,0)</f>
        <v>16966</v>
      </c>
      <c r="F77" s="7">
        <f t="shared" si="3"/>
        <v>4.84</v>
      </c>
      <c r="G77" s="6">
        <f>ROUND(+'Dietary-Cafeteria'!H175,0)</f>
        <v>70946</v>
      </c>
      <c r="H77" s="6">
        <f>ROUND(+'Dietary-Cafeteria'!F175,0)</f>
        <v>15258</v>
      </c>
      <c r="I77" s="7">
        <f t="shared" si="4"/>
        <v>4.6500000000000004</v>
      </c>
      <c r="J77" s="7"/>
      <c r="K77" s="11">
        <f t="shared" si="5"/>
        <v>-3.9300000000000002E-2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ROUND(+'Dietary-Cafeteria'!H73,0)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ROUND(+'Dietary-Cafeteria'!H176,0)</f>
        <v>0</v>
      </c>
      <c r="H78" s="6">
        <f>ROUND(+'Dietary-Cafeteria'!F176,0)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ROUND(+'Dietary-Cafeteria'!H74,0)</f>
        <v>543295</v>
      </c>
      <c r="E79" s="6">
        <f>ROUND(+'Dietary-Cafeteria'!F74,0)</f>
        <v>525836</v>
      </c>
      <c r="F79" s="7">
        <f t="shared" si="3"/>
        <v>1.03</v>
      </c>
      <c r="G79" s="6">
        <f>ROUND(+'Dietary-Cafeteria'!H177,0)</f>
        <v>609954</v>
      </c>
      <c r="H79" s="6">
        <f>ROUND(+'Dietary-Cafeteria'!F177,0)</f>
        <v>551392</v>
      </c>
      <c r="I79" s="7">
        <f t="shared" si="4"/>
        <v>1.1100000000000001</v>
      </c>
      <c r="J79" s="7"/>
      <c r="K79" s="11">
        <f t="shared" si="5"/>
        <v>7.7700000000000005E-2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ROUND(+'Dietary-Cafeteria'!H75,0)</f>
        <v>1015321</v>
      </c>
      <c r="E80" s="6">
        <f>ROUND(+'Dietary-Cafeteria'!F75,0)</f>
        <v>1137047</v>
      </c>
      <c r="F80" s="7">
        <f t="shared" si="3"/>
        <v>0.89</v>
      </c>
      <c r="G80" s="6">
        <f>ROUND(+'Dietary-Cafeteria'!H178,0)</f>
        <v>901771</v>
      </c>
      <c r="H80" s="6">
        <f>ROUND(+'Dietary-Cafeteria'!F178,0)</f>
        <v>1183925</v>
      </c>
      <c r="I80" s="7">
        <f t="shared" si="4"/>
        <v>0.76</v>
      </c>
      <c r="J80" s="7"/>
      <c r="K80" s="11">
        <f t="shared" si="5"/>
        <v>-0.14610000000000001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ROUND(+'Dietary-Cafeteria'!H76,0)</f>
        <v>137090</v>
      </c>
      <c r="E81" s="6">
        <f>ROUND(+'Dietary-Cafeteria'!F76,0)</f>
        <v>164548</v>
      </c>
      <c r="F81" s="7">
        <f t="shared" si="3"/>
        <v>0.83</v>
      </c>
      <c r="G81" s="6">
        <f>ROUND(+'Dietary-Cafeteria'!H179,0)</f>
        <v>144602</v>
      </c>
      <c r="H81" s="6">
        <f>ROUND(+'Dietary-Cafeteria'!F179,0)</f>
        <v>181705</v>
      </c>
      <c r="I81" s="7">
        <f t="shared" si="4"/>
        <v>0.8</v>
      </c>
      <c r="J81" s="7"/>
      <c r="K81" s="11">
        <f t="shared" si="5"/>
        <v>-3.61E-2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ROUND(+'Dietary-Cafeteria'!H77,0)</f>
        <v>94301</v>
      </c>
      <c r="E82" s="6">
        <f>ROUND(+'Dietary-Cafeteria'!F77,0)</f>
        <v>52218</v>
      </c>
      <c r="F82" s="7">
        <f t="shared" si="3"/>
        <v>1.81</v>
      </c>
      <c r="G82" s="6">
        <f>ROUND(+'Dietary-Cafeteria'!H180,0)</f>
        <v>77216</v>
      </c>
      <c r="H82" s="6">
        <f>ROUND(+'Dietary-Cafeteria'!F180,0)</f>
        <v>54594</v>
      </c>
      <c r="I82" s="7">
        <f t="shared" si="4"/>
        <v>1.41</v>
      </c>
      <c r="J82" s="7"/>
      <c r="K82" s="11">
        <f t="shared" si="5"/>
        <v>-0.221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ROUND(+'Dietary-Cafeteria'!H78,0)</f>
        <v>0</v>
      </c>
      <c r="E83" s="6">
        <f>ROUND(+'Dietary-Cafeteria'!F78,0)</f>
        <v>0</v>
      </c>
      <c r="F83" s="7" t="str">
        <f t="shared" si="3"/>
        <v/>
      </c>
      <c r="G83" s="6">
        <f>ROUND(+'Dietary-Cafeteria'!H181,0)</f>
        <v>0</v>
      </c>
      <c r="H83" s="6">
        <f>ROUND(+'Dietary-Cafeteria'!F181,0)</f>
        <v>35239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ROUND(+'Dietary-Cafeteria'!H79,0)</f>
        <v>295223</v>
      </c>
      <c r="E84" s="6">
        <f>ROUND(+'Dietary-Cafeteria'!F79,0)</f>
        <v>216764</v>
      </c>
      <c r="F84" s="7">
        <f t="shared" si="3"/>
        <v>1.36</v>
      </c>
      <c r="G84" s="6">
        <f>ROUND(+'Dietary-Cafeteria'!H182,0)</f>
        <v>341698</v>
      </c>
      <c r="H84" s="6">
        <f>ROUND(+'Dietary-Cafeteria'!F182,0)</f>
        <v>263454</v>
      </c>
      <c r="I84" s="7">
        <f t="shared" si="4"/>
        <v>1.3</v>
      </c>
      <c r="J84" s="7"/>
      <c r="K84" s="11">
        <f t="shared" si="5"/>
        <v>-4.41E-2</v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ROUND(+'Dietary-Cafeteria'!H80,0)</f>
        <v>258767</v>
      </c>
      <c r="E85" s="6">
        <f>ROUND(+'Dietary-Cafeteria'!F80,0)</f>
        <v>61103</v>
      </c>
      <c r="F85" s="7">
        <f t="shared" si="3"/>
        <v>4.2300000000000004</v>
      </c>
      <c r="G85" s="6">
        <f>ROUND(+'Dietary-Cafeteria'!H183,0)</f>
        <v>275702</v>
      </c>
      <c r="H85" s="6">
        <f>ROUND(+'Dietary-Cafeteria'!F183,0)</f>
        <v>59374</v>
      </c>
      <c r="I85" s="7">
        <f t="shared" si="4"/>
        <v>4.6399999999999997</v>
      </c>
      <c r="J85" s="7"/>
      <c r="K85" s="11">
        <f t="shared" si="5"/>
        <v>9.69E-2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ROUND(+'Dietary-Cafeteria'!H81,0)</f>
        <v>448283</v>
      </c>
      <c r="E86" s="6">
        <f>ROUND(+'Dietary-Cafeteria'!F81,0)</f>
        <v>103812</v>
      </c>
      <c r="F86" s="7">
        <f t="shared" si="3"/>
        <v>4.32</v>
      </c>
      <c r="G86" s="6">
        <f>ROUND(+'Dietary-Cafeteria'!H184,0)</f>
        <v>488393</v>
      </c>
      <c r="H86" s="6">
        <f>ROUND(+'Dietary-Cafeteria'!F184,0)</f>
        <v>117973</v>
      </c>
      <c r="I86" s="7">
        <f t="shared" si="4"/>
        <v>4.1399999999999997</v>
      </c>
      <c r="J86" s="7"/>
      <c r="K86" s="11">
        <f t="shared" si="5"/>
        <v>-4.1700000000000001E-2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ROUND(+'Dietary-Cafeteria'!H82,0)</f>
        <v>12776</v>
      </c>
      <c r="E87" s="6">
        <f>ROUND(+'Dietary-Cafeteria'!F82,0)</f>
        <v>3850</v>
      </c>
      <c r="F87" s="7">
        <f t="shared" si="3"/>
        <v>3.32</v>
      </c>
      <c r="G87" s="6">
        <f>ROUND(+'Dietary-Cafeteria'!H185,0)</f>
        <v>31654</v>
      </c>
      <c r="H87" s="6">
        <f>ROUND(+'Dietary-Cafeteria'!F185,0)</f>
        <v>6666</v>
      </c>
      <c r="I87" s="7">
        <f t="shared" si="4"/>
        <v>4.75</v>
      </c>
      <c r="J87" s="7"/>
      <c r="K87" s="11">
        <f t="shared" si="5"/>
        <v>0.43070000000000003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ROUND(+'Dietary-Cafeteria'!H83,0)</f>
        <v>75734</v>
      </c>
      <c r="E88" s="6">
        <f>ROUND(+'Dietary-Cafeteria'!F83,0)</f>
        <v>91816</v>
      </c>
      <c r="F88" s="7">
        <f t="shared" si="3"/>
        <v>0.82</v>
      </c>
      <c r="G88" s="6">
        <f>ROUND(+'Dietary-Cafeteria'!H186,0)</f>
        <v>82741</v>
      </c>
      <c r="H88" s="6">
        <f>ROUND(+'Dietary-Cafeteria'!F186,0)</f>
        <v>96542</v>
      </c>
      <c r="I88" s="7">
        <f t="shared" si="4"/>
        <v>0.86</v>
      </c>
      <c r="J88" s="7"/>
      <c r="K88" s="11">
        <f t="shared" si="5"/>
        <v>4.8800000000000003E-2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ROUND(+'Dietary-Cafeteria'!H84,0)</f>
        <v>30498</v>
      </c>
      <c r="E89" s="6">
        <f>ROUND(+'Dietary-Cafeteria'!F84,0)</f>
        <v>14481</v>
      </c>
      <c r="F89" s="7">
        <f t="shared" si="3"/>
        <v>2.11</v>
      </c>
      <c r="G89" s="6">
        <f>ROUND(+'Dietary-Cafeteria'!H187,0)</f>
        <v>31178</v>
      </c>
      <c r="H89" s="6">
        <f>ROUND(+'Dietary-Cafeteria'!F187,0)</f>
        <v>15627</v>
      </c>
      <c r="I89" s="7">
        <f t="shared" si="4"/>
        <v>2</v>
      </c>
      <c r="J89" s="7"/>
      <c r="K89" s="11">
        <f t="shared" si="5"/>
        <v>-5.21E-2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ROUND(+'Dietary-Cafeteria'!H85,0)</f>
        <v>21976</v>
      </c>
      <c r="E90" s="6">
        <f>ROUND(+'Dietary-Cafeteria'!F85,0)</f>
        <v>35359</v>
      </c>
      <c r="F90" s="7">
        <f t="shared" si="3"/>
        <v>0.62</v>
      </c>
      <c r="G90" s="6">
        <f>ROUND(+'Dietary-Cafeteria'!H188,0)</f>
        <v>24114</v>
      </c>
      <c r="H90" s="6">
        <f>ROUND(+'Dietary-Cafeteria'!F188,0)</f>
        <v>36837</v>
      </c>
      <c r="I90" s="7">
        <f t="shared" si="4"/>
        <v>0.65</v>
      </c>
      <c r="J90" s="7"/>
      <c r="K90" s="11">
        <f t="shared" si="5"/>
        <v>4.8399999999999999E-2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ROUND(+'Dietary-Cafeteria'!H86,0)</f>
        <v>79863</v>
      </c>
      <c r="E91" s="6">
        <f>ROUND(+'Dietary-Cafeteria'!F86,0)</f>
        <v>18807</v>
      </c>
      <c r="F91" s="7">
        <f t="shared" si="3"/>
        <v>4.25</v>
      </c>
      <c r="G91" s="6">
        <f>ROUND(+'Dietary-Cafeteria'!H189,0)</f>
        <v>93441</v>
      </c>
      <c r="H91" s="6">
        <f>ROUND(+'Dietary-Cafeteria'!F189,0)</f>
        <v>22437</v>
      </c>
      <c r="I91" s="7">
        <f t="shared" si="4"/>
        <v>4.16</v>
      </c>
      <c r="J91" s="7"/>
      <c r="K91" s="11">
        <f t="shared" si="5"/>
        <v>-2.12E-2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ROUND(+'Dietary-Cafeteria'!H87,0)</f>
        <v>48472</v>
      </c>
      <c r="E92" s="6">
        <f>ROUND(+'Dietary-Cafeteria'!F87,0)</f>
        <v>150434</v>
      </c>
      <c r="F92" s="7">
        <f t="shared" si="3"/>
        <v>0.32</v>
      </c>
      <c r="G92" s="6">
        <f>ROUND(+'Dietary-Cafeteria'!H190,0)</f>
        <v>51970</v>
      </c>
      <c r="H92" s="6">
        <f>ROUND(+'Dietary-Cafeteria'!F190,0)</f>
        <v>163057</v>
      </c>
      <c r="I92" s="7">
        <f t="shared" si="4"/>
        <v>0.32</v>
      </c>
      <c r="J92" s="7"/>
      <c r="K92" s="11">
        <f t="shared" si="5"/>
        <v>0</v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ROUND(+'Dietary-Cafeteria'!H88,0)</f>
        <v>104577</v>
      </c>
      <c r="E93" s="6">
        <f>ROUND(+'Dietary-Cafeteria'!F88,0)</f>
        <v>25418</v>
      </c>
      <c r="F93" s="7">
        <f t="shared" si="3"/>
        <v>4.1100000000000003</v>
      </c>
      <c r="G93" s="6">
        <f>ROUND(+'Dietary-Cafeteria'!H191,0)</f>
        <v>81468</v>
      </c>
      <c r="H93" s="6">
        <f>ROUND(+'Dietary-Cafeteria'!F191,0)</f>
        <v>25835</v>
      </c>
      <c r="I93" s="7">
        <f t="shared" si="4"/>
        <v>3.15</v>
      </c>
      <c r="J93" s="7"/>
      <c r="K93" s="11">
        <f t="shared" si="5"/>
        <v>-0.2336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ROUND(+'Dietary-Cafeteria'!H89,0)</f>
        <v>35137</v>
      </c>
      <c r="E94" s="6">
        <f>ROUND(+'Dietary-Cafeteria'!F89,0)</f>
        <v>0</v>
      </c>
      <c r="F94" s="7" t="str">
        <f t="shared" si="3"/>
        <v/>
      </c>
      <c r="G94" s="6">
        <f>ROUND(+'Dietary-Cafeteria'!H192,0)</f>
        <v>27194</v>
      </c>
      <c r="H94" s="6">
        <f>ROUND(+'Dietary-Cafeteria'!F192,0)</f>
        <v>0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ROUND(+'Dietary-Cafeteria'!H90,0)</f>
        <v>600611</v>
      </c>
      <c r="E95" s="6">
        <f>ROUND(+'Dietary-Cafeteria'!F90,0)</f>
        <v>644142</v>
      </c>
      <c r="F95" s="7">
        <f t="shared" si="3"/>
        <v>0.93</v>
      </c>
      <c r="G95" s="6">
        <f>ROUND(+'Dietary-Cafeteria'!H193,0)</f>
        <v>608758</v>
      </c>
      <c r="H95" s="6">
        <f>ROUND(+'Dietary-Cafeteria'!F193,0)</f>
        <v>679769</v>
      </c>
      <c r="I95" s="7">
        <f t="shared" si="4"/>
        <v>0.9</v>
      </c>
      <c r="J95" s="7"/>
      <c r="K95" s="11">
        <f t="shared" si="5"/>
        <v>-3.2300000000000002E-2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ROUND(+'Dietary-Cafeteria'!H91,0)</f>
        <v>4202</v>
      </c>
      <c r="E96" s="6">
        <f>ROUND(+'Dietary-Cafeteria'!F91,0)</f>
        <v>3681</v>
      </c>
      <c r="F96" s="7">
        <f t="shared" si="3"/>
        <v>1.1399999999999999</v>
      </c>
      <c r="G96" s="6">
        <f>ROUND(+'Dietary-Cafeteria'!H194,0)</f>
        <v>4278</v>
      </c>
      <c r="H96" s="6">
        <f>ROUND(+'Dietary-Cafeteria'!F194,0)</f>
        <v>20934</v>
      </c>
      <c r="I96" s="7">
        <f t="shared" si="4"/>
        <v>0.2</v>
      </c>
      <c r="J96" s="7"/>
      <c r="K96" s="11">
        <f t="shared" si="5"/>
        <v>-0.8246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ROUND(+'Dietary-Cafeteria'!H92,0)</f>
        <v>207556</v>
      </c>
      <c r="E97" s="6">
        <f>ROUND(+'Dietary-Cafeteria'!F92,0)</f>
        <v>1300</v>
      </c>
      <c r="F97" s="7">
        <f t="shared" si="3"/>
        <v>159.66</v>
      </c>
      <c r="G97" s="6">
        <f>ROUND(+'Dietary-Cafeteria'!H195,0)</f>
        <v>221978</v>
      </c>
      <c r="H97" s="6">
        <f>ROUND(+'Dietary-Cafeteria'!F195,0)</f>
        <v>1350</v>
      </c>
      <c r="I97" s="7">
        <f t="shared" si="4"/>
        <v>164.43</v>
      </c>
      <c r="J97" s="7"/>
      <c r="K97" s="11">
        <f t="shared" si="5"/>
        <v>2.9899999999999999E-2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ROUND(+'Dietary-Cafeteria'!H93,0)</f>
        <v>63088</v>
      </c>
      <c r="E98" s="6">
        <f>ROUND(+'Dietary-Cafeteria'!F93,0)</f>
        <v>6645</v>
      </c>
      <c r="F98" s="7">
        <f t="shared" si="3"/>
        <v>9.49</v>
      </c>
      <c r="G98" s="6">
        <f>ROUND(+'Dietary-Cafeteria'!H196,0)</f>
        <v>74488</v>
      </c>
      <c r="H98" s="6">
        <f>ROUND(+'Dietary-Cafeteria'!F196,0)</f>
        <v>6942</v>
      </c>
      <c r="I98" s="7">
        <f t="shared" si="4"/>
        <v>10.73</v>
      </c>
      <c r="J98" s="7"/>
      <c r="K98" s="11">
        <f t="shared" si="5"/>
        <v>0.13070000000000001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ROUND(+'Dietary-Cafeteria'!H94,0)</f>
        <v>43366</v>
      </c>
      <c r="E99" s="6">
        <f>ROUND(+'Dietary-Cafeteria'!F94,0)</f>
        <v>2242</v>
      </c>
      <c r="F99" s="7">
        <f t="shared" si="3"/>
        <v>19.34</v>
      </c>
      <c r="G99" s="6">
        <f>ROUND(+'Dietary-Cafeteria'!H197,0)</f>
        <v>161860</v>
      </c>
      <c r="H99" s="6">
        <f>ROUND(+'Dietary-Cafeteria'!F197,0)</f>
        <v>8379</v>
      </c>
      <c r="I99" s="7">
        <f t="shared" si="4"/>
        <v>19.32</v>
      </c>
      <c r="J99" s="7"/>
      <c r="K99" s="11">
        <f t="shared" si="5"/>
        <v>-1E-3</v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ROUND(+'Dietary-Cafeteria'!H95,0)</f>
        <v>216398</v>
      </c>
      <c r="E100" s="6">
        <f>ROUND(+'Dietary-Cafeteria'!F95,0)</f>
        <v>79646</v>
      </c>
      <c r="F100" s="7">
        <f t="shared" si="3"/>
        <v>2.72</v>
      </c>
      <c r="G100" s="6">
        <f>ROUND(+'Dietary-Cafeteria'!H198,0)</f>
        <v>244979</v>
      </c>
      <c r="H100" s="6">
        <f>ROUND(+'Dietary-Cafeteria'!F198,0)</f>
        <v>81452</v>
      </c>
      <c r="I100" s="7">
        <f t="shared" si="4"/>
        <v>3.01</v>
      </c>
      <c r="J100" s="7"/>
      <c r="K100" s="11">
        <f t="shared" si="5"/>
        <v>0.1066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ROUND(+'Dietary-Cafeteria'!H96,0)</f>
        <v>290913</v>
      </c>
      <c r="E101" s="6">
        <f>ROUND(+'Dietary-Cafeteria'!F96,0)</f>
        <v>148352</v>
      </c>
      <c r="F101" s="7">
        <f t="shared" si="3"/>
        <v>1.96</v>
      </c>
      <c r="G101" s="6">
        <f>ROUND(+'Dietary-Cafeteria'!H199,0)</f>
        <v>358066</v>
      </c>
      <c r="H101" s="6">
        <f>ROUND(+'Dietary-Cafeteria'!F199,0)</f>
        <v>172352</v>
      </c>
      <c r="I101" s="7">
        <f t="shared" si="4"/>
        <v>2.08</v>
      </c>
      <c r="J101" s="7"/>
      <c r="K101" s="11">
        <f t="shared" si="5"/>
        <v>6.1199999999999997E-2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ROUND(+'Dietary-Cafeteria'!H97,0)</f>
        <v>490383</v>
      </c>
      <c r="E102" s="6">
        <f>ROUND(+'Dietary-Cafeteria'!F97,0)</f>
        <v>131945</v>
      </c>
      <c r="F102" s="7">
        <f t="shared" si="3"/>
        <v>3.72</v>
      </c>
      <c r="G102" s="6">
        <f>ROUND(+'Dietary-Cafeteria'!H200,0)</f>
        <v>436003</v>
      </c>
      <c r="H102" s="6">
        <f>ROUND(+'Dietary-Cafeteria'!F200,0)</f>
        <v>141932</v>
      </c>
      <c r="I102" s="7">
        <f t="shared" si="4"/>
        <v>3.07</v>
      </c>
      <c r="J102" s="7"/>
      <c r="K102" s="11">
        <f t="shared" si="5"/>
        <v>-0.17469999999999999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ROUND(+'Dietary-Cafeteria'!H98,0)</f>
        <v>455076</v>
      </c>
      <c r="E103" s="6">
        <f>ROUND(+'Dietary-Cafeteria'!F98,0)</f>
        <v>213539</v>
      </c>
      <c r="F103" s="7">
        <f t="shared" si="3"/>
        <v>2.13</v>
      </c>
      <c r="G103" s="6">
        <f>ROUND(+'Dietary-Cafeteria'!H201,0)</f>
        <v>-498</v>
      </c>
      <c r="H103" s="6">
        <f>ROUND(+'Dietary-Cafeteria'!F201,0)</f>
        <v>249134</v>
      </c>
      <c r="I103" s="7">
        <f t="shared" si="4"/>
        <v>0</v>
      </c>
      <c r="J103" s="7"/>
      <c r="K103" s="11">
        <f t="shared" si="5"/>
        <v>-1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ROUND(+'Dietary-Cafeteria'!H99,0)</f>
        <v>0</v>
      </c>
      <c r="E104" s="6">
        <f>ROUND(+'Dietary-Cafeteria'!F99,0)</f>
        <v>1</v>
      </c>
      <c r="F104" s="7" t="str">
        <f t="shared" si="3"/>
        <v/>
      </c>
      <c r="G104" s="6">
        <f>ROUND(+'Dietary-Cafeteria'!H202,0)</f>
        <v>0</v>
      </c>
      <c r="H104" s="6">
        <f>ROUND(+'Dietary-Cafeteria'!F202,0)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ROUND(+'Dietary-Cafeteria'!H100,0)</f>
        <v>50066</v>
      </c>
      <c r="E105" s="6">
        <f>ROUND(+'Dietary-Cafeteria'!F100,0)</f>
        <v>124590</v>
      </c>
      <c r="F105" s="7">
        <f t="shared" si="3"/>
        <v>0.4</v>
      </c>
      <c r="G105" s="6">
        <f>ROUND(+'Dietary-Cafeteria'!H203,0)</f>
        <v>65092</v>
      </c>
      <c r="H105" s="6">
        <f>ROUND(+'Dietary-Cafeteria'!F203,0)</f>
        <v>137732</v>
      </c>
      <c r="I105" s="7">
        <f t="shared" si="4"/>
        <v>0.47</v>
      </c>
      <c r="J105" s="7"/>
      <c r="K105" s="11">
        <f t="shared" si="5"/>
        <v>0.17499999999999999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ROUND(+'Dietary-Cafeteria'!H101,0)</f>
        <v>7255</v>
      </c>
      <c r="E106" s="6">
        <f>ROUND(+'Dietary-Cafeteria'!F101,0)</f>
        <v>19102</v>
      </c>
      <c r="F106" s="7">
        <f t="shared" si="3"/>
        <v>0.38</v>
      </c>
      <c r="G106" s="6">
        <f>ROUND(+'Dietary-Cafeteria'!H204,0)</f>
        <v>0</v>
      </c>
      <c r="H106" s="6">
        <f>ROUND(+'Dietary-Cafeteria'!F204,0)</f>
        <v>19102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ROUND(+'Dietary-Cafeteria'!H102,0)</f>
        <v>0</v>
      </c>
      <c r="E107" s="6">
        <f>ROUND(+'Dietary-Cafeteria'!F102,0)</f>
        <v>41305</v>
      </c>
      <c r="F107" s="7" t="str">
        <f t="shared" si="3"/>
        <v/>
      </c>
      <c r="G107" s="6">
        <f>ROUND(+'Dietary-Cafeteria'!H205,0)</f>
        <v>0</v>
      </c>
      <c r="H107" s="6">
        <f>ROUND(+'Dietary-Cafeteria'!F205,0)</f>
        <v>42226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ROUND(+'Dietary-Cafeteria'!H103,0)</f>
        <v>61920</v>
      </c>
      <c r="E108" s="6">
        <f>ROUND(+'Dietary-Cafeteria'!F103,0)</f>
        <v>42071</v>
      </c>
      <c r="F108" s="7">
        <f t="shared" si="3"/>
        <v>1.47</v>
      </c>
      <c r="G108" s="6">
        <f>ROUND(+'Dietary-Cafeteria'!H206,0)</f>
        <v>70663</v>
      </c>
      <c r="H108" s="6">
        <f>ROUND(+'Dietary-Cafeteria'!F206,0)</f>
        <v>79924</v>
      </c>
      <c r="I108" s="7">
        <f t="shared" si="4"/>
        <v>0.88</v>
      </c>
      <c r="J108" s="7"/>
      <c r="K108" s="11">
        <f t="shared" si="5"/>
        <v>-0.40139999999999998</v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ROUND(+'Dietary-Cafeteria'!H104,0)</f>
        <v>0</v>
      </c>
      <c r="E109" s="6">
        <f>ROUND(+'Dietary-Cafeteria'!F104,0)</f>
        <v>0</v>
      </c>
      <c r="F109" s="7" t="str">
        <f t="shared" si="3"/>
        <v/>
      </c>
      <c r="G109" s="6">
        <f>ROUND(+'Dietary-Cafeteria'!H207,0)</f>
        <v>0</v>
      </c>
      <c r="H109" s="6">
        <f>ROUND(+'Dietary-Cafeteria'!F207,0)</f>
        <v>0</v>
      </c>
      <c r="I109" s="7" t="str">
        <f t="shared" si="4"/>
        <v/>
      </c>
      <c r="J109" s="7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ROUND(+'Dietary-Cafeteria'!I5,0)</f>
        <v>0</v>
      </c>
      <c r="E10" s="6">
        <f>ROUND(+'Dietary-Cafeteria'!F5,0)</f>
        <v>1594163</v>
      </c>
      <c r="F10" s="7" t="str">
        <f>IF(D10=0,"",IF(E10=0,"",ROUND(D10/E10,2)))</f>
        <v/>
      </c>
      <c r="G10" s="6">
        <f>ROUND(+'Dietary-Cafeteria'!I108,0)</f>
        <v>359645</v>
      </c>
      <c r="H10" s="6">
        <f>ROUND(+'Dietary-Cafeteria'!F108,0)</f>
        <v>658225</v>
      </c>
      <c r="I10" s="7">
        <f>IF(G10=0,"",IF(H10=0,"",ROUND(G10/H10,2)))</f>
        <v>0.55000000000000004</v>
      </c>
      <c r="J10" s="7"/>
      <c r="K10" s="11" t="str">
        <f>IF(D10=0,"",IF(E10=0,"",IF(G10=0,"",IF(H10=0,"",ROUND(I10/F10-1,4)))))</f>
        <v/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ROUND(+'Dietary-Cafeteria'!I6,0)</f>
        <v>0</v>
      </c>
      <c r="E11" s="6">
        <f>ROUND(+'Dietary-Cafeteria'!F6,0)</f>
        <v>264178</v>
      </c>
      <c r="F11" s="7" t="str">
        <f t="shared" ref="F11:F74" si="0">IF(D11=0,"",IF(E11=0,"",ROUND(D11/E11,2)))</f>
        <v/>
      </c>
      <c r="G11" s="6">
        <f>ROUND(+'Dietary-Cafeteria'!I109,0)</f>
        <v>95753</v>
      </c>
      <c r="H11" s="6">
        <f>ROUND(+'Dietary-Cafeteria'!F109,0)</f>
        <v>290359</v>
      </c>
      <c r="I11" s="7">
        <f t="shared" ref="I11:I74" si="1">IF(G11=0,"",IF(H11=0,"",ROUND(G11/H11,2)))</f>
        <v>0.33</v>
      </c>
      <c r="J11" s="7"/>
      <c r="K11" s="11" t="str">
        <f t="shared" ref="K11:K74" si="2">IF(D11=0,"",IF(E11=0,"",IF(G11=0,"",IF(H11=0,"",ROUND(I11/F11-1,4)))))</f>
        <v/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ROUND(+'Dietary-Cafeteria'!I7,0)</f>
        <v>0</v>
      </c>
      <c r="E12" s="6">
        <f>ROUND(+'Dietary-Cafeteria'!F7,0)</f>
        <v>28620</v>
      </c>
      <c r="F12" s="7" t="str">
        <f t="shared" si="0"/>
        <v/>
      </c>
      <c r="G12" s="6">
        <f>ROUND(+'Dietary-Cafeteria'!I110,0)</f>
        <v>0</v>
      </c>
      <c r="H12" s="6">
        <f>ROUND(+'Dietary-Cafeteria'!F110,0)</f>
        <v>32827</v>
      </c>
      <c r="I12" s="7" t="str">
        <f t="shared" si="1"/>
        <v/>
      </c>
      <c r="J12" s="7"/>
      <c r="K12" s="11" t="str">
        <f t="shared" si="2"/>
        <v/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ROUND(+'Dietary-Cafeteria'!I8,0)</f>
        <v>15403</v>
      </c>
      <c r="E13" s="6">
        <f>ROUND(+'Dietary-Cafeteria'!F8,0)</f>
        <v>1347212</v>
      </c>
      <c r="F13" s="7">
        <f t="shared" si="0"/>
        <v>0.01</v>
      </c>
      <c r="G13" s="6">
        <f>ROUND(+'Dietary-Cafeteria'!I111,0)</f>
        <v>21865</v>
      </c>
      <c r="H13" s="6">
        <f>ROUND(+'Dietary-Cafeteria'!F111,0)</f>
        <v>1330258</v>
      </c>
      <c r="I13" s="7">
        <f t="shared" si="1"/>
        <v>0.02</v>
      </c>
      <c r="J13" s="7"/>
      <c r="K13" s="11">
        <f t="shared" si="2"/>
        <v>1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ROUND(+'Dietary-Cafeteria'!I9,0)</f>
        <v>0</v>
      </c>
      <c r="E14" s="6">
        <f>ROUND(+'Dietary-Cafeteria'!F9,0)</f>
        <v>957407</v>
      </c>
      <c r="F14" s="7" t="str">
        <f t="shared" si="0"/>
        <v/>
      </c>
      <c r="G14" s="6">
        <f>ROUND(+'Dietary-Cafeteria'!I112,0)</f>
        <v>0</v>
      </c>
      <c r="H14" s="6">
        <f>ROUND(+'Dietary-Cafeteria'!F112,0)</f>
        <v>1612500</v>
      </c>
      <c r="I14" s="7" t="str">
        <f t="shared" si="1"/>
        <v/>
      </c>
      <c r="J14" s="7"/>
      <c r="K14" s="11" t="str">
        <f t="shared" si="2"/>
        <v/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ROUND(+'Dietary-Cafeteria'!I10,0)</f>
        <v>0</v>
      </c>
      <c r="E15" s="6">
        <f>ROUND(+'Dietary-Cafeteria'!F10,0)</f>
        <v>33177</v>
      </c>
      <c r="F15" s="7" t="str">
        <f t="shared" si="0"/>
        <v/>
      </c>
      <c r="G15" s="6">
        <f>ROUND(+'Dietary-Cafeteria'!I113,0)</f>
        <v>0</v>
      </c>
      <c r="H15" s="6">
        <f>ROUND(+'Dietary-Cafeteria'!F113,0)</f>
        <v>18191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ROUND(+'Dietary-Cafeteria'!I11,0)</f>
        <v>10482</v>
      </c>
      <c r="E16" s="6">
        <f>ROUND(+'Dietary-Cafeteria'!F11,0)</f>
        <v>99867</v>
      </c>
      <c r="F16" s="7">
        <f t="shared" si="0"/>
        <v>0.1</v>
      </c>
      <c r="G16" s="6">
        <f>ROUND(+'Dietary-Cafeteria'!I114,0)</f>
        <v>14960</v>
      </c>
      <c r="H16" s="6">
        <f>ROUND(+'Dietary-Cafeteria'!F114,0)</f>
        <v>91678</v>
      </c>
      <c r="I16" s="7">
        <f t="shared" si="1"/>
        <v>0.16</v>
      </c>
      <c r="J16" s="7"/>
      <c r="K16" s="11">
        <f t="shared" si="2"/>
        <v>0.6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ROUND(+'Dietary-Cafeteria'!I12,0)</f>
        <v>67076</v>
      </c>
      <c r="E17" s="6">
        <f>ROUND(+'Dietary-Cafeteria'!F12,0)</f>
        <v>26367</v>
      </c>
      <c r="F17" s="7">
        <f t="shared" si="0"/>
        <v>2.54</v>
      </c>
      <c r="G17" s="6">
        <f>ROUND(+'Dietary-Cafeteria'!I115,0)</f>
        <v>0</v>
      </c>
      <c r="H17" s="6">
        <f>ROUND(+'Dietary-Cafeteria'!F115,0)</f>
        <v>32877</v>
      </c>
      <c r="I17" s="7" t="str">
        <f t="shared" si="1"/>
        <v/>
      </c>
      <c r="J17" s="7"/>
      <c r="K17" s="11" t="str">
        <f t="shared" si="2"/>
        <v/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ROUND(+'Dietary-Cafeteria'!I13,0)</f>
        <v>0</v>
      </c>
      <c r="E18" s="6">
        <f>ROUND(+'Dietary-Cafeteria'!F13,0)</f>
        <v>5135</v>
      </c>
      <c r="F18" s="7" t="str">
        <f t="shared" si="0"/>
        <v/>
      </c>
      <c r="G18" s="6">
        <f>ROUND(+'Dietary-Cafeteria'!I116,0)</f>
        <v>0</v>
      </c>
      <c r="H18" s="6">
        <f>ROUND(+'Dietary-Cafeteria'!F116,0)</f>
        <v>5171</v>
      </c>
      <c r="I18" s="7" t="str">
        <f t="shared" si="1"/>
        <v/>
      </c>
      <c r="J18" s="7"/>
      <c r="K18" s="11" t="str">
        <f t="shared" si="2"/>
        <v/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ROUND(+'Dietary-Cafeteria'!I14,0)</f>
        <v>0</v>
      </c>
      <c r="E19" s="6">
        <f>ROUND(+'Dietary-Cafeteria'!F14,0)</f>
        <v>120363</v>
      </c>
      <c r="F19" s="7" t="str">
        <f t="shared" si="0"/>
        <v/>
      </c>
      <c r="G19" s="6">
        <f>ROUND(+'Dietary-Cafeteria'!I117,0)</f>
        <v>0</v>
      </c>
      <c r="H19" s="6">
        <f>ROUND(+'Dietary-Cafeteria'!F117,0)</f>
        <v>111522</v>
      </c>
      <c r="I19" s="7" t="str">
        <f t="shared" si="1"/>
        <v/>
      </c>
      <c r="J19" s="7"/>
      <c r="K19" s="11" t="str">
        <f t="shared" si="2"/>
        <v/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ROUND(+'Dietary-Cafeteria'!I15,0)</f>
        <v>0</v>
      </c>
      <c r="E20" s="6">
        <f>ROUND(+'Dietary-Cafeteria'!F15,0)</f>
        <v>1205034</v>
      </c>
      <c r="F20" s="7" t="str">
        <f t="shared" si="0"/>
        <v/>
      </c>
      <c r="G20" s="6">
        <f>ROUND(+'Dietary-Cafeteria'!I118,0)</f>
        <v>0</v>
      </c>
      <c r="H20" s="6">
        <f>ROUND(+'Dietary-Cafeteria'!F118,0)</f>
        <v>1239562</v>
      </c>
      <c r="I20" s="7" t="str">
        <f t="shared" si="1"/>
        <v/>
      </c>
      <c r="J20" s="7"/>
      <c r="K20" s="11" t="str">
        <f t="shared" si="2"/>
        <v/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ROUND(+'Dietary-Cafeteria'!I16,0)</f>
        <v>0</v>
      </c>
      <c r="E21" s="6">
        <f>ROUND(+'Dietary-Cafeteria'!F16,0)</f>
        <v>1181327</v>
      </c>
      <c r="F21" s="7" t="str">
        <f t="shared" si="0"/>
        <v/>
      </c>
      <c r="G21" s="6">
        <f>ROUND(+'Dietary-Cafeteria'!I119,0)</f>
        <v>0</v>
      </c>
      <c r="H21" s="6">
        <f>ROUND(+'Dietary-Cafeteria'!F119,0)</f>
        <v>2483616</v>
      </c>
      <c r="I21" s="7" t="str">
        <f t="shared" si="1"/>
        <v/>
      </c>
      <c r="J21" s="7"/>
      <c r="K21" s="11" t="str">
        <f t="shared" si="2"/>
        <v/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ROUND(+'Dietary-Cafeteria'!I17,0)</f>
        <v>0</v>
      </c>
      <c r="E22" s="6">
        <f>ROUND(+'Dietary-Cafeteria'!F17,0)</f>
        <v>49946</v>
      </c>
      <c r="F22" s="7" t="str">
        <f t="shared" si="0"/>
        <v/>
      </c>
      <c r="G22" s="6">
        <f>ROUND(+'Dietary-Cafeteria'!I120,0)</f>
        <v>0</v>
      </c>
      <c r="H22" s="6">
        <f>ROUND(+'Dietary-Cafeteria'!F120,0)</f>
        <v>46802</v>
      </c>
      <c r="I22" s="7" t="str">
        <f t="shared" si="1"/>
        <v/>
      </c>
      <c r="J22" s="7"/>
      <c r="K22" s="11" t="str">
        <f t="shared" si="2"/>
        <v/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ROUND(+'Dietary-Cafeteria'!I18,0)</f>
        <v>0</v>
      </c>
      <c r="E23" s="6">
        <f>ROUND(+'Dietary-Cafeteria'!F18,0)</f>
        <v>129937</v>
      </c>
      <c r="F23" s="7" t="str">
        <f t="shared" si="0"/>
        <v/>
      </c>
      <c r="G23" s="6">
        <f>ROUND(+'Dietary-Cafeteria'!I121,0)</f>
        <v>0</v>
      </c>
      <c r="H23" s="6">
        <f>ROUND(+'Dietary-Cafeteria'!F121,0)</f>
        <v>135217</v>
      </c>
      <c r="I23" s="7" t="str">
        <f t="shared" si="1"/>
        <v/>
      </c>
      <c r="J23" s="7"/>
      <c r="K23" s="11" t="str">
        <f t="shared" si="2"/>
        <v/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ROUND(+'Dietary-Cafeteria'!I19,0)</f>
        <v>0</v>
      </c>
      <c r="E24" s="6">
        <f>ROUND(+'Dietary-Cafeteria'!F19,0)</f>
        <v>50448</v>
      </c>
      <c r="F24" s="7" t="str">
        <f t="shared" si="0"/>
        <v/>
      </c>
      <c r="G24" s="6">
        <f>ROUND(+'Dietary-Cafeteria'!I122,0)</f>
        <v>400</v>
      </c>
      <c r="H24" s="6">
        <f>ROUND(+'Dietary-Cafeteria'!F122,0)</f>
        <v>44363</v>
      </c>
      <c r="I24" s="7">
        <f t="shared" si="1"/>
        <v>0.01</v>
      </c>
      <c r="J24" s="7"/>
      <c r="K24" s="11" t="str">
        <f t="shared" si="2"/>
        <v/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ROUND(+'Dietary-Cafeteria'!I20,0)</f>
        <v>80814</v>
      </c>
      <c r="E25" s="6">
        <f>ROUND(+'Dietary-Cafeteria'!F20,0)</f>
        <v>354948</v>
      </c>
      <c r="F25" s="7">
        <f t="shared" si="0"/>
        <v>0.23</v>
      </c>
      <c r="G25" s="6">
        <f>ROUND(+'Dietary-Cafeteria'!I123,0)</f>
        <v>70134</v>
      </c>
      <c r="H25" s="6">
        <f>ROUND(+'Dietary-Cafeteria'!F123,0)</f>
        <v>399650</v>
      </c>
      <c r="I25" s="7">
        <f t="shared" si="1"/>
        <v>0.18</v>
      </c>
      <c r="J25" s="7"/>
      <c r="K25" s="11">
        <f t="shared" si="2"/>
        <v>-0.21740000000000001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ROUND(+'Dietary-Cafeteria'!I21,0)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ROUND(+'Dietary-Cafeteria'!I124,0)</f>
        <v>0</v>
      </c>
      <c r="H26" s="6">
        <f>ROUND(+'Dietary-Cafeteria'!F124,0)</f>
        <v>29168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ROUND(+'Dietary-Cafeteria'!I22,0)</f>
        <v>0</v>
      </c>
      <c r="E27" s="6">
        <f>ROUND(+'Dietary-Cafeteria'!F22,0)</f>
        <v>64926</v>
      </c>
      <c r="F27" s="7" t="str">
        <f t="shared" si="0"/>
        <v/>
      </c>
      <c r="G27" s="6">
        <f>ROUND(+'Dietary-Cafeteria'!I125,0)</f>
        <v>0</v>
      </c>
      <c r="H27" s="6">
        <f>ROUND(+'Dietary-Cafeteria'!F125,0)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ROUND(+'Dietary-Cafeteria'!I23,0)</f>
        <v>1443</v>
      </c>
      <c r="E28" s="6">
        <f>ROUND(+'Dietary-Cafeteria'!F23,0)</f>
        <v>82069</v>
      </c>
      <c r="F28" s="7">
        <f t="shared" si="0"/>
        <v>0.02</v>
      </c>
      <c r="G28" s="6">
        <f>ROUND(+'Dietary-Cafeteria'!I126,0)</f>
        <v>4858</v>
      </c>
      <c r="H28" s="6">
        <f>ROUND(+'Dietary-Cafeteria'!F126,0)</f>
        <v>85819</v>
      </c>
      <c r="I28" s="7">
        <f t="shared" si="1"/>
        <v>0.06</v>
      </c>
      <c r="J28" s="7"/>
      <c r="K28" s="11">
        <f t="shared" si="2"/>
        <v>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ROUND(+'Dietary-Cafeteria'!I24,0)</f>
        <v>0</v>
      </c>
      <c r="E29" s="6">
        <f>ROUND(+'Dietary-Cafeteria'!F24,0)</f>
        <v>0</v>
      </c>
      <c r="F29" s="7" t="str">
        <f t="shared" si="0"/>
        <v/>
      </c>
      <c r="G29" s="6">
        <f>ROUND(+'Dietary-Cafeteria'!I127,0)</f>
        <v>0</v>
      </c>
      <c r="H29" s="6">
        <f>ROUND(+'Dietary-Cafeteria'!F127,0)</f>
        <v>24140</v>
      </c>
      <c r="I29" s="7" t="str">
        <f t="shared" si="1"/>
        <v/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ROUND(+'Dietary-Cafeteria'!I25,0)</f>
        <v>0</v>
      </c>
      <c r="E30" s="6">
        <f>ROUND(+'Dietary-Cafeteria'!F25,0)</f>
        <v>35779</v>
      </c>
      <c r="F30" s="7" t="str">
        <f t="shared" si="0"/>
        <v/>
      </c>
      <c r="G30" s="6">
        <f>ROUND(+'Dietary-Cafeteria'!I128,0)</f>
        <v>0</v>
      </c>
      <c r="H30" s="6">
        <f>ROUND(+'Dietary-Cafeteria'!F128,0)</f>
        <v>114250</v>
      </c>
      <c r="I30" s="7" t="str">
        <f t="shared" si="1"/>
        <v/>
      </c>
      <c r="J30" s="7"/>
      <c r="K30" s="11" t="str">
        <f t="shared" si="2"/>
        <v/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ROUND(+'Dietary-Cafeteria'!I26,0)</f>
        <v>17320</v>
      </c>
      <c r="E31" s="6">
        <f>ROUND(+'Dietary-Cafeteria'!F26,0)</f>
        <v>140237</v>
      </c>
      <c r="F31" s="7">
        <f t="shared" si="0"/>
        <v>0.12</v>
      </c>
      <c r="G31" s="6">
        <f>ROUND(+'Dietary-Cafeteria'!I129,0)</f>
        <v>19101</v>
      </c>
      <c r="H31" s="6">
        <f>ROUND(+'Dietary-Cafeteria'!F129,0)</f>
        <v>150914</v>
      </c>
      <c r="I31" s="7">
        <f t="shared" si="1"/>
        <v>0.13</v>
      </c>
      <c r="J31" s="7"/>
      <c r="K31" s="11">
        <f t="shared" si="2"/>
        <v>8.3299999999999999E-2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ROUND(+'Dietary-Cafeteria'!I27,0)</f>
        <v>37450</v>
      </c>
      <c r="E32" s="6">
        <f>ROUND(+'Dietary-Cafeteria'!F27,0)</f>
        <v>3006</v>
      </c>
      <c r="F32" s="7">
        <f t="shared" si="0"/>
        <v>12.46</v>
      </c>
      <c r="G32" s="6">
        <f>ROUND(+'Dietary-Cafeteria'!I130,0)</f>
        <v>40348</v>
      </c>
      <c r="H32" s="6">
        <f>ROUND(+'Dietary-Cafeteria'!F130,0)</f>
        <v>2966</v>
      </c>
      <c r="I32" s="7">
        <f t="shared" si="1"/>
        <v>13.6</v>
      </c>
      <c r="J32" s="7"/>
      <c r="K32" s="11">
        <f t="shared" si="2"/>
        <v>9.1499999999999998E-2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ROUND(+'Dietary-Cafeteria'!I28,0)</f>
        <v>0</v>
      </c>
      <c r="E33" s="6">
        <f>ROUND(+'Dietary-Cafeteria'!F28,0)</f>
        <v>479368</v>
      </c>
      <c r="F33" s="7" t="str">
        <f t="shared" si="0"/>
        <v/>
      </c>
      <c r="G33" s="6">
        <f>ROUND(+'Dietary-Cafeteria'!I131,0)</f>
        <v>0</v>
      </c>
      <c r="H33" s="6">
        <f>ROUND(+'Dietary-Cafeteria'!F131,0)</f>
        <v>826595</v>
      </c>
      <c r="I33" s="7" t="str">
        <f t="shared" si="1"/>
        <v/>
      </c>
      <c r="J33" s="7"/>
      <c r="K33" s="11" t="str">
        <f t="shared" si="2"/>
        <v/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ROUND(+'Dietary-Cafeteria'!I29,0)</f>
        <v>0</v>
      </c>
      <c r="E34" s="6">
        <f>ROUND(+'Dietary-Cafeteria'!F29,0)</f>
        <v>50839</v>
      </c>
      <c r="F34" s="7" t="str">
        <f t="shared" si="0"/>
        <v/>
      </c>
      <c r="G34" s="6">
        <f>ROUND(+'Dietary-Cafeteria'!I132,0)</f>
        <v>0</v>
      </c>
      <c r="H34" s="6">
        <f>ROUND(+'Dietary-Cafeteria'!F132,0)</f>
        <v>48715</v>
      </c>
      <c r="I34" s="7" t="str">
        <f t="shared" si="1"/>
        <v/>
      </c>
      <c r="J34" s="7"/>
      <c r="K34" s="11" t="str">
        <f t="shared" si="2"/>
        <v/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ROUND(+'Dietary-Cafeteria'!I30,0)</f>
        <v>0</v>
      </c>
      <c r="E35" s="6">
        <f>ROUND(+'Dietary-Cafeteria'!F30,0)</f>
        <v>87009</v>
      </c>
      <c r="F35" s="7" t="str">
        <f t="shared" si="0"/>
        <v/>
      </c>
      <c r="G35" s="6">
        <f>ROUND(+'Dietary-Cafeteria'!I133,0)</f>
        <v>0</v>
      </c>
      <c r="H35" s="6">
        <f>ROUND(+'Dietary-Cafeteria'!F133,0)</f>
        <v>74232</v>
      </c>
      <c r="I35" s="7" t="str">
        <f t="shared" si="1"/>
        <v/>
      </c>
      <c r="J35" s="7"/>
      <c r="K35" s="11" t="str">
        <f t="shared" si="2"/>
        <v/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ROUND(+'Dietary-Cafeteria'!I31,0)</f>
        <v>0</v>
      </c>
      <c r="E36" s="6">
        <f>ROUND(+'Dietary-Cafeteria'!F31,0)</f>
        <v>5620</v>
      </c>
      <c r="F36" s="7" t="str">
        <f t="shared" si="0"/>
        <v/>
      </c>
      <c r="G36" s="6">
        <f>ROUND(+'Dietary-Cafeteria'!I134,0)</f>
        <v>0</v>
      </c>
      <c r="H36" s="6">
        <f>ROUND(+'Dietary-Cafeteria'!F134,0)</f>
        <v>4397</v>
      </c>
      <c r="I36" s="7" t="str">
        <f t="shared" si="1"/>
        <v/>
      </c>
      <c r="J36" s="7"/>
      <c r="K36" s="11" t="str">
        <f t="shared" si="2"/>
        <v/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ROUND(+'Dietary-Cafeteria'!I32,0)</f>
        <v>6832</v>
      </c>
      <c r="E37" s="6">
        <f>ROUND(+'Dietary-Cafeteria'!F32,0)</f>
        <v>26951</v>
      </c>
      <c r="F37" s="7">
        <f t="shared" si="0"/>
        <v>0.25</v>
      </c>
      <c r="G37" s="6">
        <f>ROUND(+'Dietary-Cafeteria'!I135,0)</f>
        <v>10332</v>
      </c>
      <c r="H37" s="6">
        <f>ROUND(+'Dietary-Cafeteria'!F135,0)</f>
        <v>26766</v>
      </c>
      <c r="I37" s="7">
        <f t="shared" si="1"/>
        <v>0.39</v>
      </c>
      <c r="J37" s="7"/>
      <c r="K37" s="11">
        <f t="shared" si="2"/>
        <v>0.56000000000000005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ROUND(+'Dietary-Cafeteria'!I33,0)</f>
        <v>0</v>
      </c>
      <c r="E38" s="6">
        <f>ROUND(+'Dietary-Cafeteria'!F33,0)</f>
        <v>233902</v>
      </c>
      <c r="F38" s="7" t="str">
        <f t="shared" si="0"/>
        <v/>
      </c>
      <c r="G38" s="6">
        <f>ROUND(+'Dietary-Cafeteria'!I136,0)</f>
        <v>0</v>
      </c>
      <c r="H38" s="6">
        <f>ROUND(+'Dietary-Cafeteria'!F136,0)</f>
        <v>240839</v>
      </c>
      <c r="I38" s="7" t="str">
        <f t="shared" si="1"/>
        <v/>
      </c>
      <c r="J38" s="7"/>
      <c r="K38" s="11" t="str">
        <f t="shared" si="2"/>
        <v/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ROUND(+'Dietary-Cafeteria'!I34,0)</f>
        <v>9650</v>
      </c>
      <c r="E39" s="6">
        <f>ROUND(+'Dietary-Cafeteria'!F34,0)</f>
        <v>7792</v>
      </c>
      <c r="F39" s="7">
        <f t="shared" si="0"/>
        <v>1.24</v>
      </c>
      <c r="G39" s="6">
        <f>ROUND(+'Dietary-Cafeteria'!I137,0)</f>
        <v>0</v>
      </c>
      <c r="H39" s="6">
        <f>ROUND(+'Dietary-Cafeteria'!F137,0)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ROUND(+'Dietary-Cafeteria'!I35,0)</f>
        <v>0</v>
      </c>
      <c r="E40" s="6">
        <f>ROUND(+'Dietary-Cafeteria'!F35,0)</f>
        <v>1492566</v>
      </c>
      <c r="F40" s="7" t="str">
        <f t="shared" si="0"/>
        <v/>
      </c>
      <c r="G40" s="6">
        <f>ROUND(+'Dietary-Cafeteria'!I138,0)</f>
        <v>0</v>
      </c>
      <c r="H40" s="6">
        <f>ROUND(+'Dietary-Cafeteria'!F138,0)</f>
        <v>608298</v>
      </c>
      <c r="I40" s="7" t="str">
        <f t="shared" si="1"/>
        <v/>
      </c>
      <c r="J40" s="7"/>
      <c r="K40" s="11" t="str">
        <f t="shared" si="2"/>
        <v/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ROUND(+'Dietary-Cafeteria'!I36,0)</f>
        <v>0</v>
      </c>
      <c r="E41" s="6">
        <f>ROUND(+'Dietary-Cafeteria'!F36,0)</f>
        <v>14664</v>
      </c>
      <c r="F41" s="7" t="str">
        <f t="shared" si="0"/>
        <v/>
      </c>
      <c r="G41" s="6">
        <f>ROUND(+'Dietary-Cafeteria'!I139,0)</f>
        <v>280</v>
      </c>
      <c r="H41" s="6">
        <f>ROUND(+'Dietary-Cafeteria'!F139,0)</f>
        <v>14646</v>
      </c>
      <c r="I41" s="7">
        <f t="shared" si="1"/>
        <v>0.02</v>
      </c>
      <c r="J41" s="7"/>
      <c r="K41" s="11" t="str">
        <f t="shared" si="2"/>
        <v/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ROUND(+'Dietary-Cafeteria'!I37,0)</f>
        <v>0</v>
      </c>
      <c r="E42" s="6">
        <f>ROUND(+'Dietary-Cafeteria'!F37,0)</f>
        <v>0</v>
      </c>
      <c r="F42" s="7" t="str">
        <f t="shared" si="0"/>
        <v/>
      </c>
      <c r="G42" s="6">
        <f>ROUND(+'Dietary-Cafeteria'!I140,0)</f>
        <v>0</v>
      </c>
      <c r="H42" s="6">
        <f>ROUND(+'Dietary-Cafeteria'!F140,0)</f>
        <v>6281</v>
      </c>
      <c r="I42" s="7" t="str">
        <f t="shared" si="1"/>
        <v/>
      </c>
      <c r="J42" s="7"/>
      <c r="K42" s="11" t="str">
        <f t="shared" si="2"/>
        <v/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ROUND(+'Dietary-Cafeteria'!I38,0)</f>
        <v>0</v>
      </c>
      <c r="E43" s="6">
        <f>ROUND(+'Dietary-Cafeteria'!F38,0)</f>
        <v>64790</v>
      </c>
      <c r="F43" s="7" t="str">
        <f t="shared" si="0"/>
        <v/>
      </c>
      <c r="G43" s="6">
        <f>ROUND(+'Dietary-Cafeteria'!I141,0)</f>
        <v>0</v>
      </c>
      <c r="H43" s="6">
        <f>ROUND(+'Dietary-Cafeteria'!F141,0)</f>
        <v>62084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ROUND(+'Dietary-Cafeteria'!I39,0)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ROUND(+'Dietary-Cafeteria'!I142,0)</f>
        <v>0</v>
      </c>
      <c r="H44" s="6">
        <f>ROUND(+'Dietary-Cafeteria'!F142,0)</f>
        <v>0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ROUND(+'Dietary-Cafeteria'!I40,0)</f>
        <v>0</v>
      </c>
      <c r="E45" s="6">
        <f>ROUND(+'Dietary-Cafeteria'!F40,0)</f>
        <v>138974</v>
      </c>
      <c r="F45" s="7" t="str">
        <f t="shared" si="0"/>
        <v/>
      </c>
      <c r="G45" s="6">
        <f>ROUND(+'Dietary-Cafeteria'!I143,0)</f>
        <v>0</v>
      </c>
      <c r="H45" s="6">
        <f>ROUND(+'Dietary-Cafeteria'!F143,0)</f>
        <v>0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ROUND(+'Dietary-Cafeteria'!I41,0)</f>
        <v>0</v>
      </c>
      <c r="E46" s="6">
        <f>ROUND(+'Dietary-Cafeteria'!F41,0)</f>
        <v>56043</v>
      </c>
      <c r="F46" s="7" t="str">
        <f t="shared" si="0"/>
        <v/>
      </c>
      <c r="G46" s="6">
        <f>ROUND(+'Dietary-Cafeteria'!I144,0)</f>
        <v>0</v>
      </c>
      <c r="H46" s="6">
        <f>ROUND(+'Dietary-Cafeteria'!F144,0)</f>
        <v>54537</v>
      </c>
      <c r="I46" s="7" t="str">
        <f t="shared" si="1"/>
        <v/>
      </c>
      <c r="J46" s="7"/>
      <c r="K46" s="11" t="str">
        <f t="shared" si="2"/>
        <v/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ROUND(+'Dietary-Cafeteria'!I42,0)</f>
        <v>0</v>
      </c>
      <c r="E47" s="6">
        <f>ROUND(+'Dietary-Cafeteria'!F42,0)</f>
        <v>153093</v>
      </c>
      <c r="F47" s="7" t="str">
        <f t="shared" si="0"/>
        <v/>
      </c>
      <c r="G47" s="6">
        <f>ROUND(+'Dietary-Cafeteria'!I145,0)</f>
        <v>0</v>
      </c>
      <c r="H47" s="6">
        <f>ROUND(+'Dietary-Cafeteria'!F145,0)</f>
        <v>163353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ROUND(+'Dietary-Cafeteria'!I43,0)</f>
        <v>0</v>
      </c>
      <c r="E48" s="6">
        <f>ROUND(+'Dietary-Cafeteria'!F43,0)</f>
        <v>810</v>
      </c>
      <c r="F48" s="7" t="str">
        <f t="shared" si="0"/>
        <v/>
      </c>
      <c r="G48" s="6">
        <f>ROUND(+'Dietary-Cafeteria'!I146,0)</f>
        <v>0</v>
      </c>
      <c r="H48" s="6">
        <f>ROUND(+'Dietary-Cafeteria'!F146,0)</f>
        <v>18574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ROUND(+'Dietary-Cafeteria'!I44,0)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ROUND(+'Dietary-Cafeteria'!I147,0)</f>
        <v>0</v>
      </c>
      <c r="H49" s="6">
        <f>ROUND(+'Dietary-Cafeteria'!F147,0)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ROUND(+'Dietary-Cafeteria'!I45,0)</f>
        <v>0</v>
      </c>
      <c r="E50" s="6">
        <f>ROUND(+'Dietary-Cafeteria'!F45,0)</f>
        <v>79720</v>
      </c>
      <c r="F50" s="7" t="str">
        <f t="shared" si="0"/>
        <v/>
      </c>
      <c r="G50" s="6">
        <f>ROUND(+'Dietary-Cafeteria'!I148,0)</f>
        <v>0</v>
      </c>
      <c r="H50" s="6">
        <f>ROUND(+'Dietary-Cafeteria'!F148,0)</f>
        <v>490793</v>
      </c>
      <c r="I50" s="7" t="str">
        <f t="shared" si="1"/>
        <v/>
      </c>
      <c r="J50" s="7"/>
      <c r="K50" s="11" t="str">
        <f t="shared" si="2"/>
        <v/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ROUND(+'Dietary-Cafeteria'!I46,0)</f>
        <v>0</v>
      </c>
      <c r="E51" s="6">
        <f>ROUND(+'Dietary-Cafeteria'!F46,0)</f>
        <v>1410574</v>
      </c>
      <c r="F51" s="7" t="str">
        <f t="shared" si="0"/>
        <v/>
      </c>
      <c r="G51" s="6">
        <f>ROUND(+'Dietary-Cafeteria'!I149,0)</f>
        <v>0</v>
      </c>
      <c r="H51" s="6">
        <f>ROUND(+'Dietary-Cafeteria'!F149,0)</f>
        <v>1485949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ROUND(+'Dietary-Cafeteria'!I47,0)</f>
        <v>0</v>
      </c>
      <c r="E52" s="6">
        <f>ROUND(+'Dietary-Cafeteria'!F47,0)</f>
        <v>0</v>
      </c>
      <c r="F52" s="7" t="str">
        <f t="shared" si="0"/>
        <v/>
      </c>
      <c r="G52" s="6">
        <f>ROUND(+'Dietary-Cafeteria'!I150,0)</f>
        <v>0</v>
      </c>
      <c r="H52" s="6">
        <f>ROUND(+'Dietary-Cafeteria'!F150,0)</f>
        <v>33012</v>
      </c>
      <c r="I52" s="7" t="str">
        <f t="shared" si="1"/>
        <v/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ROUND(+'Dietary-Cafeteria'!I48,0)</f>
        <v>0</v>
      </c>
      <c r="E53" s="6">
        <f>ROUND(+'Dietary-Cafeteria'!F48,0)</f>
        <v>568373</v>
      </c>
      <c r="F53" s="7" t="str">
        <f t="shared" si="0"/>
        <v/>
      </c>
      <c r="G53" s="6">
        <f>ROUND(+'Dietary-Cafeteria'!I151,0)</f>
        <v>0</v>
      </c>
      <c r="H53" s="6">
        <f>ROUND(+'Dietary-Cafeteria'!F151,0)</f>
        <v>588506</v>
      </c>
      <c r="I53" s="7" t="str">
        <f t="shared" si="1"/>
        <v/>
      </c>
      <c r="J53" s="7"/>
      <c r="K53" s="11" t="str">
        <f t="shared" si="2"/>
        <v/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ROUND(+'Dietary-Cafeteria'!I49,0)</f>
        <v>0</v>
      </c>
      <c r="E54" s="6">
        <f>ROUND(+'Dietary-Cafeteria'!F49,0)</f>
        <v>931361</v>
      </c>
      <c r="F54" s="7" t="str">
        <f t="shared" si="0"/>
        <v/>
      </c>
      <c r="G54" s="6">
        <f>ROUND(+'Dietary-Cafeteria'!I152,0)</f>
        <v>0</v>
      </c>
      <c r="H54" s="6">
        <f>ROUND(+'Dietary-Cafeteria'!F152,0)</f>
        <v>938351</v>
      </c>
      <c r="I54" s="7" t="str">
        <f t="shared" si="1"/>
        <v/>
      </c>
      <c r="J54" s="7"/>
      <c r="K54" s="11" t="str">
        <f t="shared" si="2"/>
        <v/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ROUND(+'Dietary-Cafeteria'!I50,0)</f>
        <v>0</v>
      </c>
      <c r="E55" s="6">
        <f>ROUND(+'Dietary-Cafeteria'!F50,0)</f>
        <v>336153</v>
      </c>
      <c r="F55" s="7" t="str">
        <f t="shared" si="0"/>
        <v/>
      </c>
      <c r="G55" s="6">
        <f>ROUND(+'Dietary-Cafeteria'!I153,0)</f>
        <v>0</v>
      </c>
      <c r="H55" s="6">
        <f>ROUND(+'Dietary-Cafeteria'!F153,0)</f>
        <v>413575</v>
      </c>
      <c r="I55" s="7" t="str">
        <f t="shared" si="1"/>
        <v/>
      </c>
      <c r="J55" s="7"/>
      <c r="K55" s="11" t="str">
        <f t="shared" si="2"/>
        <v/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ROUND(+'Dietary-Cafeteria'!I51,0)</f>
        <v>0</v>
      </c>
      <c r="E56" s="6">
        <f>ROUND(+'Dietary-Cafeteria'!F51,0)</f>
        <v>174966</v>
      </c>
      <c r="F56" s="7" t="str">
        <f t="shared" si="0"/>
        <v/>
      </c>
      <c r="G56" s="6">
        <f>ROUND(+'Dietary-Cafeteria'!I154,0)</f>
        <v>0</v>
      </c>
      <c r="H56" s="6">
        <f>ROUND(+'Dietary-Cafeteria'!F154,0)</f>
        <v>189043</v>
      </c>
      <c r="I56" s="7" t="str">
        <f t="shared" si="1"/>
        <v/>
      </c>
      <c r="J56" s="7"/>
      <c r="K56" s="11" t="str">
        <f t="shared" si="2"/>
        <v/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ROUND(+'Dietary-Cafeteria'!I52,0)</f>
        <v>0</v>
      </c>
      <c r="E57" s="6">
        <f>ROUND(+'Dietary-Cafeteria'!F52,0)</f>
        <v>15248</v>
      </c>
      <c r="F57" s="7" t="str">
        <f t="shared" si="0"/>
        <v/>
      </c>
      <c r="G57" s="6">
        <f>ROUND(+'Dietary-Cafeteria'!I155,0)</f>
        <v>0</v>
      </c>
      <c r="H57" s="6">
        <f>ROUND(+'Dietary-Cafeteria'!F155,0)</f>
        <v>4678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ROUND(+'Dietary-Cafeteria'!I53,0)</f>
        <v>0</v>
      </c>
      <c r="E58" s="6">
        <f>ROUND(+'Dietary-Cafeteria'!F53,0)</f>
        <v>95704</v>
      </c>
      <c r="F58" s="7" t="str">
        <f t="shared" si="0"/>
        <v/>
      </c>
      <c r="G58" s="6">
        <f>ROUND(+'Dietary-Cafeteria'!I156,0)</f>
        <v>0</v>
      </c>
      <c r="H58" s="6">
        <f>ROUND(+'Dietary-Cafeteria'!F156,0)</f>
        <v>104861</v>
      </c>
      <c r="I58" s="7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ROUND(+'Dietary-Cafeteria'!I54,0)</f>
        <v>0</v>
      </c>
      <c r="E59" s="6">
        <f>ROUND(+'Dietary-Cafeteria'!F54,0)</f>
        <v>0</v>
      </c>
      <c r="F59" s="7" t="str">
        <f t="shared" si="0"/>
        <v/>
      </c>
      <c r="G59" s="6">
        <f>ROUND(+'Dietary-Cafeteria'!I157,0)</f>
        <v>0</v>
      </c>
      <c r="H59" s="6">
        <f>ROUND(+'Dietary-Cafeteria'!F157,0)</f>
        <v>152435</v>
      </c>
      <c r="I59" s="7" t="str">
        <f t="shared" si="1"/>
        <v/>
      </c>
      <c r="J59" s="7"/>
      <c r="K59" s="11" t="str">
        <f t="shared" si="2"/>
        <v/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ROUND(+'Dietary-Cafeteria'!I55,0)</f>
        <v>0</v>
      </c>
      <c r="E60" s="6">
        <f>ROUND(+'Dietary-Cafeteria'!F55,0)</f>
        <v>14550</v>
      </c>
      <c r="F60" s="7" t="str">
        <f t="shared" si="0"/>
        <v/>
      </c>
      <c r="G60" s="6">
        <f>ROUND(+'Dietary-Cafeteria'!I158,0)</f>
        <v>0</v>
      </c>
      <c r="H60" s="6">
        <f>ROUND(+'Dietary-Cafeteria'!F158,0)</f>
        <v>12973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ROUND(+'Dietary-Cafeteria'!I56,0)</f>
        <v>0</v>
      </c>
      <c r="E61" s="6">
        <f>ROUND(+'Dietary-Cafeteria'!F56,0)</f>
        <v>0</v>
      </c>
      <c r="F61" s="7" t="str">
        <f t="shared" si="0"/>
        <v/>
      </c>
      <c r="G61" s="6">
        <f>ROUND(+'Dietary-Cafeteria'!I159,0)</f>
        <v>0</v>
      </c>
      <c r="H61" s="6">
        <f>ROUND(+'Dietary-Cafeteria'!F159,0)</f>
        <v>61936</v>
      </c>
      <c r="I61" s="7" t="str">
        <f t="shared" si="1"/>
        <v/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ROUND(+'Dietary-Cafeteria'!I57,0)</f>
        <v>0</v>
      </c>
      <c r="E62" s="6">
        <f>ROUND(+'Dietary-Cafeteria'!F57,0)</f>
        <v>1259138</v>
      </c>
      <c r="F62" s="7" t="str">
        <f t="shared" si="0"/>
        <v/>
      </c>
      <c r="G62" s="6">
        <f>ROUND(+'Dietary-Cafeteria'!I160,0)</f>
        <v>0</v>
      </c>
      <c r="H62" s="6">
        <f>ROUND(+'Dietary-Cafeteria'!F160,0)</f>
        <v>1419204</v>
      </c>
      <c r="I62" s="7" t="str">
        <f t="shared" si="1"/>
        <v/>
      </c>
      <c r="J62" s="7"/>
      <c r="K62" s="11" t="str">
        <f t="shared" si="2"/>
        <v/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ROUND(+'Dietary-Cafeteria'!I58,0)</f>
        <v>0</v>
      </c>
      <c r="E63" s="6">
        <f>ROUND(+'Dietary-Cafeteria'!F58,0)</f>
        <v>193226</v>
      </c>
      <c r="F63" s="7" t="str">
        <f t="shared" si="0"/>
        <v/>
      </c>
      <c r="G63" s="6">
        <f>ROUND(+'Dietary-Cafeteria'!I161,0)</f>
        <v>0</v>
      </c>
      <c r="H63" s="6">
        <f>ROUND(+'Dietary-Cafeteria'!F161,0)</f>
        <v>215797</v>
      </c>
      <c r="I63" s="7" t="str">
        <f t="shared" si="1"/>
        <v/>
      </c>
      <c r="J63" s="7"/>
      <c r="K63" s="11" t="str">
        <f t="shared" si="2"/>
        <v/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ROUND(+'Dietary-Cafeteria'!I59,0)</f>
        <v>0</v>
      </c>
      <c r="E64" s="6">
        <f>ROUND(+'Dietary-Cafeteria'!F59,0)</f>
        <v>10825</v>
      </c>
      <c r="F64" s="7" t="str">
        <f t="shared" si="0"/>
        <v/>
      </c>
      <c r="G64" s="6">
        <f>ROUND(+'Dietary-Cafeteria'!I162,0)</f>
        <v>0</v>
      </c>
      <c r="H64" s="6">
        <f>ROUND(+'Dietary-Cafeteria'!F162,0)</f>
        <v>10895</v>
      </c>
      <c r="I64" s="7" t="str">
        <f t="shared" si="1"/>
        <v/>
      </c>
      <c r="J64" s="7"/>
      <c r="K64" s="11" t="str">
        <f t="shared" si="2"/>
        <v/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ROUND(+'Dietary-Cafeteria'!I60,0)</f>
        <v>0</v>
      </c>
      <c r="E65" s="6">
        <f>ROUND(+'Dietary-Cafeteria'!F60,0)</f>
        <v>39953</v>
      </c>
      <c r="F65" s="7" t="str">
        <f t="shared" si="0"/>
        <v/>
      </c>
      <c r="G65" s="6">
        <f>ROUND(+'Dietary-Cafeteria'!I163,0)</f>
        <v>0</v>
      </c>
      <c r="H65" s="6">
        <f>ROUND(+'Dietary-Cafeteria'!F163,0)</f>
        <v>49206</v>
      </c>
      <c r="I65" s="7" t="str">
        <f t="shared" si="1"/>
        <v/>
      </c>
      <c r="J65" s="7"/>
      <c r="K65" s="11" t="str">
        <f t="shared" si="2"/>
        <v/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ROUND(+'Dietary-Cafeteria'!I61,0)</f>
        <v>0</v>
      </c>
      <c r="E66" s="6">
        <f>ROUND(+'Dietary-Cafeteria'!F61,0)</f>
        <v>20418</v>
      </c>
      <c r="F66" s="7" t="str">
        <f t="shared" si="0"/>
        <v/>
      </c>
      <c r="G66" s="6">
        <f>ROUND(+'Dietary-Cafeteria'!I164,0)</f>
        <v>0</v>
      </c>
      <c r="H66" s="6">
        <f>ROUND(+'Dietary-Cafeteria'!F164,0)</f>
        <v>20795</v>
      </c>
      <c r="I66" s="7" t="str">
        <f t="shared" si="1"/>
        <v/>
      </c>
      <c r="J66" s="7"/>
      <c r="K66" s="11" t="str">
        <f t="shared" si="2"/>
        <v/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ROUND(+'Dietary-Cafeteria'!I62,0)</f>
        <v>0</v>
      </c>
      <c r="E67" s="6">
        <f>ROUND(+'Dietary-Cafeteria'!F62,0)</f>
        <v>30078</v>
      </c>
      <c r="F67" s="7" t="str">
        <f t="shared" si="0"/>
        <v/>
      </c>
      <c r="G67" s="6">
        <f>ROUND(+'Dietary-Cafeteria'!I165,0)</f>
        <v>0</v>
      </c>
      <c r="H67" s="6">
        <f>ROUND(+'Dietary-Cafeteria'!F165,0)</f>
        <v>29874</v>
      </c>
      <c r="I67" s="7" t="str">
        <f t="shared" si="1"/>
        <v/>
      </c>
      <c r="J67" s="7"/>
      <c r="K67" s="11" t="str">
        <f t="shared" si="2"/>
        <v/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ROUND(+'Dietary-Cafeteria'!I63,0)</f>
        <v>0</v>
      </c>
      <c r="E68" s="6">
        <f>ROUND(+'Dietary-Cafeteria'!F63,0)</f>
        <v>18175</v>
      </c>
      <c r="F68" s="7" t="str">
        <f t="shared" si="0"/>
        <v/>
      </c>
      <c r="G68" s="6">
        <f>ROUND(+'Dietary-Cafeteria'!I166,0)</f>
        <v>0</v>
      </c>
      <c r="H68" s="6">
        <f>ROUND(+'Dietary-Cafeteria'!F166,0)</f>
        <v>9000</v>
      </c>
      <c r="I68" s="7" t="str">
        <f t="shared" si="1"/>
        <v/>
      </c>
      <c r="J68" s="7"/>
      <c r="K68" s="11" t="str">
        <f t="shared" si="2"/>
        <v/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ROUND(+'Dietary-Cafeteria'!I64,0)</f>
        <v>0</v>
      </c>
      <c r="E69" s="6">
        <f>ROUND(+'Dietary-Cafeteria'!F64,0)</f>
        <v>966933</v>
      </c>
      <c r="F69" s="7" t="str">
        <f t="shared" si="0"/>
        <v/>
      </c>
      <c r="G69" s="6">
        <f>ROUND(+'Dietary-Cafeteria'!I167,0)</f>
        <v>0</v>
      </c>
      <c r="H69" s="6">
        <f>ROUND(+'Dietary-Cafeteria'!F167,0)</f>
        <v>262795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ROUND(+'Dietary-Cafeteria'!I65,0)</f>
        <v>0</v>
      </c>
      <c r="E70" s="6">
        <f>ROUND(+'Dietary-Cafeteria'!F65,0)</f>
        <v>82036</v>
      </c>
      <c r="F70" s="7" t="str">
        <f t="shared" si="0"/>
        <v/>
      </c>
      <c r="G70" s="6">
        <f>ROUND(+'Dietary-Cafeteria'!I168,0)</f>
        <v>0</v>
      </c>
      <c r="H70" s="6">
        <f>ROUND(+'Dietary-Cafeteria'!F168,0)</f>
        <v>46143</v>
      </c>
      <c r="I70" s="7" t="str">
        <f t="shared" si="1"/>
        <v/>
      </c>
      <c r="J70" s="7"/>
      <c r="K70" s="11" t="str">
        <f t="shared" si="2"/>
        <v/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ROUND(+'Dietary-Cafeteria'!I66,0)</f>
        <v>0</v>
      </c>
      <c r="E71" s="6">
        <f>ROUND(+'Dietary-Cafeteria'!F66,0)</f>
        <v>62448</v>
      </c>
      <c r="F71" s="7" t="str">
        <f t="shared" si="0"/>
        <v/>
      </c>
      <c r="G71" s="6">
        <f>ROUND(+'Dietary-Cafeteria'!I169,0)</f>
        <v>0</v>
      </c>
      <c r="H71" s="6">
        <f>ROUND(+'Dietary-Cafeteria'!F169,0)</f>
        <v>54655</v>
      </c>
      <c r="I71" s="7" t="str">
        <f t="shared" si="1"/>
        <v/>
      </c>
      <c r="J71" s="7"/>
      <c r="K71" s="11" t="str">
        <f t="shared" si="2"/>
        <v/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ROUND(+'Dietary-Cafeteria'!I67,0)</f>
        <v>0</v>
      </c>
      <c r="E72" s="6">
        <f>ROUND(+'Dietary-Cafeteria'!F67,0)</f>
        <v>4625</v>
      </c>
      <c r="F72" s="7" t="str">
        <f t="shared" si="0"/>
        <v/>
      </c>
      <c r="G72" s="6">
        <f>ROUND(+'Dietary-Cafeteria'!I170,0)</f>
        <v>0</v>
      </c>
      <c r="H72" s="6">
        <f>ROUND(+'Dietary-Cafeteria'!F170,0)</f>
        <v>3338</v>
      </c>
      <c r="I72" s="7" t="str">
        <f t="shared" si="1"/>
        <v/>
      </c>
      <c r="J72" s="7"/>
      <c r="K72" s="11" t="str">
        <f t="shared" si="2"/>
        <v/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ROUND(+'Dietary-Cafeteria'!I68,0)</f>
        <v>0</v>
      </c>
      <c r="E73" s="6">
        <f>ROUND(+'Dietary-Cafeteria'!F68,0)</f>
        <v>736509</v>
      </c>
      <c r="F73" s="7" t="str">
        <f t="shared" si="0"/>
        <v/>
      </c>
      <c r="G73" s="6">
        <f>ROUND(+'Dietary-Cafeteria'!I171,0)</f>
        <v>0</v>
      </c>
      <c r="H73" s="6">
        <f>ROUND(+'Dietary-Cafeteria'!F171,0)</f>
        <v>276099</v>
      </c>
      <c r="I73" s="7" t="str">
        <f t="shared" si="1"/>
        <v/>
      </c>
      <c r="J73" s="7"/>
      <c r="K73" s="11" t="str">
        <f t="shared" si="2"/>
        <v/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ROUND(+'Dietary-Cafeteria'!I69,0)</f>
        <v>0</v>
      </c>
      <c r="E74" s="6">
        <f>ROUND(+'Dietary-Cafeteria'!F69,0)</f>
        <v>958310</v>
      </c>
      <c r="F74" s="7" t="str">
        <f t="shared" si="0"/>
        <v/>
      </c>
      <c r="G74" s="6">
        <f>ROUND(+'Dietary-Cafeteria'!I172,0)</f>
        <v>0</v>
      </c>
      <c r="H74" s="6">
        <f>ROUND(+'Dietary-Cafeteria'!F172,0)</f>
        <v>1034324</v>
      </c>
      <c r="I74" s="7" t="str">
        <f t="shared" si="1"/>
        <v/>
      </c>
      <c r="J74" s="7"/>
      <c r="K74" s="11" t="str">
        <f t="shared" si="2"/>
        <v/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ROUND(+'Dietary-Cafeteria'!I70,0)</f>
        <v>0</v>
      </c>
      <c r="E75" s="6">
        <f>ROUND(+'Dietary-Cafeteria'!F70,0)</f>
        <v>687177</v>
      </c>
      <c r="F75" s="7" t="str">
        <f t="shared" ref="F75:F109" si="3">IF(D75=0,"",IF(E75=0,"",ROUND(D75/E75,2)))</f>
        <v/>
      </c>
      <c r="G75" s="6">
        <f>ROUND(+'Dietary-Cafeteria'!I173,0)</f>
        <v>0</v>
      </c>
      <c r="H75" s="6">
        <f>ROUND(+'Dietary-Cafeteria'!F173,0)</f>
        <v>701463</v>
      </c>
      <c r="I75" s="7" t="str">
        <f t="shared" ref="I75:I109" si="4">IF(G75=0,"",IF(H75=0,"",ROUND(G75/H75,2)))</f>
        <v/>
      </c>
      <c r="J75" s="7"/>
      <c r="K75" s="11" t="str">
        <f t="shared" ref="K75:K109" si="5">IF(D75=0,"",IF(E75=0,"",IF(G75=0,"",IF(H75=0,"",ROUND(I75/F75-1,4)))))</f>
        <v/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ROUND(+'Dietary-Cafeteria'!I71,0)</f>
        <v>0</v>
      </c>
      <c r="E76" s="6">
        <f>ROUND(+'Dietary-Cafeteria'!F71,0)</f>
        <v>651407</v>
      </c>
      <c r="F76" s="7" t="str">
        <f t="shared" si="3"/>
        <v/>
      </c>
      <c r="G76" s="6">
        <f>ROUND(+'Dietary-Cafeteria'!I174,0)</f>
        <v>0</v>
      </c>
      <c r="H76" s="6">
        <f>ROUND(+'Dietary-Cafeteria'!F174,0)</f>
        <v>848529</v>
      </c>
      <c r="I76" s="7" t="str">
        <f t="shared" si="4"/>
        <v/>
      </c>
      <c r="J76" s="7"/>
      <c r="K76" s="11" t="str">
        <f t="shared" si="5"/>
        <v/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ROUND(+'Dietary-Cafeteria'!I72,0)</f>
        <v>0</v>
      </c>
      <c r="E77" s="6">
        <f>ROUND(+'Dietary-Cafeteria'!F72,0)</f>
        <v>16966</v>
      </c>
      <c r="F77" s="7" t="str">
        <f t="shared" si="3"/>
        <v/>
      </c>
      <c r="G77" s="6">
        <f>ROUND(+'Dietary-Cafeteria'!I175,0)</f>
        <v>0</v>
      </c>
      <c r="H77" s="6">
        <f>ROUND(+'Dietary-Cafeteria'!F175,0)</f>
        <v>15258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ROUND(+'Dietary-Cafeteria'!I73,0)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ROUND(+'Dietary-Cafeteria'!I176,0)</f>
        <v>0</v>
      </c>
      <c r="H78" s="6">
        <f>ROUND(+'Dietary-Cafeteria'!F176,0)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ROUND(+'Dietary-Cafeteria'!I74,0)</f>
        <v>0</v>
      </c>
      <c r="E79" s="6">
        <f>ROUND(+'Dietary-Cafeteria'!F74,0)</f>
        <v>525836</v>
      </c>
      <c r="F79" s="7" t="str">
        <f t="shared" si="3"/>
        <v/>
      </c>
      <c r="G79" s="6">
        <f>ROUND(+'Dietary-Cafeteria'!I177,0)</f>
        <v>0</v>
      </c>
      <c r="H79" s="6">
        <f>ROUND(+'Dietary-Cafeteria'!F177,0)</f>
        <v>551392</v>
      </c>
      <c r="I79" s="7" t="str">
        <f t="shared" si="4"/>
        <v/>
      </c>
      <c r="J79" s="7"/>
      <c r="K79" s="11" t="str">
        <f t="shared" si="5"/>
        <v/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ROUND(+'Dietary-Cafeteria'!I75,0)</f>
        <v>3054</v>
      </c>
      <c r="E80" s="6">
        <f>ROUND(+'Dietary-Cafeteria'!F75,0)</f>
        <v>1137047</v>
      </c>
      <c r="F80" s="7">
        <f t="shared" si="3"/>
        <v>0</v>
      </c>
      <c r="G80" s="6">
        <f>ROUND(+'Dietary-Cafeteria'!I178,0)</f>
        <v>0</v>
      </c>
      <c r="H80" s="6">
        <f>ROUND(+'Dietary-Cafeteria'!F178,0)</f>
        <v>1183925</v>
      </c>
      <c r="I80" s="7" t="str">
        <f t="shared" si="4"/>
        <v/>
      </c>
      <c r="J80" s="7"/>
      <c r="K80" s="11" t="str">
        <f t="shared" si="5"/>
        <v/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ROUND(+'Dietary-Cafeteria'!I76,0)</f>
        <v>1209</v>
      </c>
      <c r="E81" s="6">
        <f>ROUND(+'Dietary-Cafeteria'!F76,0)</f>
        <v>164548</v>
      </c>
      <c r="F81" s="7">
        <f t="shared" si="3"/>
        <v>0.01</v>
      </c>
      <c r="G81" s="6">
        <f>ROUND(+'Dietary-Cafeteria'!I179,0)</f>
        <v>1693</v>
      </c>
      <c r="H81" s="6">
        <f>ROUND(+'Dietary-Cafeteria'!F179,0)</f>
        <v>181705</v>
      </c>
      <c r="I81" s="7">
        <f t="shared" si="4"/>
        <v>0.01</v>
      </c>
      <c r="J81" s="7"/>
      <c r="K81" s="11">
        <f t="shared" si="5"/>
        <v>0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ROUND(+'Dietary-Cafeteria'!I77,0)</f>
        <v>0</v>
      </c>
      <c r="E82" s="6">
        <f>ROUND(+'Dietary-Cafeteria'!F77,0)</f>
        <v>52218</v>
      </c>
      <c r="F82" s="7" t="str">
        <f t="shared" si="3"/>
        <v/>
      </c>
      <c r="G82" s="6">
        <f>ROUND(+'Dietary-Cafeteria'!I180,0)</f>
        <v>0</v>
      </c>
      <c r="H82" s="6">
        <f>ROUND(+'Dietary-Cafeteria'!F180,0)</f>
        <v>54594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ROUND(+'Dietary-Cafeteria'!I78,0)</f>
        <v>0</v>
      </c>
      <c r="E83" s="6">
        <f>ROUND(+'Dietary-Cafeteria'!F78,0)</f>
        <v>0</v>
      </c>
      <c r="F83" s="7" t="str">
        <f t="shared" si="3"/>
        <v/>
      </c>
      <c r="G83" s="6">
        <f>ROUND(+'Dietary-Cafeteria'!I181,0)</f>
        <v>0</v>
      </c>
      <c r="H83" s="6">
        <f>ROUND(+'Dietary-Cafeteria'!F181,0)</f>
        <v>35239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ROUND(+'Dietary-Cafeteria'!I79,0)</f>
        <v>0</v>
      </c>
      <c r="E84" s="6">
        <f>ROUND(+'Dietary-Cafeteria'!F79,0)</f>
        <v>216764</v>
      </c>
      <c r="F84" s="7" t="str">
        <f t="shared" si="3"/>
        <v/>
      </c>
      <c r="G84" s="6">
        <f>ROUND(+'Dietary-Cafeteria'!I182,0)</f>
        <v>0</v>
      </c>
      <c r="H84" s="6">
        <f>ROUND(+'Dietary-Cafeteria'!F182,0)</f>
        <v>263454</v>
      </c>
      <c r="I84" s="7" t="str">
        <f t="shared" si="4"/>
        <v/>
      </c>
      <c r="J84" s="7"/>
      <c r="K84" s="11" t="str">
        <f t="shared" si="5"/>
        <v/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ROUND(+'Dietary-Cafeteria'!I80,0)</f>
        <v>0</v>
      </c>
      <c r="E85" s="6">
        <f>ROUND(+'Dietary-Cafeteria'!F80,0)</f>
        <v>61103</v>
      </c>
      <c r="F85" s="7" t="str">
        <f t="shared" si="3"/>
        <v/>
      </c>
      <c r="G85" s="6">
        <f>ROUND(+'Dietary-Cafeteria'!I183,0)</f>
        <v>0</v>
      </c>
      <c r="H85" s="6">
        <f>ROUND(+'Dietary-Cafeteria'!F183,0)</f>
        <v>59374</v>
      </c>
      <c r="I85" s="7" t="str">
        <f t="shared" si="4"/>
        <v/>
      </c>
      <c r="J85" s="7"/>
      <c r="K85" s="11" t="str">
        <f t="shared" si="5"/>
        <v/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ROUND(+'Dietary-Cafeteria'!I81,0)</f>
        <v>0</v>
      </c>
      <c r="E86" s="6">
        <f>ROUND(+'Dietary-Cafeteria'!F81,0)</f>
        <v>103812</v>
      </c>
      <c r="F86" s="7" t="str">
        <f t="shared" si="3"/>
        <v/>
      </c>
      <c r="G86" s="6">
        <f>ROUND(+'Dietary-Cafeteria'!I184,0)</f>
        <v>0</v>
      </c>
      <c r="H86" s="6">
        <f>ROUND(+'Dietary-Cafeteria'!F184,0)</f>
        <v>117973</v>
      </c>
      <c r="I86" s="7" t="str">
        <f t="shared" si="4"/>
        <v/>
      </c>
      <c r="J86" s="7"/>
      <c r="K86" s="11" t="str">
        <f t="shared" si="5"/>
        <v/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ROUND(+'Dietary-Cafeteria'!I82,0)</f>
        <v>0</v>
      </c>
      <c r="E87" s="6">
        <f>ROUND(+'Dietary-Cafeteria'!F82,0)</f>
        <v>3850</v>
      </c>
      <c r="F87" s="7" t="str">
        <f t="shared" si="3"/>
        <v/>
      </c>
      <c r="G87" s="6">
        <f>ROUND(+'Dietary-Cafeteria'!I185,0)</f>
        <v>125</v>
      </c>
      <c r="H87" s="6">
        <f>ROUND(+'Dietary-Cafeteria'!F185,0)</f>
        <v>6666</v>
      </c>
      <c r="I87" s="7">
        <f t="shared" si="4"/>
        <v>0.02</v>
      </c>
      <c r="J87" s="7"/>
      <c r="K87" s="11" t="str">
        <f t="shared" si="5"/>
        <v/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ROUND(+'Dietary-Cafeteria'!I83,0)</f>
        <v>0</v>
      </c>
      <c r="E88" s="6">
        <f>ROUND(+'Dietary-Cafeteria'!F83,0)</f>
        <v>91816</v>
      </c>
      <c r="F88" s="7" t="str">
        <f t="shared" si="3"/>
        <v/>
      </c>
      <c r="G88" s="6">
        <f>ROUND(+'Dietary-Cafeteria'!I186,0)</f>
        <v>0</v>
      </c>
      <c r="H88" s="6">
        <f>ROUND(+'Dietary-Cafeteria'!F186,0)</f>
        <v>96542</v>
      </c>
      <c r="I88" s="7" t="str">
        <f t="shared" si="4"/>
        <v/>
      </c>
      <c r="J88" s="7"/>
      <c r="K88" s="11" t="str">
        <f t="shared" si="5"/>
        <v/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ROUND(+'Dietary-Cafeteria'!I84,0)</f>
        <v>0</v>
      </c>
      <c r="E89" s="6">
        <f>ROUND(+'Dietary-Cafeteria'!F84,0)</f>
        <v>14481</v>
      </c>
      <c r="F89" s="7" t="str">
        <f t="shared" si="3"/>
        <v/>
      </c>
      <c r="G89" s="6">
        <f>ROUND(+'Dietary-Cafeteria'!I187,0)</f>
        <v>0</v>
      </c>
      <c r="H89" s="6">
        <f>ROUND(+'Dietary-Cafeteria'!F187,0)</f>
        <v>15627</v>
      </c>
      <c r="I89" s="7" t="str">
        <f t="shared" si="4"/>
        <v/>
      </c>
      <c r="J89" s="7"/>
      <c r="K89" s="11" t="str">
        <f t="shared" si="5"/>
        <v/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ROUND(+'Dietary-Cafeteria'!I85,0)</f>
        <v>0</v>
      </c>
      <c r="E90" s="6">
        <f>ROUND(+'Dietary-Cafeteria'!F85,0)</f>
        <v>35359</v>
      </c>
      <c r="F90" s="7" t="str">
        <f t="shared" si="3"/>
        <v/>
      </c>
      <c r="G90" s="6">
        <f>ROUND(+'Dietary-Cafeteria'!I188,0)</f>
        <v>0</v>
      </c>
      <c r="H90" s="6">
        <f>ROUND(+'Dietary-Cafeteria'!F188,0)</f>
        <v>36837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ROUND(+'Dietary-Cafeteria'!I86,0)</f>
        <v>0</v>
      </c>
      <c r="E91" s="6">
        <f>ROUND(+'Dietary-Cafeteria'!F86,0)</f>
        <v>18807</v>
      </c>
      <c r="F91" s="7" t="str">
        <f t="shared" si="3"/>
        <v/>
      </c>
      <c r="G91" s="6">
        <f>ROUND(+'Dietary-Cafeteria'!I189,0)</f>
        <v>0</v>
      </c>
      <c r="H91" s="6">
        <f>ROUND(+'Dietary-Cafeteria'!F189,0)</f>
        <v>22437</v>
      </c>
      <c r="I91" s="7" t="str">
        <f t="shared" si="4"/>
        <v/>
      </c>
      <c r="J91" s="7"/>
      <c r="K91" s="11" t="str">
        <f t="shared" si="5"/>
        <v/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ROUND(+'Dietary-Cafeteria'!I87,0)</f>
        <v>0</v>
      </c>
      <c r="E92" s="6">
        <f>ROUND(+'Dietary-Cafeteria'!F87,0)</f>
        <v>150434</v>
      </c>
      <c r="F92" s="7" t="str">
        <f t="shared" si="3"/>
        <v/>
      </c>
      <c r="G92" s="6">
        <f>ROUND(+'Dietary-Cafeteria'!I190,0)</f>
        <v>0</v>
      </c>
      <c r="H92" s="6">
        <f>ROUND(+'Dietary-Cafeteria'!F190,0)</f>
        <v>163057</v>
      </c>
      <c r="I92" s="7" t="str">
        <f t="shared" si="4"/>
        <v/>
      </c>
      <c r="J92" s="7"/>
      <c r="K92" s="11" t="str">
        <f t="shared" si="5"/>
        <v/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ROUND(+'Dietary-Cafeteria'!I88,0)</f>
        <v>4107</v>
      </c>
      <c r="E93" s="6">
        <f>ROUND(+'Dietary-Cafeteria'!F88,0)</f>
        <v>25418</v>
      </c>
      <c r="F93" s="7">
        <f t="shared" si="3"/>
        <v>0.16</v>
      </c>
      <c r="G93" s="6">
        <f>ROUND(+'Dietary-Cafeteria'!I191,0)</f>
        <v>21197</v>
      </c>
      <c r="H93" s="6">
        <f>ROUND(+'Dietary-Cafeteria'!F191,0)</f>
        <v>25835</v>
      </c>
      <c r="I93" s="7">
        <f t="shared" si="4"/>
        <v>0.82</v>
      </c>
      <c r="J93" s="7"/>
      <c r="K93" s="11">
        <f t="shared" si="5"/>
        <v>4.125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ROUND(+'Dietary-Cafeteria'!I89,0)</f>
        <v>0</v>
      </c>
      <c r="E94" s="6">
        <f>ROUND(+'Dietary-Cafeteria'!F89,0)</f>
        <v>0</v>
      </c>
      <c r="F94" s="7" t="str">
        <f t="shared" si="3"/>
        <v/>
      </c>
      <c r="G94" s="6">
        <f>ROUND(+'Dietary-Cafeteria'!I192,0)</f>
        <v>0</v>
      </c>
      <c r="H94" s="6">
        <f>ROUND(+'Dietary-Cafeteria'!F192,0)</f>
        <v>0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ROUND(+'Dietary-Cafeteria'!I90,0)</f>
        <v>0</v>
      </c>
      <c r="E95" s="6">
        <f>ROUND(+'Dietary-Cafeteria'!F90,0)</f>
        <v>644142</v>
      </c>
      <c r="F95" s="7" t="str">
        <f t="shared" si="3"/>
        <v/>
      </c>
      <c r="G95" s="6">
        <f>ROUND(+'Dietary-Cafeteria'!I193,0)</f>
        <v>0</v>
      </c>
      <c r="H95" s="6">
        <f>ROUND(+'Dietary-Cafeteria'!F193,0)</f>
        <v>679769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ROUND(+'Dietary-Cafeteria'!I91,0)</f>
        <v>0</v>
      </c>
      <c r="E96" s="6">
        <f>ROUND(+'Dietary-Cafeteria'!F91,0)</f>
        <v>3681</v>
      </c>
      <c r="F96" s="7" t="str">
        <f t="shared" si="3"/>
        <v/>
      </c>
      <c r="G96" s="6">
        <f>ROUND(+'Dietary-Cafeteria'!I194,0)</f>
        <v>0</v>
      </c>
      <c r="H96" s="6">
        <f>ROUND(+'Dietary-Cafeteria'!F194,0)</f>
        <v>20934</v>
      </c>
      <c r="I96" s="7" t="str">
        <f t="shared" si="4"/>
        <v/>
      </c>
      <c r="J96" s="7"/>
      <c r="K96" s="11" t="str">
        <f t="shared" si="5"/>
        <v/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ROUND(+'Dietary-Cafeteria'!I92,0)</f>
        <v>810</v>
      </c>
      <c r="E97" s="6">
        <f>ROUND(+'Dietary-Cafeteria'!F92,0)</f>
        <v>1300</v>
      </c>
      <c r="F97" s="7">
        <f t="shared" si="3"/>
        <v>0.62</v>
      </c>
      <c r="G97" s="6">
        <f>ROUND(+'Dietary-Cafeteria'!I195,0)</f>
        <v>585</v>
      </c>
      <c r="H97" s="6">
        <f>ROUND(+'Dietary-Cafeteria'!F195,0)</f>
        <v>1350</v>
      </c>
      <c r="I97" s="7">
        <f t="shared" si="4"/>
        <v>0.43</v>
      </c>
      <c r="J97" s="7"/>
      <c r="K97" s="11">
        <f t="shared" si="5"/>
        <v>-0.30649999999999999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ROUND(+'Dietary-Cafeteria'!I93,0)</f>
        <v>0</v>
      </c>
      <c r="E98" s="6">
        <f>ROUND(+'Dietary-Cafeteria'!F93,0)</f>
        <v>6645</v>
      </c>
      <c r="F98" s="7" t="str">
        <f t="shared" si="3"/>
        <v/>
      </c>
      <c r="G98" s="6">
        <f>ROUND(+'Dietary-Cafeteria'!I196,0)</f>
        <v>117278</v>
      </c>
      <c r="H98" s="6">
        <f>ROUND(+'Dietary-Cafeteria'!F196,0)</f>
        <v>6942</v>
      </c>
      <c r="I98" s="7">
        <f t="shared" si="4"/>
        <v>16.89</v>
      </c>
      <c r="J98" s="7"/>
      <c r="K98" s="11" t="str">
        <f t="shared" si="5"/>
        <v/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ROUND(+'Dietary-Cafeteria'!I94,0)</f>
        <v>0</v>
      </c>
      <c r="E99" s="6">
        <f>ROUND(+'Dietary-Cafeteria'!F94,0)</f>
        <v>2242</v>
      </c>
      <c r="F99" s="7" t="str">
        <f t="shared" si="3"/>
        <v/>
      </c>
      <c r="G99" s="6">
        <f>ROUND(+'Dietary-Cafeteria'!I197,0)</f>
        <v>0</v>
      </c>
      <c r="H99" s="6">
        <f>ROUND(+'Dietary-Cafeteria'!F197,0)</f>
        <v>8379</v>
      </c>
      <c r="I99" s="7" t="str">
        <f t="shared" si="4"/>
        <v/>
      </c>
      <c r="J99" s="7"/>
      <c r="K99" s="11" t="str">
        <f t="shared" si="5"/>
        <v/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ROUND(+'Dietary-Cafeteria'!I95,0)</f>
        <v>0</v>
      </c>
      <c r="E100" s="6">
        <f>ROUND(+'Dietary-Cafeteria'!F95,0)</f>
        <v>79646</v>
      </c>
      <c r="F100" s="7" t="str">
        <f t="shared" si="3"/>
        <v/>
      </c>
      <c r="G100" s="6">
        <f>ROUND(+'Dietary-Cafeteria'!I198,0)</f>
        <v>0</v>
      </c>
      <c r="H100" s="6">
        <f>ROUND(+'Dietary-Cafeteria'!F198,0)</f>
        <v>81452</v>
      </c>
      <c r="I100" s="7" t="str">
        <f t="shared" si="4"/>
        <v/>
      </c>
      <c r="J100" s="7"/>
      <c r="K100" s="11" t="str">
        <f t="shared" si="5"/>
        <v/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ROUND(+'Dietary-Cafeteria'!I96,0)</f>
        <v>0</v>
      </c>
      <c r="E101" s="6">
        <f>ROUND(+'Dietary-Cafeteria'!F96,0)</f>
        <v>148352</v>
      </c>
      <c r="F101" s="7" t="str">
        <f t="shared" si="3"/>
        <v/>
      </c>
      <c r="G101" s="6">
        <f>ROUND(+'Dietary-Cafeteria'!I199,0)</f>
        <v>0</v>
      </c>
      <c r="H101" s="6">
        <f>ROUND(+'Dietary-Cafeteria'!F199,0)</f>
        <v>172352</v>
      </c>
      <c r="I101" s="7" t="str">
        <f t="shared" si="4"/>
        <v/>
      </c>
      <c r="J101" s="7"/>
      <c r="K101" s="11" t="str">
        <f t="shared" si="5"/>
        <v/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ROUND(+'Dietary-Cafeteria'!I97,0)</f>
        <v>0</v>
      </c>
      <c r="E102" s="6">
        <f>ROUND(+'Dietary-Cafeteria'!F97,0)</f>
        <v>131945</v>
      </c>
      <c r="F102" s="7" t="str">
        <f t="shared" si="3"/>
        <v/>
      </c>
      <c r="G102" s="6">
        <f>ROUND(+'Dietary-Cafeteria'!I200,0)</f>
        <v>0</v>
      </c>
      <c r="H102" s="6">
        <f>ROUND(+'Dietary-Cafeteria'!F200,0)</f>
        <v>141932</v>
      </c>
      <c r="I102" s="7" t="str">
        <f t="shared" si="4"/>
        <v/>
      </c>
      <c r="J102" s="7"/>
      <c r="K102" s="11" t="str">
        <f t="shared" si="5"/>
        <v/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ROUND(+'Dietary-Cafeteria'!I98,0)</f>
        <v>0</v>
      </c>
      <c r="E103" s="6">
        <f>ROUND(+'Dietary-Cafeteria'!F98,0)</f>
        <v>213539</v>
      </c>
      <c r="F103" s="7" t="str">
        <f t="shared" si="3"/>
        <v/>
      </c>
      <c r="G103" s="6">
        <f>ROUND(+'Dietary-Cafeteria'!I201,0)</f>
        <v>0</v>
      </c>
      <c r="H103" s="6">
        <f>ROUND(+'Dietary-Cafeteria'!F201,0)</f>
        <v>249134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ROUND(+'Dietary-Cafeteria'!I99,0)</f>
        <v>0</v>
      </c>
      <c r="E104" s="6">
        <f>ROUND(+'Dietary-Cafeteria'!F99,0)</f>
        <v>1</v>
      </c>
      <c r="F104" s="7" t="str">
        <f t="shared" si="3"/>
        <v/>
      </c>
      <c r="G104" s="6">
        <f>ROUND(+'Dietary-Cafeteria'!I202,0)</f>
        <v>0</v>
      </c>
      <c r="H104" s="6">
        <f>ROUND(+'Dietary-Cafeteria'!F202,0)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ROUND(+'Dietary-Cafeteria'!I100,0)</f>
        <v>0</v>
      </c>
      <c r="E105" s="6">
        <f>ROUND(+'Dietary-Cafeteria'!F100,0)</f>
        <v>124590</v>
      </c>
      <c r="F105" s="7" t="str">
        <f t="shared" si="3"/>
        <v/>
      </c>
      <c r="G105" s="6">
        <f>ROUND(+'Dietary-Cafeteria'!I203,0)</f>
        <v>0</v>
      </c>
      <c r="H105" s="6">
        <f>ROUND(+'Dietary-Cafeteria'!F203,0)</f>
        <v>137732</v>
      </c>
      <c r="I105" s="7" t="str">
        <f t="shared" si="4"/>
        <v/>
      </c>
      <c r="J105" s="7"/>
      <c r="K105" s="11" t="str">
        <f t="shared" si="5"/>
        <v/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ROUND(+'Dietary-Cafeteria'!I101,0)</f>
        <v>5231</v>
      </c>
      <c r="E106" s="6">
        <f>ROUND(+'Dietary-Cafeteria'!F101,0)</f>
        <v>19102</v>
      </c>
      <c r="F106" s="7">
        <f t="shared" si="3"/>
        <v>0.27</v>
      </c>
      <c r="G106" s="6">
        <f>ROUND(+'Dietary-Cafeteria'!I204,0)</f>
        <v>0</v>
      </c>
      <c r="H106" s="6">
        <f>ROUND(+'Dietary-Cafeteria'!F204,0)</f>
        <v>19102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ROUND(+'Dietary-Cafeteria'!I102,0)</f>
        <v>0</v>
      </c>
      <c r="E107" s="6">
        <f>ROUND(+'Dietary-Cafeteria'!F102,0)</f>
        <v>41305</v>
      </c>
      <c r="F107" s="7" t="str">
        <f t="shared" si="3"/>
        <v/>
      </c>
      <c r="G107" s="6">
        <f>ROUND(+'Dietary-Cafeteria'!I205,0)</f>
        <v>0</v>
      </c>
      <c r="H107" s="6">
        <f>ROUND(+'Dietary-Cafeteria'!F205,0)</f>
        <v>42226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ROUND(+'Dietary-Cafeteria'!I103,0)</f>
        <v>609</v>
      </c>
      <c r="E108" s="6">
        <f>ROUND(+'Dietary-Cafeteria'!F103,0)</f>
        <v>42071</v>
      </c>
      <c r="F108" s="7">
        <f t="shared" si="3"/>
        <v>0.01</v>
      </c>
      <c r="G108" s="6">
        <f>ROUND(+'Dietary-Cafeteria'!I206,0)</f>
        <v>0</v>
      </c>
      <c r="H108" s="6">
        <f>ROUND(+'Dietary-Cafeteria'!F206,0)</f>
        <v>79924</v>
      </c>
      <c r="I108" s="7" t="str">
        <f t="shared" si="4"/>
        <v/>
      </c>
      <c r="J108" s="7"/>
      <c r="K108" s="11" t="str">
        <f t="shared" si="5"/>
        <v/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ROUND(+'Dietary-Cafeteria'!I104,0)</f>
        <v>0</v>
      </c>
      <c r="E109" s="6">
        <f>ROUND(+'Dietary-Cafeteria'!F104,0)</f>
        <v>0</v>
      </c>
      <c r="F109" s="7" t="str">
        <f t="shared" si="3"/>
        <v/>
      </c>
      <c r="G109" s="6">
        <f>ROUND(+'Dietary-Cafeteria'!I207,0)</f>
        <v>0</v>
      </c>
      <c r="H109" s="6">
        <f>ROUND(+'Dietary-Cafeteria'!F207,0)</f>
        <v>0</v>
      </c>
      <c r="I109" s="7" t="str">
        <f t="shared" si="4"/>
        <v/>
      </c>
      <c r="J109" s="7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ROUND(+'Dietary-Cafeteria'!J5,0)</f>
        <v>3015958</v>
      </c>
      <c r="E10" s="6">
        <f>ROUND(+'Dietary-Cafeteria'!F5,0)</f>
        <v>1594163</v>
      </c>
      <c r="F10" s="7">
        <f>IF(D10=0,"",IF(E10=0,"",ROUND(D10/E10,2)))</f>
        <v>1.89</v>
      </c>
      <c r="G10" s="6">
        <f>ROUND(+'Dietary-Cafeteria'!J108,0)</f>
        <v>3081518</v>
      </c>
      <c r="H10" s="6">
        <f>ROUND(+'Dietary-Cafeteria'!F108,0)</f>
        <v>658225</v>
      </c>
      <c r="I10" s="7">
        <f>IF(G10=0,"",IF(H10=0,"",ROUND(G10/H10,2)))</f>
        <v>4.68</v>
      </c>
      <c r="J10" s="7"/>
      <c r="K10" s="11">
        <f>IF(D10=0,"",IF(E10=0,"",IF(G10=0,"",IF(H10=0,"",ROUND(I10/F10-1,4)))))</f>
        <v>1.4762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ROUND(+'Dietary-Cafeteria'!J6,0)</f>
        <v>1961838</v>
      </c>
      <c r="E11" s="6">
        <f>ROUND(+'Dietary-Cafeteria'!F6,0)</f>
        <v>264178</v>
      </c>
      <c r="F11" s="7">
        <f t="shared" ref="F11:F74" si="0">IF(D11=0,"",IF(E11=0,"",ROUND(D11/E11,2)))</f>
        <v>7.43</v>
      </c>
      <c r="G11" s="6">
        <f>ROUND(+'Dietary-Cafeteria'!J109,0)</f>
        <v>2023083</v>
      </c>
      <c r="H11" s="6">
        <f>ROUND(+'Dietary-Cafeteria'!F109,0)</f>
        <v>290359</v>
      </c>
      <c r="I11" s="7">
        <f t="shared" ref="I11:I74" si="1">IF(G11=0,"",IF(H11=0,"",ROUND(G11/H11,2)))</f>
        <v>6.97</v>
      </c>
      <c r="J11" s="7"/>
      <c r="K11" s="11">
        <f t="shared" ref="K11:K74" si="2">IF(D11=0,"",IF(E11=0,"",IF(G11=0,"",IF(H11=0,"",ROUND(I11/F11-1,4)))))</f>
        <v>-6.1899999999999997E-2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ROUND(+'Dietary-Cafeteria'!J7,0)</f>
        <v>143838</v>
      </c>
      <c r="E12" s="6">
        <f>ROUND(+'Dietary-Cafeteria'!F7,0)</f>
        <v>28620</v>
      </c>
      <c r="F12" s="7">
        <f t="shared" si="0"/>
        <v>5.03</v>
      </c>
      <c r="G12" s="6">
        <f>ROUND(+'Dietary-Cafeteria'!J110,0)</f>
        <v>159395</v>
      </c>
      <c r="H12" s="6">
        <f>ROUND(+'Dietary-Cafeteria'!F110,0)</f>
        <v>32827</v>
      </c>
      <c r="I12" s="7">
        <f t="shared" si="1"/>
        <v>4.8600000000000003</v>
      </c>
      <c r="J12" s="7"/>
      <c r="K12" s="11">
        <f t="shared" si="2"/>
        <v>-3.3799999999999997E-2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ROUND(+'Dietary-Cafeteria'!J8,0)</f>
        <v>4238747</v>
      </c>
      <c r="E13" s="6">
        <f>ROUND(+'Dietary-Cafeteria'!F8,0)</f>
        <v>1347212</v>
      </c>
      <c r="F13" s="7">
        <f t="shared" si="0"/>
        <v>3.15</v>
      </c>
      <c r="G13" s="6">
        <f>ROUND(+'Dietary-Cafeteria'!J111,0)</f>
        <v>4091968</v>
      </c>
      <c r="H13" s="6">
        <f>ROUND(+'Dietary-Cafeteria'!F111,0)</f>
        <v>1330258</v>
      </c>
      <c r="I13" s="7">
        <f t="shared" si="1"/>
        <v>3.08</v>
      </c>
      <c r="J13" s="7"/>
      <c r="K13" s="11">
        <f t="shared" si="2"/>
        <v>-2.2200000000000001E-2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ROUND(+'Dietary-Cafeteria'!J9,0)</f>
        <v>2728751</v>
      </c>
      <c r="E14" s="6">
        <f>ROUND(+'Dietary-Cafeteria'!F9,0)</f>
        <v>957407</v>
      </c>
      <c r="F14" s="7">
        <f t="shared" si="0"/>
        <v>2.85</v>
      </c>
      <c r="G14" s="6">
        <f>ROUND(+'Dietary-Cafeteria'!J112,0)</f>
        <v>2963563</v>
      </c>
      <c r="H14" s="6">
        <f>ROUND(+'Dietary-Cafeteria'!F112,0)</f>
        <v>1612500</v>
      </c>
      <c r="I14" s="7">
        <f t="shared" si="1"/>
        <v>1.84</v>
      </c>
      <c r="J14" s="7"/>
      <c r="K14" s="11">
        <f t="shared" si="2"/>
        <v>-0.35439999999999999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ROUND(+'Dietary-Cafeteria'!J10,0)</f>
        <v>0</v>
      </c>
      <c r="E15" s="6">
        <f>ROUND(+'Dietary-Cafeteria'!F10,0)</f>
        <v>33177</v>
      </c>
      <c r="F15" s="7" t="str">
        <f t="shared" si="0"/>
        <v/>
      </c>
      <c r="G15" s="6">
        <f>ROUND(+'Dietary-Cafeteria'!J113,0)</f>
        <v>16637</v>
      </c>
      <c r="H15" s="6">
        <f>ROUND(+'Dietary-Cafeteria'!F113,0)</f>
        <v>18191</v>
      </c>
      <c r="I15" s="7">
        <f t="shared" si="1"/>
        <v>0.91</v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ROUND(+'Dietary-Cafeteria'!J11,0)</f>
        <v>287989</v>
      </c>
      <c r="E16" s="6">
        <f>ROUND(+'Dietary-Cafeteria'!F11,0)</f>
        <v>99867</v>
      </c>
      <c r="F16" s="7">
        <f t="shared" si="0"/>
        <v>2.88</v>
      </c>
      <c r="G16" s="6">
        <f>ROUND(+'Dietary-Cafeteria'!J114,0)</f>
        <v>288318</v>
      </c>
      <c r="H16" s="6">
        <f>ROUND(+'Dietary-Cafeteria'!F114,0)</f>
        <v>91678</v>
      </c>
      <c r="I16" s="7">
        <f t="shared" si="1"/>
        <v>3.14</v>
      </c>
      <c r="J16" s="7"/>
      <c r="K16" s="11">
        <f t="shared" si="2"/>
        <v>9.0300000000000005E-2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ROUND(+'Dietary-Cafeteria'!J12,0)</f>
        <v>1186</v>
      </c>
      <c r="E17" s="6">
        <f>ROUND(+'Dietary-Cafeteria'!F12,0)</f>
        <v>26367</v>
      </c>
      <c r="F17" s="7">
        <f t="shared" si="0"/>
        <v>0.04</v>
      </c>
      <c r="G17" s="6">
        <f>ROUND(+'Dietary-Cafeteria'!J115,0)</f>
        <v>-1484</v>
      </c>
      <c r="H17" s="6">
        <f>ROUND(+'Dietary-Cafeteria'!F115,0)</f>
        <v>32877</v>
      </c>
      <c r="I17" s="7">
        <f t="shared" si="1"/>
        <v>-0.05</v>
      </c>
      <c r="J17" s="7"/>
      <c r="K17" s="11">
        <f t="shared" si="2"/>
        <v>-2.25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ROUND(+'Dietary-Cafeteria'!J13,0)</f>
        <v>37503</v>
      </c>
      <c r="E18" s="6">
        <f>ROUND(+'Dietary-Cafeteria'!F13,0)</f>
        <v>5135</v>
      </c>
      <c r="F18" s="7">
        <f t="shared" si="0"/>
        <v>7.3</v>
      </c>
      <c r="G18" s="6">
        <f>ROUND(+'Dietary-Cafeteria'!J116,0)</f>
        <v>35328</v>
      </c>
      <c r="H18" s="6">
        <f>ROUND(+'Dietary-Cafeteria'!F116,0)</f>
        <v>5171</v>
      </c>
      <c r="I18" s="7">
        <f t="shared" si="1"/>
        <v>6.83</v>
      </c>
      <c r="J18" s="7"/>
      <c r="K18" s="11">
        <f t="shared" si="2"/>
        <v>-6.4399999999999999E-2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ROUND(+'Dietary-Cafeteria'!J14,0)</f>
        <v>799446</v>
      </c>
      <c r="E19" s="6">
        <f>ROUND(+'Dietary-Cafeteria'!F14,0)</f>
        <v>120363</v>
      </c>
      <c r="F19" s="7">
        <f t="shared" si="0"/>
        <v>6.64</v>
      </c>
      <c r="G19" s="6">
        <f>ROUND(+'Dietary-Cafeteria'!J117,0)</f>
        <v>817645</v>
      </c>
      <c r="H19" s="6">
        <f>ROUND(+'Dietary-Cafeteria'!F117,0)</f>
        <v>111522</v>
      </c>
      <c r="I19" s="7">
        <f t="shared" si="1"/>
        <v>7.33</v>
      </c>
      <c r="J19" s="7"/>
      <c r="K19" s="11">
        <f t="shared" si="2"/>
        <v>0.10390000000000001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ROUND(+'Dietary-Cafeteria'!J15,0)</f>
        <v>5089740</v>
      </c>
      <c r="E20" s="6">
        <f>ROUND(+'Dietary-Cafeteria'!F15,0)</f>
        <v>1205034</v>
      </c>
      <c r="F20" s="7">
        <f t="shared" si="0"/>
        <v>4.22</v>
      </c>
      <c r="G20" s="6">
        <f>ROUND(+'Dietary-Cafeteria'!J118,0)</f>
        <v>4787382</v>
      </c>
      <c r="H20" s="6">
        <f>ROUND(+'Dietary-Cafeteria'!F118,0)</f>
        <v>1239562</v>
      </c>
      <c r="I20" s="7">
        <f t="shared" si="1"/>
        <v>3.86</v>
      </c>
      <c r="J20" s="7"/>
      <c r="K20" s="11">
        <f t="shared" si="2"/>
        <v>-8.5300000000000001E-2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ROUND(+'Dietary-Cafeteria'!J16,0)</f>
        <v>3067407</v>
      </c>
      <c r="E21" s="6">
        <f>ROUND(+'Dietary-Cafeteria'!F16,0)</f>
        <v>1181327</v>
      </c>
      <c r="F21" s="7">
        <f t="shared" si="0"/>
        <v>2.6</v>
      </c>
      <c r="G21" s="6">
        <f>ROUND(+'Dietary-Cafeteria'!J119,0)</f>
        <v>3579013</v>
      </c>
      <c r="H21" s="6">
        <f>ROUND(+'Dietary-Cafeteria'!F119,0)</f>
        <v>2483616</v>
      </c>
      <c r="I21" s="7">
        <f t="shared" si="1"/>
        <v>1.44</v>
      </c>
      <c r="J21" s="7"/>
      <c r="K21" s="11">
        <f t="shared" si="2"/>
        <v>-0.44619999999999999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ROUND(+'Dietary-Cafeteria'!J17,0)</f>
        <v>270736</v>
      </c>
      <c r="E22" s="6">
        <f>ROUND(+'Dietary-Cafeteria'!F17,0)</f>
        <v>49946</v>
      </c>
      <c r="F22" s="7">
        <f t="shared" si="0"/>
        <v>5.42</v>
      </c>
      <c r="G22" s="6">
        <f>ROUND(+'Dietary-Cafeteria'!J120,0)</f>
        <v>271958</v>
      </c>
      <c r="H22" s="6">
        <f>ROUND(+'Dietary-Cafeteria'!F120,0)</f>
        <v>46802</v>
      </c>
      <c r="I22" s="7">
        <f t="shared" si="1"/>
        <v>5.81</v>
      </c>
      <c r="J22" s="7"/>
      <c r="K22" s="11">
        <f t="shared" si="2"/>
        <v>7.1999999999999995E-2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ROUND(+'Dietary-Cafeteria'!J18,0)</f>
        <v>1673021</v>
      </c>
      <c r="E23" s="6">
        <f>ROUND(+'Dietary-Cafeteria'!F18,0)</f>
        <v>129937</v>
      </c>
      <c r="F23" s="7">
        <f t="shared" si="0"/>
        <v>12.88</v>
      </c>
      <c r="G23" s="6">
        <f>ROUND(+'Dietary-Cafeteria'!J121,0)</f>
        <v>1734192</v>
      </c>
      <c r="H23" s="6">
        <f>ROUND(+'Dietary-Cafeteria'!F121,0)</f>
        <v>135217</v>
      </c>
      <c r="I23" s="7">
        <f t="shared" si="1"/>
        <v>12.83</v>
      </c>
      <c r="J23" s="7"/>
      <c r="K23" s="11">
        <f t="shared" si="2"/>
        <v>-3.8999999999999998E-3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ROUND(+'Dietary-Cafeteria'!J19,0)</f>
        <v>568741</v>
      </c>
      <c r="E24" s="6">
        <f>ROUND(+'Dietary-Cafeteria'!F19,0)</f>
        <v>50448</v>
      </c>
      <c r="F24" s="7">
        <f t="shared" si="0"/>
        <v>11.27</v>
      </c>
      <c r="G24" s="6">
        <f>ROUND(+'Dietary-Cafeteria'!J122,0)</f>
        <v>673525</v>
      </c>
      <c r="H24" s="6">
        <f>ROUND(+'Dietary-Cafeteria'!F122,0)</f>
        <v>44363</v>
      </c>
      <c r="I24" s="7">
        <f t="shared" si="1"/>
        <v>15.18</v>
      </c>
      <c r="J24" s="7"/>
      <c r="K24" s="11">
        <f t="shared" si="2"/>
        <v>0.34689999999999999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ROUND(+'Dietary-Cafeteria'!J20,0)</f>
        <v>694141</v>
      </c>
      <c r="E25" s="6">
        <f>ROUND(+'Dietary-Cafeteria'!F20,0)</f>
        <v>354948</v>
      </c>
      <c r="F25" s="7">
        <f t="shared" si="0"/>
        <v>1.96</v>
      </c>
      <c r="G25" s="6">
        <f>ROUND(+'Dietary-Cafeteria'!J123,0)</f>
        <v>680308</v>
      </c>
      <c r="H25" s="6">
        <f>ROUND(+'Dietary-Cafeteria'!F123,0)</f>
        <v>399650</v>
      </c>
      <c r="I25" s="7">
        <f t="shared" si="1"/>
        <v>1.7</v>
      </c>
      <c r="J25" s="7"/>
      <c r="K25" s="11">
        <f t="shared" si="2"/>
        <v>-0.13270000000000001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ROUND(+'Dietary-Cafeteria'!J21,0)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ROUND(+'Dietary-Cafeteria'!J124,0)</f>
        <v>0</v>
      </c>
      <c r="H26" s="6">
        <f>ROUND(+'Dietary-Cafeteria'!F124,0)</f>
        <v>29168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ROUND(+'Dietary-Cafeteria'!J22,0)</f>
        <v>248759</v>
      </c>
      <c r="E27" s="6">
        <f>ROUND(+'Dietary-Cafeteria'!F22,0)</f>
        <v>64926</v>
      </c>
      <c r="F27" s="7">
        <f t="shared" si="0"/>
        <v>3.83</v>
      </c>
      <c r="G27" s="6">
        <f>ROUND(+'Dietary-Cafeteria'!J125,0)</f>
        <v>0</v>
      </c>
      <c r="H27" s="6">
        <f>ROUND(+'Dietary-Cafeteria'!F125,0)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ROUND(+'Dietary-Cafeteria'!J23,0)</f>
        <v>299572</v>
      </c>
      <c r="E28" s="6">
        <f>ROUND(+'Dietary-Cafeteria'!F23,0)</f>
        <v>82069</v>
      </c>
      <c r="F28" s="7">
        <f t="shared" si="0"/>
        <v>3.65</v>
      </c>
      <c r="G28" s="6">
        <f>ROUND(+'Dietary-Cafeteria'!J126,0)</f>
        <v>292455</v>
      </c>
      <c r="H28" s="6">
        <f>ROUND(+'Dietary-Cafeteria'!F126,0)</f>
        <v>85819</v>
      </c>
      <c r="I28" s="7">
        <f t="shared" si="1"/>
        <v>3.41</v>
      </c>
      <c r="J28" s="7"/>
      <c r="K28" s="11">
        <f t="shared" si="2"/>
        <v>-6.5799999999999997E-2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ROUND(+'Dietary-Cafeteria'!J24,0)</f>
        <v>0</v>
      </c>
      <c r="E29" s="6">
        <f>ROUND(+'Dietary-Cafeteria'!F24,0)</f>
        <v>0</v>
      </c>
      <c r="F29" s="7" t="str">
        <f t="shared" si="0"/>
        <v/>
      </c>
      <c r="G29" s="6">
        <f>ROUND(+'Dietary-Cafeteria'!J127,0)</f>
        <v>128469</v>
      </c>
      <c r="H29" s="6">
        <f>ROUND(+'Dietary-Cafeteria'!F127,0)</f>
        <v>24140</v>
      </c>
      <c r="I29" s="7">
        <f t="shared" si="1"/>
        <v>5.32</v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ROUND(+'Dietary-Cafeteria'!J25,0)</f>
        <v>-79698</v>
      </c>
      <c r="E30" s="6">
        <f>ROUND(+'Dietary-Cafeteria'!F25,0)</f>
        <v>35779</v>
      </c>
      <c r="F30" s="7">
        <f t="shared" si="0"/>
        <v>-2.23</v>
      </c>
      <c r="G30" s="6">
        <f>ROUND(+'Dietary-Cafeteria'!J128,0)</f>
        <v>-215879</v>
      </c>
      <c r="H30" s="6">
        <f>ROUND(+'Dietary-Cafeteria'!F128,0)</f>
        <v>114250</v>
      </c>
      <c r="I30" s="7">
        <f t="shared" si="1"/>
        <v>-1.89</v>
      </c>
      <c r="J30" s="7"/>
      <c r="K30" s="11">
        <f t="shared" si="2"/>
        <v>-0.1525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ROUND(+'Dietary-Cafeteria'!J26,0)</f>
        <v>274735</v>
      </c>
      <c r="E31" s="6">
        <f>ROUND(+'Dietary-Cafeteria'!F26,0)</f>
        <v>140237</v>
      </c>
      <c r="F31" s="7">
        <f t="shared" si="0"/>
        <v>1.96</v>
      </c>
      <c r="G31" s="6">
        <f>ROUND(+'Dietary-Cafeteria'!J129,0)</f>
        <v>286131</v>
      </c>
      <c r="H31" s="6">
        <f>ROUND(+'Dietary-Cafeteria'!F129,0)</f>
        <v>150914</v>
      </c>
      <c r="I31" s="7">
        <f t="shared" si="1"/>
        <v>1.9</v>
      </c>
      <c r="J31" s="7"/>
      <c r="K31" s="11">
        <f t="shared" si="2"/>
        <v>-3.0599999999999999E-2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ROUND(+'Dietary-Cafeteria'!J27,0)</f>
        <v>200147</v>
      </c>
      <c r="E32" s="6">
        <f>ROUND(+'Dietary-Cafeteria'!F27,0)</f>
        <v>3006</v>
      </c>
      <c r="F32" s="7">
        <f t="shared" si="0"/>
        <v>66.58</v>
      </c>
      <c r="G32" s="6">
        <f>ROUND(+'Dietary-Cafeteria'!J130,0)</f>
        <v>194440</v>
      </c>
      <c r="H32" s="6">
        <f>ROUND(+'Dietary-Cafeteria'!F130,0)</f>
        <v>2966</v>
      </c>
      <c r="I32" s="7">
        <f t="shared" si="1"/>
        <v>65.56</v>
      </c>
      <c r="J32" s="7"/>
      <c r="K32" s="11">
        <f t="shared" si="2"/>
        <v>-1.5299999999999999E-2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ROUND(+'Dietary-Cafeteria'!J28,0)</f>
        <v>1516117</v>
      </c>
      <c r="E33" s="6">
        <f>ROUND(+'Dietary-Cafeteria'!F28,0)</f>
        <v>479368</v>
      </c>
      <c r="F33" s="7">
        <f t="shared" si="0"/>
        <v>3.16</v>
      </c>
      <c r="G33" s="6">
        <f>ROUND(+'Dietary-Cafeteria'!J131,0)</f>
        <v>1264792</v>
      </c>
      <c r="H33" s="6">
        <f>ROUND(+'Dietary-Cafeteria'!F131,0)</f>
        <v>826595</v>
      </c>
      <c r="I33" s="7">
        <f t="shared" si="1"/>
        <v>1.53</v>
      </c>
      <c r="J33" s="7"/>
      <c r="K33" s="11">
        <f t="shared" si="2"/>
        <v>-0.51580000000000004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ROUND(+'Dietary-Cafeteria'!J29,0)</f>
        <v>330997</v>
      </c>
      <c r="E34" s="6">
        <f>ROUND(+'Dietary-Cafeteria'!F29,0)</f>
        <v>50839</v>
      </c>
      <c r="F34" s="7">
        <f t="shared" si="0"/>
        <v>6.51</v>
      </c>
      <c r="G34" s="6">
        <f>ROUND(+'Dietary-Cafeteria'!J132,0)</f>
        <v>335421</v>
      </c>
      <c r="H34" s="6">
        <f>ROUND(+'Dietary-Cafeteria'!F132,0)</f>
        <v>48715</v>
      </c>
      <c r="I34" s="7">
        <f t="shared" si="1"/>
        <v>6.89</v>
      </c>
      <c r="J34" s="7"/>
      <c r="K34" s="11">
        <f t="shared" si="2"/>
        <v>5.8400000000000001E-2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ROUND(+'Dietary-Cafeteria'!J30,0)</f>
        <v>319337</v>
      </c>
      <c r="E35" s="6">
        <f>ROUND(+'Dietary-Cafeteria'!F30,0)</f>
        <v>87009</v>
      </c>
      <c r="F35" s="7">
        <f t="shared" si="0"/>
        <v>3.67</v>
      </c>
      <c r="G35" s="6">
        <f>ROUND(+'Dietary-Cafeteria'!J133,0)</f>
        <v>338917</v>
      </c>
      <c r="H35" s="6">
        <f>ROUND(+'Dietary-Cafeteria'!F133,0)</f>
        <v>74232</v>
      </c>
      <c r="I35" s="7">
        <f t="shared" si="1"/>
        <v>4.57</v>
      </c>
      <c r="J35" s="7"/>
      <c r="K35" s="11">
        <f t="shared" si="2"/>
        <v>0.2452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ROUND(+'Dietary-Cafeteria'!J31,0)</f>
        <v>58914</v>
      </c>
      <c r="E36" s="6">
        <f>ROUND(+'Dietary-Cafeteria'!F31,0)</f>
        <v>5620</v>
      </c>
      <c r="F36" s="7">
        <f t="shared" si="0"/>
        <v>10.48</v>
      </c>
      <c r="G36" s="6">
        <f>ROUND(+'Dietary-Cafeteria'!J134,0)</f>
        <v>69965</v>
      </c>
      <c r="H36" s="6">
        <f>ROUND(+'Dietary-Cafeteria'!F134,0)</f>
        <v>4397</v>
      </c>
      <c r="I36" s="7">
        <f t="shared" si="1"/>
        <v>15.91</v>
      </c>
      <c r="J36" s="7"/>
      <c r="K36" s="11">
        <f t="shared" si="2"/>
        <v>0.5181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ROUND(+'Dietary-Cafeteria'!J32,0)</f>
        <v>105181</v>
      </c>
      <c r="E37" s="6">
        <f>ROUND(+'Dietary-Cafeteria'!F32,0)</f>
        <v>26951</v>
      </c>
      <c r="F37" s="7">
        <f t="shared" si="0"/>
        <v>3.9</v>
      </c>
      <c r="G37" s="6">
        <f>ROUND(+'Dietary-Cafeteria'!J135,0)</f>
        <v>93205</v>
      </c>
      <c r="H37" s="6">
        <f>ROUND(+'Dietary-Cafeteria'!F135,0)</f>
        <v>26766</v>
      </c>
      <c r="I37" s="7">
        <f t="shared" si="1"/>
        <v>3.48</v>
      </c>
      <c r="J37" s="7"/>
      <c r="K37" s="11">
        <f t="shared" si="2"/>
        <v>-0.1077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ROUND(+'Dietary-Cafeteria'!J33,0)</f>
        <v>1450047</v>
      </c>
      <c r="E38" s="6">
        <f>ROUND(+'Dietary-Cafeteria'!F33,0)</f>
        <v>233902</v>
      </c>
      <c r="F38" s="7">
        <f t="shared" si="0"/>
        <v>6.2</v>
      </c>
      <c r="G38" s="6">
        <f>ROUND(+'Dietary-Cafeteria'!J136,0)</f>
        <v>1184248</v>
      </c>
      <c r="H38" s="6">
        <f>ROUND(+'Dietary-Cafeteria'!F136,0)</f>
        <v>240839</v>
      </c>
      <c r="I38" s="7">
        <f t="shared" si="1"/>
        <v>4.92</v>
      </c>
      <c r="J38" s="7"/>
      <c r="K38" s="11">
        <f t="shared" si="2"/>
        <v>-0.20649999999999999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ROUND(+'Dietary-Cafeteria'!J34,0)</f>
        <v>79677</v>
      </c>
      <c r="E39" s="6">
        <f>ROUND(+'Dietary-Cafeteria'!F34,0)</f>
        <v>7792</v>
      </c>
      <c r="F39" s="7">
        <f t="shared" si="0"/>
        <v>10.23</v>
      </c>
      <c r="G39" s="6">
        <f>ROUND(+'Dietary-Cafeteria'!J137,0)</f>
        <v>0</v>
      </c>
      <c r="H39" s="6">
        <f>ROUND(+'Dietary-Cafeteria'!F137,0)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ROUND(+'Dietary-Cafeteria'!J35,0)</f>
        <v>3444884</v>
      </c>
      <c r="E40" s="6">
        <f>ROUND(+'Dietary-Cafeteria'!F35,0)</f>
        <v>1492566</v>
      </c>
      <c r="F40" s="7">
        <f t="shared" si="0"/>
        <v>2.31</v>
      </c>
      <c r="G40" s="6">
        <f>ROUND(+'Dietary-Cafeteria'!J138,0)</f>
        <v>4057994</v>
      </c>
      <c r="H40" s="6">
        <f>ROUND(+'Dietary-Cafeteria'!F138,0)</f>
        <v>608298</v>
      </c>
      <c r="I40" s="7">
        <f t="shared" si="1"/>
        <v>6.67</v>
      </c>
      <c r="J40" s="7"/>
      <c r="K40" s="11">
        <f t="shared" si="2"/>
        <v>1.8874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ROUND(+'Dietary-Cafeteria'!J36,0)</f>
        <v>239995</v>
      </c>
      <c r="E41" s="6">
        <f>ROUND(+'Dietary-Cafeteria'!F36,0)</f>
        <v>14664</v>
      </c>
      <c r="F41" s="7">
        <f t="shared" si="0"/>
        <v>16.37</v>
      </c>
      <c r="G41" s="6">
        <f>ROUND(+'Dietary-Cafeteria'!J139,0)</f>
        <v>245988</v>
      </c>
      <c r="H41" s="6">
        <f>ROUND(+'Dietary-Cafeteria'!F139,0)</f>
        <v>14646</v>
      </c>
      <c r="I41" s="7">
        <f t="shared" si="1"/>
        <v>16.8</v>
      </c>
      <c r="J41" s="7"/>
      <c r="K41" s="11">
        <f t="shared" si="2"/>
        <v>2.63E-2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ROUND(+'Dietary-Cafeteria'!J37,0)</f>
        <v>77868</v>
      </c>
      <c r="E42" s="6">
        <f>ROUND(+'Dietary-Cafeteria'!F37,0)</f>
        <v>0</v>
      </c>
      <c r="F42" s="7" t="str">
        <f t="shared" si="0"/>
        <v/>
      </c>
      <c r="G42" s="6">
        <f>ROUND(+'Dietary-Cafeteria'!J140,0)</f>
        <v>92508</v>
      </c>
      <c r="H42" s="6">
        <f>ROUND(+'Dietary-Cafeteria'!F140,0)</f>
        <v>6281</v>
      </c>
      <c r="I42" s="7">
        <f t="shared" si="1"/>
        <v>14.73</v>
      </c>
      <c r="J42" s="7"/>
      <c r="K42" s="11" t="str">
        <f t="shared" si="2"/>
        <v/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ROUND(+'Dietary-Cafeteria'!J38,0)</f>
        <v>339062</v>
      </c>
      <c r="E43" s="6">
        <f>ROUND(+'Dietary-Cafeteria'!F38,0)</f>
        <v>64790</v>
      </c>
      <c r="F43" s="7">
        <f t="shared" si="0"/>
        <v>5.23</v>
      </c>
      <c r="G43" s="6">
        <f>ROUND(+'Dietary-Cafeteria'!J141,0)</f>
        <v>472299</v>
      </c>
      <c r="H43" s="6">
        <f>ROUND(+'Dietary-Cafeteria'!F141,0)</f>
        <v>62084</v>
      </c>
      <c r="I43" s="7">
        <f t="shared" si="1"/>
        <v>7.61</v>
      </c>
      <c r="J43" s="7"/>
      <c r="K43" s="11">
        <f t="shared" si="2"/>
        <v>0.4551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ROUND(+'Dietary-Cafeteria'!J39,0)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ROUND(+'Dietary-Cafeteria'!J142,0)</f>
        <v>0</v>
      </c>
      <c r="H44" s="6">
        <f>ROUND(+'Dietary-Cafeteria'!F142,0)</f>
        <v>0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ROUND(+'Dietary-Cafeteria'!J40,0)</f>
        <v>247712</v>
      </c>
      <c r="E45" s="6">
        <f>ROUND(+'Dietary-Cafeteria'!F40,0)</f>
        <v>138974</v>
      </c>
      <c r="F45" s="7">
        <f t="shared" si="0"/>
        <v>1.78</v>
      </c>
      <c r="G45" s="6">
        <f>ROUND(+'Dietary-Cafeteria'!J143,0)</f>
        <v>0</v>
      </c>
      <c r="H45" s="6">
        <f>ROUND(+'Dietary-Cafeteria'!F143,0)</f>
        <v>0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ROUND(+'Dietary-Cafeteria'!J41,0)</f>
        <v>286205</v>
      </c>
      <c r="E46" s="6">
        <f>ROUND(+'Dietary-Cafeteria'!F41,0)</f>
        <v>56043</v>
      </c>
      <c r="F46" s="7">
        <f t="shared" si="0"/>
        <v>5.1100000000000003</v>
      </c>
      <c r="G46" s="6">
        <f>ROUND(+'Dietary-Cafeteria'!J144,0)</f>
        <v>285361</v>
      </c>
      <c r="H46" s="6">
        <f>ROUND(+'Dietary-Cafeteria'!F144,0)</f>
        <v>54537</v>
      </c>
      <c r="I46" s="7">
        <f t="shared" si="1"/>
        <v>5.23</v>
      </c>
      <c r="J46" s="7"/>
      <c r="K46" s="11">
        <f t="shared" si="2"/>
        <v>2.35E-2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ROUND(+'Dietary-Cafeteria'!J42,0)</f>
        <v>357644</v>
      </c>
      <c r="E47" s="6">
        <f>ROUND(+'Dietary-Cafeteria'!F42,0)</f>
        <v>153093</v>
      </c>
      <c r="F47" s="7">
        <f t="shared" si="0"/>
        <v>2.34</v>
      </c>
      <c r="G47" s="6">
        <f>ROUND(+'Dietary-Cafeteria'!J145,0)</f>
        <v>372105</v>
      </c>
      <c r="H47" s="6">
        <f>ROUND(+'Dietary-Cafeteria'!F145,0)</f>
        <v>163353</v>
      </c>
      <c r="I47" s="7">
        <f t="shared" si="1"/>
        <v>2.2799999999999998</v>
      </c>
      <c r="J47" s="7"/>
      <c r="K47" s="11">
        <f t="shared" si="2"/>
        <v>-2.5600000000000001E-2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ROUND(+'Dietary-Cafeteria'!J43,0)</f>
        <v>8085</v>
      </c>
      <c r="E48" s="6">
        <f>ROUND(+'Dietary-Cafeteria'!F43,0)</f>
        <v>810</v>
      </c>
      <c r="F48" s="7">
        <f t="shared" si="0"/>
        <v>9.98</v>
      </c>
      <c r="G48" s="6">
        <f>ROUND(+'Dietary-Cafeteria'!J146,0)</f>
        <v>56939</v>
      </c>
      <c r="H48" s="6">
        <f>ROUND(+'Dietary-Cafeteria'!F146,0)</f>
        <v>18574</v>
      </c>
      <c r="I48" s="7">
        <f t="shared" si="1"/>
        <v>3.07</v>
      </c>
      <c r="J48" s="7"/>
      <c r="K48" s="11">
        <f t="shared" si="2"/>
        <v>-0.69240000000000002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ROUND(+'Dietary-Cafeteria'!J44,0)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ROUND(+'Dietary-Cafeteria'!J147,0)</f>
        <v>0</v>
      </c>
      <c r="H49" s="6">
        <f>ROUND(+'Dietary-Cafeteria'!F147,0)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ROUND(+'Dietary-Cafeteria'!J45,0)</f>
        <v>1012554</v>
      </c>
      <c r="E50" s="6">
        <f>ROUND(+'Dietary-Cafeteria'!F45,0)</f>
        <v>79720</v>
      </c>
      <c r="F50" s="7">
        <f t="shared" si="0"/>
        <v>12.7</v>
      </c>
      <c r="G50" s="6">
        <f>ROUND(+'Dietary-Cafeteria'!J148,0)</f>
        <v>819079</v>
      </c>
      <c r="H50" s="6">
        <f>ROUND(+'Dietary-Cafeteria'!F148,0)</f>
        <v>490793</v>
      </c>
      <c r="I50" s="7">
        <f t="shared" si="1"/>
        <v>1.67</v>
      </c>
      <c r="J50" s="7"/>
      <c r="K50" s="11">
        <f t="shared" si="2"/>
        <v>-0.86850000000000005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ROUND(+'Dietary-Cafeteria'!J46,0)</f>
        <v>3782364</v>
      </c>
      <c r="E51" s="6">
        <f>ROUND(+'Dietary-Cafeteria'!F46,0)</f>
        <v>1410574</v>
      </c>
      <c r="F51" s="7">
        <f t="shared" si="0"/>
        <v>2.68</v>
      </c>
      <c r="G51" s="6">
        <f>ROUND(+'Dietary-Cafeteria'!J149,0)</f>
        <v>4039436</v>
      </c>
      <c r="H51" s="6">
        <f>ROUND(+'Dietary-Cafeteria'!F149,0)</f>
        <v>1485949</v>
      </c>
      <c r="I51" s="7">
        <f t="shared" si="1"/>
        <v>2.72</v>
      </c>
      <c r="J51" s="7"/>
      <c r="K51" s="11">
        <f t="shared" si="2"/>
        <v>1.49E-2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ROUND(+'Dietary-Cafeteria'!J47,0)</f>
        <v>0</v>
      </c>
      <c r="E52" s="6">
        <f>ROUND(+'Dietary-Cafeteria'!F47,0)</f>
        <v>0</v>
      </c>
      <c r="F52" s="7" t="str">
        <f t="shared" si="0"/>
        <v/>
      </c>
      <c r="G52" s="6">
        <f>ROUND(+'Dietary-Cafeteria'!J150,0)</f>
        <v>82105</v>
      </c>
      <c r="H52" s="6">
        <f>ROUND(+'Dietary-Cafeteria'!F150,0)</f>
        <v>33012</v>
      </c>
      <c r="I52" s="7">
        <f t="shared" si="1"/>
        <v>2.4900000000000002</v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ROUND(+'Dietary-Cafeteria'!J48,0)</f>
        <v>1108886</v>
      </c>
      <c r="E53" s="6">
        <f>ROUND(+'Dietary-Cafeteria'!F48,0)</f>
        <v>568373</v>
      </c>
      <c r="F53" s="7">
        <f t="shared" si="0"/>
        <v>1.95</v>
      </c>
      <c r="G53" s="6">
        <f>ROUND(+'Dietary-Cafeteria'!J151,0)</f>
        <v>1161662</v>
      </c>
      <c r="H53" s="6">
        <f>ROUND(+'Dietary-Cafeteria'!F151,0)</f>
        <v>588506</v>
      </c>
      <c r="I53" s="7">
        <f t="shared" si="1"/>
        <v>1.97</v>
      </c>
      <c r="J53" s="7"/>
      <c r="K53" s="11">
        <f t="shared" si="2"/>
        <v>1.03E-2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ROUND(+'Dietary-Cafeteria'!J49,0)</f>
        <v>2357596</v>
      </c>
      <c r="E54" s="6">
        <f>ROUND(+'Dietary-Cafeteria'!F49,0)</f>
        <v>931361</v>
      </c>
      <c r="F54" s="7">
        <f t="shared" si="0"/>
        <v>2.5299999999999998</v>
      </c>
      <c r="G54" s="6">
        <f>ROUND(+'Dietary-Cafeteria'!J152,0)</f>
        <v>2631720</v>
      </c>
      <c r="H54" s="6">
        <f>ROUND(+'Dietary-Cafeteria'!F152,0)</f>
        <v>938351</v>
      </c>
      <c r="I54" s="7">
        <f t="shared" si="1"/>
        <v>2.8</v>
      </c>
      <c r="J54" s="7"/>
      <c r="K54" s="11">
        <f t="shared" si="2"/>
        <v>0.1067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ROUND(+'Dietary-Cafeteria'!J50,0)</f>
        <v>709417</v>
      </c>
      <c r="E55" s="6">
        <f>ROUND(+'Dietary-Cafeteria'!F50,0)</f>
        <v>336153</v>
      </c>
      <c r="F55" s="7">
        <f t="shared" si="0"/>
        <v>2.11</v>
      </c>
      <c r="G55" s="6">
        <f>ROUND(+'Dietary-Cafeteria'!J153,0)</f>
        <v>722910</v>
      </c>
      <c r="H55" s="6">
        <f>ROUND(+'Dietary-Cafeteria'!F153,0)</f>
        <v>413575</v>
      </c>
      <c r="I55" s="7">
        <f t="shared" si="1"/>
        <v>1.75</v>
      </c>
      <c r="J55" s="7"/>
      <c r="K55" s="11">
        <f t="shared" si="2"/>
        <v>-0.1706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ROUND(+'Dietary-Cafeteria'!J51,0)</f>
        <v>473589</v>
      </c>
      <c r="E56" s="6">
        <f>ROUND(+'Dietary-Cafeteria'!F51,0)</f>
        <v>174966</v>
      </c>
      <c r="F56" s="7">
        <f t="shared" si="0"/>
        <v>2.71</v>
      </c>
      <c r="G56" s="6">
        <f>ROUND(+'Dietary-Cafeteria'!J154,0)</f>
        <v>501041</v>
      </c>
      <c r="H56" s="6">
        <f>ROUND(+'Dietary-Cafeteria'!F154,0)</f>
        <v>189043</v>
      </c>
      <c r="I56" s="7">
        <f t="shared" si="1"/>
        <v>2.65</v>
      </c>
      <c r="J56" s="7"/>
      <c r="K56" s="11">
        <f t="shared" si="2"/>
        <v>-2.2100000000000002E-2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ROUND(+'Dietary-Cafeteria'!J52,0)</f>
        <v>195712</v>
      </c>
      <c r="E57" s="6">
        <f>ROUND(+'Dietary-Cafeteria'!F52,0)</f>
        <v>15248</v>
      </c>
      <c r="F57" s="7">
        <f t="shared" si="0"/>
        <v>12.84</v>
      </c>
      <c r="G57" s="6">
        <f>ROUND(+'Dietary-Cafeteria'!J155,0)</f>
        <v>204640</v>
      </c>
      <c r="H57" s="6">
        <f>ROUND(+'Dietary-Cafeteria'!F155,0)</f>
        <v>4678</v>
      </c>
      <c r="I57" s="7">
        <f t="shared" si="1"/>
        <v>43.75</v>
      </c>
      <c r="J57" s="7"/>
      <c r="K57" s="11">
        <f t="shared" si="2"/>
        <v>2.4073000000000002</v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ROUND(+'Dietary-Cafeteria'!J53,0)</f>
        <v>1363029</v>
      </c>
      <c r="E58" s="6">
        <f>ROUND(+'Dietary-Cafeteria'!F53,0)</f>
        <v>95704</v>
      </c>
      <c r="F58" s="7">
        <f t="shared" si="0"/>
        <v>14.24</v>
      </c>
      <c r="G58" s="6">
        <f>ROUND(+'Dietary-Cafeteria'!J156,0)</f>
        <v>1440966</v>
      </c>
      <c r="H58" s="6">
        <f>ROUND(+'Dietary-Cafeteria'!F156,0)</f>
        <v>104861</v>
      </c>
      <c r="I58" s="7">
        <f t="shared" si="1"/>
        <v>13.74</v>
      </c>
      <c r="J58" s="7"/>
      <c r="K58" s="11">
        <f t="shared" si="2"/>
        <v>-3.5099999999999999E-2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ROUND(+'Dietary-Cafeteria'!J54,0)</f>
        <v>777446</v>
      </c>
      <c r="E59" s="6">
        <f>ROUND(+'Dietary-Cafeteria'!F54,0)</f>
        <v>0</v>
      </c>
      <c r="F59" s="7" t="str">
        <f t="shared" si="0"/>
        <v/>
      </c>
      <c r="G59" s="6">
        <f>ROUND(+'Dietary-Cafeteria'!J157,0)</f>
        <v>831439</v>
      </c>
      <c r="H59" s="6">
        <f>ROUND(+'Dietary-Cafeteria'!F157,0)</f>
        <v>152435</v>
      </c>
      <c r="I59" s="7">
        <f t="shared" si="1"/>
        <v>5.45</v>
      </c>
      <c r="J59" s="7"/>
      <c r="K59" s="11" t="str">
        <f t="shared" si="2"/>
        <v/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ROUND(+'Dietary-Cafeteria'!J55,0)</f>
        <v>297333</v>
      </c>
      <c r="E60" s="6">
        <f>ROUND(+'Dietary-Cafeteria'!F55,0)</f>
        <v>14550</v>
      </c>
      <c r="F60" s="7">
        <f t="shared" si="0"/>
        <v>20.440000000000001</v>
      </c>
      <c r="G60" s="6">
        <f>ROUND(+'Dietary-Cafeteria'!J158,0)</f>
        <v>287410</v>
      </c>
      <c r="H60" s="6">
        <f>ROUND(+'Dietary-Cafeteria'!F158,0)</f>
        <v>12973</v>
      </c>
      <c r="I60" s="7">
        <f t="shared" si="1"/>
        <v>22.15</v>
      </c>
      <c r="J60" s="7"/>
      <c r="K60" s="11">
        <f t="shared" si="2"/>
        <v>8.3699999999999997E-2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ROUND(+'Dietary-Cafeteria'!J56,0)</f>
        <v>0</v>
      </c>
      <c r="E61" s="6">
        <f>ROUND(+'Dietary-Cafeteria'!F56,0)</f>
        <v>0</v>
      </c>
      <c r="F61" s="7" t="str">
        <f t="shared" si="0"/>
        <v/>
      </c>
      <c r="G61" s="6">
        <f>ROUND(+'Dietary-Cafeteria'!J159,0)</f>
        <v>217457</v>
      </c>
      <c r="H61" s="6">
        <f>ROUND(+'Dietary-Cafeteria'!F159,0)</f>
        <v>61936</v>
      </c>
      <c r="I61" s="7">
        <f t="shared" si="1"/>
        <v>3.51</v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ROUND(+'Dietary-Cafeteria'!J57,0)</f>
        <v>2205519</v>
      </c>
      <c r="E62" s="6">
        <f>ROUND(+'Dietary-Cafeteria'!F57,0)</f>
        <v>1259138</v>
      </c>
      <c r="F62" s="7">
        <f t="shared" si="0"/>
        <v>1.75</v>
      </c>
      <c r="G62" s="6">
        <f>ROUND(+'Dietary-Cafeteria'!J160,0)</f>
        <v>2952420</v>
      </c>
      <c r="H62" s="6">
        <f>ROUND(+'Dietary-Cafeteria'!F160,0)</f>
        <v>1419204</v>
      </c>
      <c r="I62" s="7">
        <f t="shared" si="1"/>
        <v>2.08</v>
      </c>
      <c r="J62" s="7"/>
      <c r="K62" s="11">
        <f t="shared" si="2"/>
        <v>0.18859999999999999</v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ROUND(+'Dietary-Cafeteria'!J58,0)</f>
        <v>1878012</v>
      </c>
      <c r="E63" s="6">
        <f>ROUND(+'Dietary-Cafeteria'!F58,0)</f>
        <v>193226</v>
      </c>
      <c r="F63" s="7">
        <f t="shared" si="0"/>
        <v>9.7200000000000006</v>
      </c>
      <c r="G63" s="6">
        <f>ROUND(+'Dietary-Cafeteria'!J161,0)</f>
        <v>1943423</v>
      </c>
      <c r="H63" s="6">
        <f>ROUND(+'Dietary-Cafeteria'!F161,0)</f>
        <v>215797</v>
      </c>
      <c r="I63" s="7">
        <f t="shared" si="1"/>
        <v>9.01</v>
      </c>
      <c r="J63" s="7"/>
      <c r="K63" s="11">
        <f t="shared" si="2"/>
        <v>-7.2999999999999995E-2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ROUND(+'Dietary-Cafeteria'!J59,0)</f>
        <v>170447</v>
      </c>
      <c r="E64" s="6">
        <f>ROUND(+'Dietary-Cafeteria'!F59,0)</f>
        <v>10825</v>
      </c>
      <c r="F64" s="7">
        <f t="shared" si="0"/>
        <v>15.75</v>
      </c>
      <c r="G64" s="6">
        <f>ROUND(+'Dietary-Cafeteria'!J162,0)</f>
        <v>156886</v>
      </c>
      <c r="H64" s="6">
        <f>ROUND(+'Dietary-Cafeteria'!F162,0)</f>
        <v>10895</v>
      </c>
      <c r="I64" s="7">
        <f t="shared" si="1"/>
        <v>14.4</v>
      </c>
      <c r="J64" s="7"/>
      <c r="K64" s="11">
        <f t="shared" si="2"/>
        <v>-8.5699999999999998E-2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ROUND(+'Dietary-Cafeteria'!J60,0)</f>
        <v>306052</v>
      </c>
      <c r="E65" s="6">
        <f>ROUND(+'Dietary-Cafeteria'!F60,0)</f>
        <v>39953</v>
      </c>
      <c r="F65" s="7">
        <f t="shared" si="0"/>
        <v>7.66</v>
      </c>
      <c r="G65" s="6">
        <f>ROUND(+'Dietary-Cafeteria'!J163,0)</f>
        <v>335821</v>
      </c>
      <c r="H65" s="6">
        <f>ROUND(+'Dietary-Cafeteria'!F163,0)</f>
        <v>49206</v>
      </c>
      <c r="I65" s="7">
        <f t="shared" si="1"/>
        <v>6.82</v>
      </c>
      <c r="J65" s="7"/>
      <c r="K65" s="11">
        <f t="shared" si="2"/>
        <v>-0.10970000000000001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ROUND(+'Dietary-Cafeteria'!J61,0)</f>
        <v>191194</v>
      </c>
      <c r="E66" s="6">
        <f>ROUND(+'Dietary-Cafeteria'!F61,0)</f>
        <v>20418</v>
      </c>
      <c r="F66" s="7">
        <f t="shared" si="0"/>
        <v>9.36</v>
      </c>
      <c r="G66" s="6">
        <f>ROUND(+'Dietary-Cafeteria'!J164,0)</f>
        <v>233456</v>
      </c>
      <c r="H66" s="6">
        <f>ROUND(+'Dietary-Cafeteria'!F164,0)</f>
        <v>20795</v>
      </c>
      <c r="I66" s="7">
        <f t="shared" si="1"/>
        <v>11.23</v>
      </c>
      <c r="J66" s="7"/>
      <c r="K66" s="11">
        <f t="shared" si="2"/>
        <v>0.19980000000000001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ROUND(+'Dietary-Cafeteria'!J62,0)</f>
        <v>603414</v>
      </c>
      <c r="E67" s="6">
        <f>ROUND(+'Dietary-Cafeteria'!F62,0)</f>
        <v>30078</v>
      </c>
      <c r="F67" s="7">
        <f t="shared" si="0"/>
        <v>20.059999999999999</v>
      </c>
      <c r="G67" s="6">
        <f>ROUND(+'Dietary-Cafeteria'!J165,0)</f>
        <v>644035</v>
      </c>
      <c r="H67" s="6">
        <f>ROUND(+'Dietary-Cafeteria'!F165,0)</f>
        <v>29874</v>
      </c>
      <c r="I67" s="7">
        <f t="shared" si="1"/>
        <v>21.56</v>
      </c>
      <c r="J67" s="7"/>
      <c r="K67" s="11">
        <f t="shared" si="2"/>
        <v>7.4800000000000005E-2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ROUND(+'Dietary-Cafeteria'!J63,0)</f>
        <v>113005</v>
      </c>
      <c r="E68" s="6">
        <f>ROUND(+'Dietary-Cafeteria'!F63,0)</f>
        <v>18175</v>
      </c>
      <c r="F68" s="7">
        <f t="shared" si="0"/>
        <v>6.22</v>
      </c>
      <c r="G68" s="6">
        <f>ROUND(+'Dietary-Cafeteria'!J166,0)</f>
        <v>139479</v>
      </c>
      <c r="H68" s="6">
        <f>ROUND(+'Dietary-Cafeteria'!F166,0)</f>
        <v>9000</v>
      </c>
      <c r="I68" s="7">
        <f t="shared" si="1"/>
        <v>15.5</v>
      </c>
      <c r="J68" s="7"/>
      <c r="K68" s="11">
        <f t="shared" si="2"/>
        <v>1.492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ROUND(+'Dietary-Cafeteria'!J64,0)</f>
        <v>2095520</v>
      </c>
      <c r="E69" s="6">
        <f>ROUND(+'Dietary-Cafeteria'!F64,0)</f>
        <v>966933</v>
      </c>
      <c r="F69" s="7">
        <f t="shared" si="0"/>
        <v>2.17</v>
      </c>
      <c r="G69" s="6">
        <f>ROUND(+'Dietary-Cafeteria'!J167,0)</f>
        <v>2310998</v>
      </c>
      <c r="H69" s="6">
        <f>ROUND(+'Dietary-Cafeteria'!F167,0)</f>
        <v>262795</v>
      </c>
      <c r="I69" s="7">
        <f t="shared" si="1"/>
        <v>8.7899999999999991</v>
      </c>
      <c r="J69" s="7"/>
      <c r="K69" s="11">
        <f t="shared" si="2"/>
        <v>3.0507</v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ROUND(+'Dietary-Cafeteria'!J65,0)</f>
        <v>372021</v>
      </c>
      <c r="E70" s="6">
        <f>ROUND(+'Dietary-Cafeteria'!F65,0)</f>
        <v>82036</v>
      </c>
      <c r="F70" s="7">
        <f t="shared" si="0"/>
        <v>4.53</v>
      </c>
      <c r="G70" s="6">
        <f>ROUND(+'Dietary-Cafeteria'!J168,0)</f>
        <v>390574</v>
      </c>
      <c r="H70" s="6">
        <f>ROUND(+'Dietary-Cafeteria'!F168,0)</f>
        <v>46143</v>
      </c>
      <c r="I70" s="7">
        <f t="shared" si="1"/>
        <v>8.4600000000000009</v>
      </c>
      <c r="J70" s="7"/>
      <c r="K70" s="11">
        <f t="shared" si="2"/>
        <v>0.86750000000000005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ROUND(+'Dietary-Cafeteria'!J66,0)</f>
        <v>536530</v>
      </c>
      <c r="E71" s="6">
        <f>ROUND(+'Dietary-Cafeteria'!F66,0)</f>
        <v>62448</v>
      </c>
      <c r="F71" s="7">
        <f t="shared" si="0"/>
        <v>8.59</v>
      </c>
      <c r="G71" s="6">
        <f>ROUND(+'Dietary-Cafeteria'!J169,0)</f>
        <v>490216</v>
      </c>
      <c r="H71" s="6">
        <f>ROUND(+'Dietary-Cafeteria'!F169,0)</f>
        <v>54655</v>
      </c>
      <c r="I71" s="7">
        <f t="shared" si="1"/>
        <v>8.9700000000000006</v>
      </c>
      <c r="J71" s="7"/>
      <c r="K71" s="11">
        <f t="shared" si="2"/>
        <v>4.4200000000000003E-2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ROUND(+'Dietary-Cafeteria'!J67,0)</f>
        <v>76822</v>
      </c>
      <c r="E72" s="6">
        <f>ROUND(+'Dietary-Cafeteria'!F67,0)</f>
        <v>4625</v>
      </c>
      <c r="F72" s="7">
        <f t="shared" si="0"/>
        <v>16.61</v>
      </c>
      <c r="G72" s="6">
        <f>ROUND(+'Dietary-Cafeteria'!J170,0)</f>
        <v>74110</v>
      </c>
      <c r="H72" s="6">
        <f>ROUND(+'Dietary-Cafeteria'!F170,0)</f>
        <v>3338</v>
      </c>
      <c r="I72" s="7">
        <f t="shared" si="1"/>
        <v>22.2</v>
      </c>
      <c r="J72" s="7"/>
      <c r="K72" s="11">
        <f t="shared" si="2"/>
        <v>0.33650000000000002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ROUND(+'Dietary-Cafeteria'!J68,0)</f>
        <v>2784545</v>
      </c>
      <c r="E73" s="6">
        <f>ROUND(+'Dietary-Cafeteria'!F68,0)</f>
        <v>736509</v>
      </c>
      <c r="F73" s="7">
        <f t="shared" si="0"/>
        <v>3.78</v>
      </c>
      <c r="G73" s="6">
        <f>ROUND(+'Dietary-Cafeteria'!J171,0)</f>
        <v>3048390</v>
      </c>
      <c r="H73" s="6">
        <f>ROUND(+'Dietary-Cafeteria'!F171,0)</f>
        <v>276099</v>
      </c>
      <c r="I73" s="7">
        <f t="shared" si="1"/>
        <v>11.04</v>
      </c>
      <c r="J73" s="7"/>
      <c r="K73" s="11">
        <f t="shared" si="2"/>
        <v>1.9206000000000001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ROUND(+'Dietary-Cafeteria'!J69,0)</f>
        <v>1738370</v>
      </c>
      <c r="E74" s="6">
        <f>ROUND(+'Dietary-Cafeteria'!F69,0)</f>
        <v>958310</v>
      </c>
      <c r="F74" s="7">
        <f t="shared" si="0"/>
        <v>1.81</v>
      </c>
      <c r="G74" s="6">
        <f>ROUND(+'Dietary-Cafeteria'!J172,0)</f>
        <v>1640962</v>
      </c>
      <c r="H74" s="6">
        <f>ROUND(+'Dietary-Cafeteria'!F172,0)</f>
        <v>1034324</v>
      </c>
      <c r="I74" s="7">
        <f t="shared" si="1"/>
        <v>1.59</v>
      </c>
      <c r="J74" s="7"/>
      <c r="K74" s="11">
        <f t="shared" si="2"/>
        <v>-0.1215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ROUND(+'Dietary-Cafeteria'!J70,0)</f>
        <v>3124817</v>
      </c>
      <c r="E75" s="6">
        <f>ROUND(+'Dietary-Cafeteria'!F70,0)</f>
        <v>687177</v>
      </c>
      <c r="F75" s="7">
        <f t="shared" ref="F75:F109" si="3">IF(D75=0,"",IF(E75=0,"",ROUND(D75/E75,2)))</f>
        <v>4.55</v>
      </c>
      <c r="G75" s="6">
        <f>ROUND(+'Dietary-Cafeteria'!J173,0)</f>
        <v>2948579</v>
      </c>
      <c r="H75" s="6">
        <f>ROUND(+'Dietary-Cafeteria'!F173,0)</f>
        <v>701463</v>
      </c>
      <c r="I75" s="7">
        <f t="shared" ref="I75:I109" si="4">IF(G75=0,"",IF(H75=0,"",ROUND(G75/H75,2)))</f>
        <v>4.2</v>
      </c>
      <c r="J75" s="7"/>
      <c r="K75" s="11">
        <f t="shared" ref="K75:K109" si="5">IF(D75=0,"",IF(E75=0,"",IF(G75=0,"",IF(H75=0,"",ROUND(I75/F75-1,4)))))</f>
        <v>-7.6899999999999996E-2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ROUND(+'Dietary-Cafeteria'!J71,0)</f>
        <v>1406951</v>
      </c>
      <c r="E76" s="6">
        <f>ROUND(+'Dietary-Cafeteria'!F71,0)</f>
        <v>651407</v>
      </c>
      <c r="F76" s="7">
        <f t="shared" si="3"/>
        <v>2.16</v>
      </c>
      <c r="G76" s="6">
        <f>ROUND(+'Dietary-Cafeteria'!J174,0)</f>
        <v>1505961</v>
      </c>
      <c r="H76" s="6">
        <f>ROUND(+'Dietary-Cafeteria'!F174,0)</f>
        <v>848529</v>
      </c>
      <c r="I76" s="7">
        <f t="shared" si="4"/>
        <v>1.77</v>
      </c>
      <c r="J76" s="7"/>
      <c r="K76" s="11">
        <f t="shared" si="5"/>
        <v>-0.18060000000000001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ROUND(+'Dietary-Cafeteria'!J72,0)</f>
        <v>241690</v>
      </c>
      <c r="E77" s="6">
        <f>ROUND(+'Dietary-Cafeteria'!F72,0)</f>
        <v>16966</v>
      </c>
      <c r="F77" s="7">
        <f t="shared" si="3"/>
        <v>14.25</v>
      </c>
      <c r="G77" s="6">
        <f>ROUND(+'Dietary-Cafeteria'!J175,0)</f>
        <v>202285</v>
      </c>
      <c r="H77" s="6">
        <f>ROUND(+'Dietary-Cafeteria'!F175,0)</f>
        <v>15258</v>
      </c>
      <c r="I77" s="7">
        <f t="shared" si="4"/>
        <v>13.26</v>
      </c>
      <c r="J77" s="7"/>
      <c r="K77" s="11">
        <f t="shared" si="5"/>
        <v>-6.9500000000000006E-2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ROUND(+'Dietary-Cafeteria'!J73,0)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ROUND(+'Dietary-Cafeteria'!J176,0)</f>
        <v>0</v>
      </c>
      <c r="H78" s="6">
        <f>ROUND(+'Dietary-Cafeteria'!F176,0)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ROUND(+'Dietary-Cafeteria'!J74,0)</f>
        <v>1188599</v>
      </c>
      <c r="E79" s="6">
        <f>ROUND(+'Dietary-Cafeteria'!F74,0)</f>
        <v>525836</v>
      </c>
      <c r="F79" s="7">
        <f t="shared" si="3"/>
        <v>2.2599999999999998</v>
      </c>
      <c r="G79" s="6">
        <f>ROUND(+'Dietary-Cafeteria'!J177,0)</f>
        <v>1175438</v>
      </c>
      <c r="H79" s="6">
        <f>ROUND(+'Dietary-Cafeteria'!F177,0)</f>
        <v>551392</v>
      </c>
      <c r="I79" s="7">
        <f t="shared" si="4"/>
        <v>2.13</v>
      </c>
      <c r="J79" s="7"/>
      <c r="K79" s="11">
        <f t="shared" si="5"/>
        <v>-5.7500000000000002E-2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ROUND(+'Dietary-Cafeteria'!J75,0)</f>
        <v>2264688</v>
      </c>
      <c r="E80" s="6">
        <f>ROUND(+'Dietary-Cafeteria'!F75,0)</f>
        <v>1137047</v>
      </c>
      <c r="F80" s="7">
        <f t="shared" si="3"/>
        <v>1.99</v>
      </c>
      <c r="G80" s="6">
        <f>ROUND(+'Dietary-Cafeteria'!J178,0)</f>
        <v>2454866</v>
      </c>
      <c r="H80" s="6">
        <f>ROUND(+'Dietary-Cafeteria'!F178,0)</f>
        <v>1183925</v>
      </c>
      <c r="I80" s="7">
        <f t="shared" si="4"/>
        <v>2.0699999999999998</v>
      </c>
      <c r="J80" s="7"/>
      <c r="K80" s="11">
        <f t="shared" si="5"/>
        <v>4.02E-2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ROUND(+'Dietary-Cafeteria'!J76,0)</f>
        <v>432740</v>
      </c>
      <c r="E81" s="6">
        <f>ROUND(+'Dietary-Cafeteria'!F76,0)</f>
        <v>164548</v>
      </c>
      <c r="F81" s="7">
        <f t="shared" si="3"/>
        <v>2.63</v>
      </c>
      <c r="G81" s="6">
        <f>ROUND(+'Dietary-Cafeteria'!J179,0)</f>
        <v>454905</v>
      </c>
      <c r="H81" s="6">
        <f>ROUND(+'Dietary-Cafeteria'!F179,0)</f>
        <v>181705</v>
      </c>
      <c r="I81" s="7">
        <f t="shared" si="4"/>
        <v>2.5</v>
      </c>
      <c r="J81" s="7"/>
      <c r="K81" s="11">
        <f t="shared" si="5"/>
        <v>-4.9399999999999999E-2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ROUND(+'Dietary-Cafeteria'!J77,0)</f>
        <v>227723</v>
      </c>
      <c r="E82" s="6">
        <f>ROUND(+'Dietary-Cafeteria'!F77,0)</f>
        <v>52218</v>
      </c>
      <c r="F82" s="7">
        <f t="shared" si="3"/>
        <v>4.3600000000000003</v>
      </c>
      <c r="G82" s="6">
        <f>ROUND(+'Dietary-Cafeteria'!J180,0)</f>
        <v>202249</v>
      </c>
      <c r="H82" s="6">
        <f>ROUND(+'Dietary-Cafeteria'!F180,0)</f>
        <v>54594</v>
      </c>
      <c r="I82" s="7">
        <f t="shared" si="4"/>
        <v>3.7</v>
      </c>
      <c r="J82" s="7"/>
      <c r="K82" s="11">
        <f t="shared" si="5"/>
        <v>-0.15140000000000001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ROUND(+'Dietary-Cafeteria'!J78,0)</f>
        <v>0</v>
      </c>
      <c r="E83" s="6">
        <f>ROUND(+'Dietary-Cafeteria'!F78,0)</f>
        <v>0</v>
      </c>
      <c r="F83" s="7" t="str">
        <f t="shared" si="3"/>
        <v/>
      </c>
      <c r="G83" s="6">
        <f>ROUND(+'Dietary-Cafeteria'!J181,0)</f>
        <v>0</v>
      </c>
      <c r="H83" s="6">
        <f>ROUND(+'Dietary-Cafeteria'!F181,0)</f>
        <v>35239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ROUND(+'Dietary-Cafeteria'!J79,0)</f>
        <v>386739</v>
      </c>
      <c r="E84" s="6">
        <f>ROUND(+'Dietary-Cafeteria'!F79,0)</f>
        <v>216764</v>
      </c>
      <c r="F84" s="7">
        <f t="shared" si="3"/>
        <v>1.78</v>
      </c>
      <c r="G84" s="6">
        <f>ROUND(+'Dietary-Cafeteria'!J182,0)</f>
        <v>346221</v>
      </c>
      <c r="H84" s="6">
        <f>ROUND(+'Dietary-Cafeteria'!F182,0)</f>
        <v>263454</v>
      </c>
      <c r="I84" s="7">
        <f t="shared" si="4"/>
        <v>1.31</v>
      </c>
      <c r="J84" s="7"/>
      <c r="K84" s="11">
        <f t="shared" si="5"/>
        <v>-0.26400000000000001</v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ROUND(+'Dietary-Cafeteria'!J80,0)</f>
        <v>658429</v>
      </c>
      <c r="E85" s="6">
        <f>ROUND(+'Dietary-Cafeteria'!F80,0)</f>
        <v>61103</v>
      </c>
      <c r="F85" s="7">
        <f t="shared" si="3"/>
        <v>10.78</v>
      </c>
      <c r="G85" s="6">
        <f>ROUND(+'Dietary-Cafeteria'!J183,0)</f>
        <v>650021</v>
      </c>
      <c r="H85" s="6">
        <f>ROUND(+'Dietary-Cafeteria'!F183,0)</f>
        <v>59374</v>
      </c>
      <c r="I85" s="7">
        <f t="shared" si="4"/>
        <v>10.95</v>
      </c>
      <c r="J85" s="7"/>
      <c r="K85" s="11">
        <f t="shared" si="5"/>
        <v>1.5800000000000002E-2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ROUND(+'Dietary-Cafeteria'!J81,0)</f>
        <v>597811</v>
      </c>
      <c r="E86" s="6">
        <f>ROUND(+'Dietary-Cafeteria'!F81,0)</f>
        <v>103812</v>
      </c>
      <c r="F86" s="7">
        <f t="shared" si="3"/>
        <v>5.76</v>
      </c>
      <c r="G86" s="6">
        <f>ROUND(+'Dietary-Cafeteria'!J184,0)</f>
        <v>502384</v>
      </c>
      <c r="H86" s="6">
        <f>ROUND(+'Dietary-Cafeteria'!F184,0)</f>
        <v>117973</v>
      </c>
      <c r="I86" s="7">
        <f t="shared" si="4"/>
        <v>4.26</v>
      </c>
      <c r="J86" s="7"/>
      <c r="K86" s="11">
        <f t="shared" si="5"/>
        <v>-0.26040000000000002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ROUND(+'Dietary-Cafeteria'!J82,0)</f>
        <v>20149</v>
      </c>
      <c r="E87" s="6">
        <f>ROUND(+'Dietary-Cafeteria'!F82,0)</f>
        <v>3850</v>
      </c>
      <c r="F87" s="7">
        <f t="shared" si="3"/>
        <v>5.23</v>
      </c>
      <c r="G87" s="6">
        <f>ROUND(+'Dietary-Cafeteria'!J185,0)</f>
        <v>70450</v>
      </c>
      <c r="H87" s="6">
        <f>ROUND(+'Dietary-Cafeteria'!F185,0)</f>
        <v>6666</v>
      </c>
      <c r="I87" s="7">
        <f t="shared" si="4"/>
        <v>10.57</v>
      </c>
      <c r="J87" s="7"/>
      <c r="K87" s="11">
        <f t="shared" si="5"/>
        <v>1.0209999999999999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ROUND(+'Dietary-Cafeteria'!J83,0)</f>
        <v>16230</v>
      </c>
      <c r="E88" s="6">
        <f>ROUND(+'Dietary-Cafeteria'!F83,0)</f>
        <v>91816</v>
      </c>
      <c r="F88" s="7">
        <f t="shared" si="3"/>
        <v>0.18</v>
      </c>
      <c r="G88" s="6">
        <f>ROUND(+'Dietary-Cafeteria'!J186,0)</f>
        <v>27436</v>
      </c>
      <c r="H88" s="6">
        <f>ROUND(+'Dietary-Cafeteria'!F186,0)</f>
        <v>96542</v>
      </c>
      <c r="I88" s="7">
        <f t="shared" si="4"/>
        <v>0.28000000000000003</v>
      </c>
      <c r="J88" s="7"/>
      <c r="K88" s="11">
        <f t="shared" si="5"/>
        <v>0.55559999999999998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ROUND(+'Dietary-Cafeteria'!J84,0)</f>
        <v>218335</v>
      </c>
      <c r="E89" s="6">
        <f>ROUND(+'Dietary-Cafeteria'!F84,0)</f>
        <v>14481</v>
      </c>
      <c r="F89" s="7">
        <f t="shared" si="3"/>
        <v>15.08</v>
      </c>
      <c r="G89" s="6">
        <f>ROUND(+'Dietary-Cafeteria'!J187,0)</f>
        <v>223037</v>
      </c>
      <c r="H89" s="6">
        <f>ROUND(+'Dietary-Cafeteria'!F187,0)</f>
        <v>15627</v>
      </c>
      <c r="I89" s="7">
        <f t="shared" si="4"/>
        <v>14.27</v>
      </c>
      <c r="J89" s="7"/>
      <c r="K89" s="11">
        <f t="shared" si="5"/>
        <v>-5.3699999999999998E-2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ROUND(+'Dietary-Cafeteria'!J85,0)</f>
        <v>224733</v>
      </c>
      <c r="E90" s="6">
        <f>ROUND(+'Dietary-Cafeteria'!F85,0)</f>
        <v>35359</v>
      </c>
      <c r="F90" s="7">
        <f t="shared" si="3"/>
        <v>6.36</v>
      </c>
      <c r="G90" s="6">
        <f>ROUND(+'Dietary-Cafeteria'!J188,0)</f>
        <v>206333</v>
      </c>
      <c r="H90" s="6">
        <f>ROUND(+'Dietary-Cafeteria'!F188,0)</f>
        <v>36837</v>
      </c>
      <c r="I90" s="7">
        <f t="shared" si="4"/>
        <v>5.6</v>
      </c>
      <c r="J90" s="7"/>
      <c r="K90" s="11">
        <f t="shared" si="5"/>
        <v>-0.1195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ROUND(+'Dietary-Cafeteria'!J86,0)</f>
        <v>151439</v>
      </c>
      <c r="E91" s="6">
        <f>ROUND(+'Dietary-Cafeteria'!F86,0)</f>
        <v>18807</v>
      </c>
      <c r="F91" s="7">
        <f t="shared" si="3"/>
        <v>8.0500000000000007</v>
      </c>
      <c r="G91" s="6">
        <f>ROUND(+'Dietary-Cafeteria'!J189,0)</f>
        <v>174896</v>
      </c>
      <c r="H91" s="6">
        <f>ROUND(+'Dietary-Cafeteria'!F189,0)</f>
        <v>22437</v>
      </c>
      <c r="I91" s="7">
        <f t="shared" si="4"/>
        <v>7.79</v>
      </c>
      <c r="J91" s="7"/>
      <c r="K91" s="11">
        <f t="shared" si="5"/>
        <v>-3.2300000000000002E-2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ROUND(+'Dietary-Cafeteria'!J87,0)</f>
        <v>530583</v>
      </c>
      <c r="E92" s="6">
        <f>ROUND(+'Dietary-Cafeteria'!F87,0)</f>
        <v>150434</v>
      </c>
      <c r="F92" s="7">
        <f t="shared" si="3"/>
        <v>3.53</v>
      </c>
      <c r="G92" s="6">
        <f>ROUND(+'Dietary-Cafeteria'!J190,0)</f>
        <v>575675</v>
      </c>
      <c r="H92" s="6">
        <f>ROUND(+'Dietary-Cafeteria'!F190,0)</f>
        <v>163057</v>
      </c>
      <c r="I92" s="7">
        <f t="shared" si="4"/>
        <v>3.53</v>
      </c>
      <c r="J92" s="7"/>
      <c r="K92" s="11">
        <f t="shared" si="5"/>
        <v>0</v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ROUND(+'Dietary-Cafeteria'!J88,0)</f>
        <v>472498</v>
      </c>
      <c r="E93" s="6">
        <f>ROUND(+'Dietary-Cafeteria'!F88,0)</f>
        <v>25418</v>
      </c>
      <c r="F93" s="7">
        <f t="shared" si="3"/>
        <v>18.59</v>
      </c>
      <c r="G93" s="6">
        <f>ROUND(+'Dietary-Cafeteria'!J191,0)</f>
        <v>501975</v>
      </c>
      <c r="H93" s="6">
        <f>ROUND(+'Dietary-Cafeteria'!F191,0)</f>
        <v>25835</v>
      </c>
      <c r="I93" s="7">
        <f t="shared" si="4"/>
        <v>19.43</v>
      </c>
      <c r="J93" s="7"/>
      <c r="K93" s="11">
        <f t="shared" si="5"/>
        <v>4.5199999999999997E-2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ROUND(+'Dietary-Cafeteria'!J89,0)</f>
        <v>141650</v>
      </c>
      <c r="E94" s="6">
        <f>ROUND(+'Dietary-Cafeteria'!F89,0)</f>
        <v>0</v>
      </c>
      <c r="F94" s="7" t="str">
        <f t="shared" si="3"/>
        <v/>
      </c>
      <c r="G94" s="6">
        <f>ROUND(+'Dietary-Cafeteria'!J192,0)</f>
        <v>195311</v>
      </c>
      <c r="H94" s="6">
        <f>ROUND(+'Dietary-Cafeteria'!F192,0)</f>
        <v>0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ROUND(+'Dietary-Cafeteria'!J90,0)</f>
        <v>985088</v>
      </c>
      <c r="E95" s="6">
        <f>ROUND(+'Dietary-Cafeteria'!F90,0)</f>
        <v>644142</v>
      </c>
      <c r="F95" s="7">
        <f t="shared" si="3"/>
        <v>1.53</v>
      </c>
      <c r="G95" s="6">
        <f>ROUND(+'Dietary-Cafeteria'!J193,0)</f>
        <v>1044572</v>
      </c>
      <c r="H95" s="6">
        <f>ROUND(+'Dietary-Cafeteria'!F193,0)</f>
        <v>679769</v>
      </c>
      <c r="I95" s="7">
        <f t="shared" si="4"/>
        <v>1.54</v>
      </c>
      <c r="J95" s="7"/>
      <c r="K95" s="11">
        <f t="shared" si="5"/>
        <v>6.4999999999999997E-3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ROUND(+'Dietary-Cafeteria'!J91,0)</f>
        <v>0</v>
      </c>
      <c r="E96" s="6">
        <f>ROUND(+'Dietary-Cafeteria'!F91,0)</f>
        <v>3681</v>
      </c>
      <c r="F96" s="7" t="str">
        <f t="shared" si="3"/>
        <v/>
      </c>
      <c r="G96" s="6">
        <f>ROUND(+'Dietary-Cafeteria'!J194,0)</f>
        <v>0</v>
      </c>
      <c r="H96" s="6">
        <f>ROUND(+'Dietary-Cafeteria'!F194,0)</f>
        <v>20934</v>
      </c>
      <c r="I96" s="7" t="str">
        <f t="shared" si="4"/>
        <v/>
      </c>
      <c r="J96" s="7"/>
      <c r="K96" s="11" t="str">
        <f t="shared" si="5"/>
        <v/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ROUND(+'Dietary-Cafeteria'!J92,0)</f>
        <v>38106</v>
      </c>
      <c r="E97" s="6">
        <f>ROUND(+'Dietary-Cafeteria'!F92,0)</f>
        <v>1300</v>
      </c>
      <c r="F97" s="7">
        <f t="shared" si="3"/>
        <v>29.31</v>
      </c>
      <c r="G97" s="6">
        <f>ROUND(+'Dietary-Cafeteria'!J195,0)</f>
        <v>34271</v>
      </c>
      <c r="H97" s="6">
        <f>ROUND(+'Dietary-Cafeteria'!F195,0)</f>
        <v>1350</v>
      </c>
      <c r="I97" s="7">
        <f t="shared" si="4"/>
        <v>25.39</v>
      </c>
      <c r="J97" s="7"/>
      <c r="K97" s="11">
        <f t="shared" si="5"/>
        <v>-0.13370000000000001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ROUND(+'Dietary-Cafeteria'!J93,0)</f>
        <v>342144</v>
      </c>
      <c r="E98" s="6">
        <f>ROUND(+'Dietary-Cafeteria'!F93,0)</f>
        <v>6645</v>
      </c>
      <c r="F98" s="7">
        <f t="shared" si="3"/>
        <v>51.49</v>
      </c>
      <c r="G98" s="6">
        <f>ROUND(+'Dietary-Cafeteria'!J196,0)</f>
        <v>319391</v>
      </c>
      <c r="H98" s="6">
        <f>ROUND(+'Dietary-Cafeteria'!F196,0)</f>
        <v>6942</v>
      </c>
      <c r="I98" s="7">
        <f t="shared" si="4"/>
        <v>46.01</v>
      </c>
      <c r="J98" s="7"/>
      <c r="K98" s="11">
        <f t="shared" si="5"/>
        <v>-0.10639999999999999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ROUND(+'Dietary-Cafeteria'!J94,0)</f>
        <v>82739</v>
      </c>
      <c r="E99" s="6">
        <f>ROUND(+'Dietary-Cafeteria'!F94,0)</f>
        <v>2242</v>
      </c>
      <c r="F99" s="7">
        <f t="shared" si="3"/>
        <v>36.9</v>
      </c>
      <c r="G99" s="6">
        <f>ROUND(+'Dietary-Cafeteria'!J197,0)</f>
        <v>178961</v>
      </c>
      <c r="H99" s="6">
        <f>ROUND(+'Dietary-Cafeteria'!F197,0)</f>
        <v>8379</v>
      </c>
      <c r="I99" s="7">
        <f t="shared" si="4"/>
        <v>21.36</v>
      </c>
      <c r="J99" s="7"/>
      <c r="K99" s="11">
        <f t="shared" si="5"/>
        <v>-0.42109999999999997</v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ROUND(+'Dietary-Cafeteria'!J95,0)</f>
        <v>-378626</v>
      </c>
      <c r="E100" s="6">
        <f>ROUND(+'Dietary-Cafeteria'!F95,0)</f>
        <v>79646</v>
      </c>
      <c r="F100" s="7">
        <f t="shared" si="3"/>
        <v>-4.75</v>
      </c>
      <c r="G100" s="6">
        <f>ROUND(+'Dietary-Cafeteria'!J198,0)</f>
        <v>-398258</v>
      </c>
      <c r="H100" s="6">
        <f>ROUND(+'Dietary-Cafeteria'!F198,0)</f>
        <v>81452</v>
      </c>
      <c r="I100" s="7">
        <f t="shared" si="4"/>
        <v>-4.8899999999999997</v>
      </c>
      <c r="J100" s="7"/>
      <c r="K100" s="11">
        <f t="shared" si="5"/>
        <v>2.9499999999999998E-2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ROUND(+'Dietary-Cafeteria'!J96,0)</f>
        <v>1205326</v>
      </c>
      <c r="E101" s="6">
        <f>ROUND(+'Dietary-Cafeteria'!F96,0)</f>
        <v>148352</v>
      </c>
      <c r="F101" s="7">
        <f t="shared" si="3"/>
        <v>8.1199999999999992</v>
      </c>
      <c r="G101" s="6">
        <f>ROUND(+'Dietary-Cafeteria'!J199,0)</f>
        <v>1380428</v>
      </c>
      <c r="H101" s="6">
        <f>ROUND(+'Dietary-Cafeteria'!F199,0)</f>
        <v>172352</v>
      </c>
      <c r="I101" s="7">
        <f t="shared" si="4"/>
        <v>8.01</v>
      </c>
      <c r="J101" s="7"/>
      <c r="K101" s="11">
        <f t="shared" si="5"/>
        <v>-1.35E-2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ROUND(+'Dietary-Cafeteria'!J97,0)</f>
        <v>608217</v>
      </c>
      <c r="E102" s="6">
        <f>ROUND(+'Dietary-Cafeteria'!F97,0)</f>
        <v>131945</v>
      </c>
      <c r="F102" s="7">
        <f t="shared" si="3"/>
        <v>4.6100000000000003</v>
      </c>
      <c r="G102" s="6">
        <f>ROUND(+'Dietary-Cafeteria'!J200,0)</f>
        <v>707447</v>
      </c>
      <c r="H102" s="6">
        <f>ROUND(+'Dietary-Cafeteria'!F200,0)</f>
        <v>141932</v>
      </c>
      <c r="I102" s="7">
        <f t="shared" si="4"/>
        <v>4.9800000000000004</v>
      </c>
      <c r="J102" s="7"/>
      <c r="K102" s="11">
        <f t="shared" si="5"/>
        <v>8.0299999999999996E-2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ROUND(+'Dietary-Cafeteria'!J98,0)</f>
        <v>677011</v>
      </c>
      <c r="E103" s="6">
        <f>ROUND(+'Dietary-Cafeteria'!F98,0)</f>
        <v>213539</v>
      </c>
      <c r="F103" s="7">
        <f t="shared" si="3"/>
        <v>3.17</v>
      </c>
      <c r="G103" s="6">
        <f>ROUND(+'Dietary-Cafeteria'!J201,0)</f>
        <v>785431</v>
      </c>
      <c r="H103" s="6">
        <f>ROUND(+'Dietary-Cafeteria'!F201,0)</f>
        <v>249134</v>
      </c>
      <c r="I103" s="7">
        <f t="shared" si="4"/>
        <v>3.15</v>
      </c>
      <c r="J103" s="7"/>
      <c r="K103" s="11">
        <f t="shared" si="5"/>
        <v>-6.3E-3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ROUND(+'Dietary-Cafeteria'!J99,0)</f>
        <v>0</v>
      </c>
      <c r="E104" s="6">
        <f>ROUND(+'Dietary-Cafeteria'!F99,0)</f>
        <v>1</v>
      </c>
      <c r="F104" s="7" t="str">
        <f t="shared" si="3"/>
        <v/>
      </c>
      <c r="G104" s="6">
        <f>ROUND(+'Dietary-Cafeteria'!J202,0)</f>
        <v>0</v>
      </c>
      <c r="H104" s="6">
        <f>ROUND(+'Dietary-Cafeteria'!F202,0)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ROUND(+'Dietary-Cafeteria'!J100,0)</f>
        <v>713887</v>
      </c>
      <c r="E105" s="6">
        <f>ROUND(+'Dietary-Cafeteria'!F100,0)</f>
        <v>124590</v>
      </c>
      <c r="F105" s="7">
        <f t="shared" si="3"/>
        <v>5.73</v>
      </c>
      <c r="G105" s="6">
        <f>ROUND(+'Dietary-Cafeteria'!J203,0)</f>
        <v>848222</v>
      </c>
      <c r="H105" s="6">
        <f>ROUND(+'Dietary-Cafeteria'!F203,0)</f>
        <v>137732</v>
      </c>
      <c r="I105" s="7">
        <f t="shared" si="4"/>
        <v>6.16</v>
      </c>
      <c r="J105" s="7"/>
      <c r="K105" s="11">
        <f t="shared" si="5"/>
        <v>7.4999999999999997E-2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ROUND(+'Dietary-Cafeteria'!J101,0)</f>
        <v>0</v>
      </c>
      <c r="E106" s="6">
        <f>ROUND(+'Dietary-Cafeteria'!F101,0)</f>
        <v>19102</v>
      </c>
      <c r="F106" s="7" t="str">
        <f t="shared" si="3"/>
        <v/>
      </c>
      <c r="G106" s="6">
        <f>ROUND(+'Dietary-Cafeteria'!J204,0)</f>
        <v>664</v>
      </c>
      <c r="H106" s="6">
        <f>ROUND(+'Dietary-Cafeteria'!F204,0)</f>
        <v>19102</v>
      </c>
      <c r="I106" s="7">
        <f t="shared" si="4"/>
        <v>0.03</v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ROUND(+'Dietary-Cafeteria'!J102,0)</f>
        <v>229932</v>
      </c>
      <c r="E107" s="6">
        <f>ROUND(+'Dietary-Cafeteria'!F102,0)</f>
        <v>41305</v>
      </c>
      <c r="F107" s="7">
        <f t="shared" si="3"/>
        <v>5.57</v>
      </c>
      <c r="G107" s="6">
        <f>ROUND(+'Dietary-Cafeteria'!J205,0)</f>
        <v>0</v>
      </c>
      <c r="H107" s="6">
        <f>ROUND(+'Dietary-Cafeteria'!F205,0)</f>
        <v>42226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ROUND(+'Dietary-Cafeteria'!J103,0)</f>
        <v>251475</v>
      </c>
      <c r="E108" s="6">
        <f>ROUND(+'Dietary-Cafeteria'!F103,0)</f>
        <v>42071</v>
      </c>
      <c r="F108" s="7">
        <f t="shared" si="3"/>
        <v>5.98</v>
      </c>
      <c r="G108" s="6">
        <f>ROUND(+'Dietary-Cafeteria'!J206,0)</f>
        <v>380346</v>
      </c>
      <c r="H108" s="6">
        <f>ROUND(+'Dietary-Cafeteria'!F206,0)</f>
        <v>79924</v>
      </c>
      <c r="I108" s="7">
        <f t="shared" si="4"/>
        <v>4.76</v>
      </c>
      <c r="J108" s="7"/>
      <c r="K108" s="11">
        <f t="shared" si="5"/>
        <v>-0.20399999999999999</v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ROUND(+'Dietary-Cafeteria'!J104,0)</f>
        <v>55140</v>
      </c>
      <c r="E109" s="6">
        <f>ROUND(+'Dietary-Cafeteria'!F104,0)</f>
        <v>0</v>
      </c>
      <c r="F109" s="7" t="str">
        <f t="shared" si="3"/>
        <v/>
      </c>
      <c r="G109" s="6">
        <f>ROUND(+'Dietary-Cafeteria'!J207,0)</f>
        <v>318707</v>
      </c>
      <c r="H109" s="6">
        <f>ROUND(+'Dietary-Cafeteria'!F207,0)</f>
        <v>0</v>
      </c>
      <c r="I109" s="7" t="str">
        <f t="shared" si="4"/>
        <v/>
      </c>
      <c r="J109" s="7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ROUND(SUM('Dietary-Cafeteria'!K5:L5),0)</f>
        <v>192042</v>
      </c>
      <c r="E10" s="6">
        <f>ROUND(+'Dietary-Cafeteria'!F5,0)</f>
        <v>1594163</v>
      </c>
      <c r="F10" s="7">
        <f>IF(D10=0,"",IF(E10=0,"",ROUND(D10/E10,2)))</f>
        <v>0.12</v>
      </c>
      <c r="G10" s="6">
        <f>ROUND(SUM('Dietary-Cafeteria'!K108:L108),0)</f>
        <v>230266</v>
      </c>
      <c r="H10" s="6">
        <f>ROUND(+'Dietary-Cafeteria'!F108,0)</f>
        <v>658225</v>
      </c>
      <c r="I10" s="7">
        <f>IF(G10=0,"",IF(H10=0,"",ROUND(G10/H10,2)))</f>
        <v>0.35</v>
      </c>
      <c r="J10" s="7"/>
      <c r="K10" s="11">
        <f>IF(D10=0,"",IF(E10=0,"",IF(G10=0,"",IF(H10=0,"",ROUND(I10/F10-1,4)))))</f>
        <v>1.9167000000000001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ROUND(SUM('Dietary-Cafeteria'!K6:L6),0)</f>
        <v>40061</v>
      </c>
      <c r="E11" s="6">
        <f>ROUND(+'Dietary-Cafeteria'!F6,0)</f>
        <v>264178</v>
      </c>
      <c r="F11" s="7">
        <f t="shared" ref="F11:F74" si="0">IF(D11=0,"",IF(E11=0,"",ROUND(D11/E11,2)))</f>
        <v>0.15</v>
      </c>
      <c r="G11" s="6">
        <f>ROUND(SUM('Dietary-Cafeteria'!K109:L109),0)</f>
        <v>39812</v>
      </c>
      <c r="H11" s="6">
        <f>ROUND(+'Dietary-Cafeteria'!F109,0)</f>
        <v>290359</v>
      </c>
      <c r="I11" s="7">
        <f t="shared" ref="I11:I74" si="1">IF(G11=0,"",IF(H11=0,"",ROUND(G11/H11,2)))</f>
        <v>0.14000000000000001</v>
      </c>
      <c r="J11" s="7"/>
      <c r="K11" s="11">
        <f t="shared" ref="K11:K74" si="2">IF(D11=0,"",IF(E11=0,"",IF(G11=0,"",IF(H11=0,"",ROUND(I11/F11-1,4)))))</f>
        <v>-6.6699999999999995E-2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ROUND(SUM('Dietary-Cafeteria'!K7:L7),0)</f>
        <v>482</v>
      </c>
      <c r="E12" s="6">
        <f>ROUND(+'Dietary-Cafeteria'!F7,0)</f>
        <v>28620</v>
      </c>
      <c r="F12" s="7">
        <f t="shared" si="0"/>
        <v>0.02</v>
      </c>
      <c r="G12" s="6">
        <f>ROUND(SUM('Dietary-Cafeteria'!K110:L110),0)</f>
        <v>7202</v>
      </c>
      <c r="H12" s="6">
        <f>ROUND(+'Dietary-Cafeteria'!F110,0)</f>
        <v>32827</v>
      </c>
      <c r="I12" s="7">
        <f t="shared" si="1"/>
        <v>0.22</v>
      </c>
      <c r="J12" s="7"/>
      <c r="K12" s="11">
        <f t="shared" si="2"/>
        <v>10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ROUND(SUM('Dietary-Cafeteria'!K8:L8),0)</f>
        <v>106614</v>
      </c>
      <c r="E13" s="6">
        <f>ROUND(+'Dietary-Cafeteria'!F8,0)</f>
        <v>1347212</v>
      </c>
      <c r="F13" s="7">
        <f t="shared" si="0"/>
        <v>0.08</v>
      </c>
      <c r="G13" s="6">
        <f>ROUND(SUM('Dietary-Cafeteria'!K111:L111),0)</f>
        <v>56266</v>
      </c>
      <c r="H13" s="6">
        <f>ROUND(+'Dietary-Cafeteria'!F111,0)</f>
        <v>1330258</v>
      </c>
      <c r="I13" s="7">
        <f t="shared" si="1"/>
        <v>0.04</v>
      </c>
      <c r="J13" s="7"/>
      <c r="K13" s="11">
        <f t="shared" si="2"/>
        <v>-0.5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ROUND(SUM('Dietary-Cafeteria'!K9:L9),0)</f>
        <v>2576011</v>
      </c>
      <c r="E14" s="6">
        <f>ROUND(+'Dietary-Cafeteria'!F9,0)</f>
        <v>957407</v>
      </c>
      <c r="F14" s="7">
        <f t="shared" si="0"/>
        <v>2.69</v>
      </c>
      <c r="G14" s="6">
        <f>ROUND(SUM('Dietary-Cafeteria'!K112:L112),0)</f>
        <v>2731579</v>
      </c>
      <c r="H14" s="6">
        <f>ROUND(+'Dietary-Cafeteria'!F112,0)</f>
        <v>1612500</v>
      </c>
      <c r="I14" s="7">
        <f t="shared" si="1"/>
        <v>1.69</v>
      </c>
      <c r="J14" s="7"/>
      <c r="K14" s="11">
        <f t="shared" si="2"/>
        <v>-0.37169999999999997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ROUND(SUM('Dietary-Cafeteria'!K10:L10),0)</f>
        <v>0</v>
      </c>
      <c r="E15" s="6">
        <f>ROUND(+'Dietary-Cafeteria'!F10,0)</f>
        <v>33177</v>
      </c>
      <c r="F15" s="7" t="str">
        <f t="shared" si="0"/>
        <v/>
      </c>
      <c r="G15" s="6">
        <f>ROUND(SUM('Dietary-Cafeteria'!K113:L113),0)</f>
        <v>6071</v>
      </c>
      <c r="H15" s="6">
        <f>ROUND(+'Dietary-Cafeteria'!F113,0)</f>
        <v>18191</v>
      </c>
      <c r="I15" s="7">
        <f t="shared" si="1"/>
        <v>0.33</v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ROUND(SUM('Dietary-Cafeteria'!K11:L11),0)</f>
        <v>7927</v>
      </c>
      <c r="E16" s="6">
        <f>ROUND(+'Dietary-Cafeteria'!F11,0)</f>
        <v>99867</v>
      </c>
      <c r="F16" s="7">
        <f t="shared" si="0"/>
        <v>0.08</v>
      </c>
      <c r="G16" s="6">
        <f>ROUND(SUM('Dietary-Cafeteria'!K114:L114),0)</f>
        <v>5367</v>
      </c>
      <c r="H16" s="6">
        <f>ROUND(+'Dietary-Cafeteria'!F114,0)</f>
        <v>91678</v>
      </c>
      <c r="I16" s="7">
        <f t="shared" si="1"/>
        <v>0.06</v>
      </c>
      <c r="J16" s="7"/>
      <c r="K16" s="11">
        <f t="shared" si="2"/>
        <v>-0.25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ROUND(SUM('Dietary-Cafeteria'!K12:L12),0)</f>
        <v>813982</v>
      </c>
      <c r="E17" s="6">
        <f>ROUND(+'Dietary-Cafeteria'!F12,0)</f>
        <v>26367</v>
      </c>
      <c r="F17" s="7">
        <f t="shared" si="0"/>
        <v>30.87</v>
      </c>
      <c r="G17" s="6">
        <f>ROUND(SUM('Dietary-Cafeteria'!K115:L115),0)</f>
        <v>1471981</v>
      </c>
      <c r="H17" s="6">
        <f>ROUND(+'Dietary-Cafeteria'!F115,0)</f>
        <v>32877</v>
      </c>
      <c r="I17" s="7">
        <f t="shared" si="1"/>
        <v>44.77</v>
      </c>
      <c r="J17" s="7"/>
      <c r="K17" s="11">
        <f t="shared" si="2"/>
        <v>0.45029999999999998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ROUND(SUM('Dietary-Cafeteria'!K13:L13),0)</f>
        <v>0</v>
      </c>
      <c r="E18" s="6">
        <f>ROUND(+'Dietary-Cafeteria'!F13,0)</f>
        <v>5135</v>
      </c>
      <c r="F18" s="7" t="str">
        <f t="shared" si="0"/>
        <v/>
      </c>
      <c r="G18" s="6">
        <f>ROUND(SUM('Dietary-Cafeteria'!K116:L116),0)</f>
        <v>0</v>
      </c>
      <c r="H18" s="6">
        <f>ROUND(+'Dietary-Cafeteria'!F116,0)</f>
        <v>5171</v>
      </c>
      <c r="I18" s="7" t="str">
        <f t="shared" si="1"/>
        <v/>
      </c>
      <c r="J18" s="7"/>
      <c r="K18" s="11" t="str">
        <f t="shared" si="2"/>
        <v/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ROUND(SUM('Dietary-Cafeteria'!K14:L14),0)</f>
        <v>7057</v>
      </c>
      <c r="E19" s="6">
        <f>ROUND(+'Dietary-Cafeteria'!F14,0)</f>
        <v>120363</v>
      </c>
      <c r="F19" s="7">
        <f t="shared" si="0"/>
        <v>0.06</v>
      </c>
      <c r="G19" s="6">
        <f>ROUND(SUM('Dietary-Cafeteria'!K117:L117),0)</f>
        <v>5261</v>
      </c>
      <c r="H19" s="6">
        <f>ROUND(+'Dietary-Cafeteria'!F117,0)</f>
        <v>111522</v>
      </c>
      <c r="I19" s="7">
        <f t="shared" si="1"/>
        <v>0.05</v>
      </c>
      <c r="J19" s="7"/>
      <c r="K19" s="11">
        <f t="shared" si="2"/>
        <v>-0.16669999999999999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ROUND(SUM('Dietary-Cafeteria'!K15:L15),0)</f>
        <v>360629</v>
      </c>
      <c r="E20" s="6">
        <f>ROUND(+'Dietary-Cafeteria'!F15,0)</f>
        <v>1205034</v>
      </c>
      <c r="F20" s="7">
        <f t="shared" si="0"/>
        <v>0.3</v>
      </c>
      <c r="G20" s="6">
        <f>ROUND(SUM('Dietary-Cafeteria'!K118:L118),0)</f>
        <v>292123</v>
      </c>
      <c r="H20" s="6">
        <f>ROUND(+'Dietary-Cafeteria'!F118,0)</f>
        <v>1239562</v>
      </c>
      <c r="I20" s="7">
        <f t="shared" si="1"/>
        <v>0.24</v>
      </c>
      <c r="J20" s="7"/>
      <c r="K20" s="11">
        <f t="shared" si="2"/>
        <v>-0.2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ROUND(SUM('Dietary-Cafeteria'!K16:L16),0)</f>
        <v>1357593</v>
      </c>
      <c r="E21" s="6">
        <f>ROUND(+'Dietary-Cafeteria'!F16,0)</f>
        <v>1181327</v>
      </c>
      <c r="F21" s="7">
        <f t="shared" si="0"/>
        <v>1.1499999999999999</v>
      </c>
      <c r="G21" s="6">
        <f>ROUND(SUM('Dietary-Cafeteria'!K119:L119),0)</f>
        <v>1369689</v>
      </c>
      <c r="H21" s="6">
        <f>ROUND(+'Dietary-Cafeteria'!F119,0)</f>
        <v>2483616</v>
      </c>
      <c r="I21" s="7">
        <f t="shared" si="1"/>
        <v>0.55000000000000004</v>
      </c>
      <c r="J21" s="7"/>
      <c r="K21" s="11">
        <f t="shared" si="2"/>
        <v>-0.52170000000000005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ROUND(SUM('Dietary-Cafeteria'!K17:L17),0)</f>
        <v>229251</v>
      </c>
      <c r="E22" s="6">
        <f>ROUND(+'Dietary-Cafeteria'!F17,0)</f>
        <v>49946</v>
      </c>
      <c r="F22" s="7">
        <f t="shared" si="0"/>
        <v>4.59</v>
      </c>
      <c r="G22" s="6">
        <f>ROUND(SUM('Dietary-Cafeteria'!K120:L120),0)</f>
        <v>215552</v>
      </c>
      <c r="H22" s="6">
        <f>ROUND(+'Dietary-Cafeteria'!F120,0)</f>
        <v>46802</v>
      </c>
      <c r="I22" s="7">
        <f t="shared" si="1"/>
        <v>4.6100000000000003</v>
      </c>
      <c r="J22" s="7"/>
      <c r="K22" s="11">
        <f t="shared" si="2"/>
        <v>4.4000000000000003E-3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ROUND(SUM('Dietary-Cafeteria'!K18:L18),0)</f>
        <v>44912</v>
      </c>
      <c r="E23" s="6">
        <f>ROUND(+'Dietary-Cafeteria'!F18,0)</f>
        <v>129937</v>
      </c>
      <c r="F23" s="7">
        <f t="shared" si="0"/>
        <v>0.35</v>
      </c>
      <c r="G23" s="6">
        <f>ROUND(SUM('Dietary-Cafeteria'!K121:L121),0)</f>
        <v>25415</v>
      </c>
      <c r="H23" s="6">
        <f>ROUND(+'Dietary-Cafeteria'!F121,0)</f>
        <v>135217</v>
      </c>
      <c r="I23" s="7">
        <f t="shared" si="1"/>
        <v>0.19</v>
      </c>
      <c r="J23" s="7"/>
      <c r="K23" s="11">
        <f t="shared" si="2"/>
        <v>-0.45710000000000001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ROUND(SUM('Dietary-Cafeteria'!K19:L19),0)</f>
        <v>10808</v>
      </c>
      <c r="E24" s="6">
        <f>ROUND(+'Dietary-Cafeteria'!F19,0)</f>
        <v>50448</v>
      </c>
      <c r="F24" s="7">
        <f t="shared" si="0"/>
        <v>0.21</v>
      </c>
      <c r="G24" s="6">
        <f>ROUND(SUM('Dietary-Cafeteria'!K122:L122),0)</f>
        <v>11459</v>
      </c>
      <c r="H24" s="6">
        <f>ROUND(+'Dietary-Cafeteria'!F122,0)</f>
        <v>44363</v>
      </c>
      <c r="I24" s="7">
        <f t="shared" si="1"/>
        <v>0.26</v>
      </c>
      <c r="J24" s="7"/>
      <c r="K24" s="11">
        <f t="shared" si="2"/>
        <v>0.23810000000000001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ROUND(SUM('Dietary-Cafeteria'!K20:L20),0)</f>
        <v>83472</v>
      </c>
      <c r="E25" s="6">
        <f>ROUND(+'Dietary-Cafeteria'!F20,0)</f>
        <v>354948</v>
      </c>
      <c r="F25" s="7">
        <f t="shared" si="0"/>
        <v>0.24</v>
      </c>
      <c r="G25" s="6">
        <f>ROUND(SUM('Dietary-Cafeteria'!K123:L123),0)</f>
        <v>59831</v>
      </c>
      <c r="H25" s="6">
        <f>ROUND(+'Dietary-Cafeteria'!F123,0)</f>
        <v>399650</v>
      </c>
      <c r="I25" s="7">
        <f t="shared" si="1"/>
        <v>0.15</v>
      </c>
      <c r="J25" s="7"/>
      <c r="K25" s="11">
        <f t="shared" si="2"/>
        <v>-0.375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ROUND(SUM('Dietary-Cafeteria'!K21:L21),0)</f>
        <v>0</v>
      </c>
      <c r="E26" s="6">
        <f>ROUND(+'Dietary-Cafeteria'!F21,0)</f>
        <v>0</v>
      </c>
      <c r="F26" s="7" t="str">
        <f t="shared" si="0"/>
        <v/>
      </c>
      <c r="G26" s="6">
        <f>ROUND(SUM('Dietary-Cafeteria'!K124:L124),0)</f>
        <v>0</v>
      </c>
      <c r="H26" s="6">
        <f>ROUND(+'Dietary-Cafeteria'!F124,0)</f>
        <v>29168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ROUND(SUM('Dietary-Cafeteria'!K22:L22),0)</f>
        <v>107549</v>
      </c>
      <c r="E27" s="6">
        <f>ROUND(+'Dietary-Cafeteria'!F22,0)</f>
        <v>64926</v>
      </c>
      <c r="F27" s="7">
        <f t="shared" si="0"/>
        <v>1.66</v>
      </c>
      <c r="G27" s="6">
        <f>ROUND(SUM('Dietary-Cafeteria'!K125:L125),0)</f>
        <v>0</v>
      </c>
      <c r="H27" s="6">
        <f>ROUND(+'Dietary-Cafeteria'!F125,0)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ROUND(SUM('Dietary-Cafeteria'!K23:L23),0)</f>
        <v>1720</v>
      </c>
      <c r="E28" s="6">
        <f>ROUND(+'Dietary-Cafeteria'!F23,0)</f>
        <v>82069</v>
      </c>
      <c r="F28" s="7">
        <f t="shared" si="0"/>
        <v>0.02</v>
      </c>
      <c r="G28" s="6">
        <f>ROUND(SUM('Dietary-Cafeteria'!K126:L126),0)</f>
        <v>780</v>
      </c>
      <c r="H28" s="6">
        <f>ROUND(+'Dietary-Cafeteria'!F126,0)</f>
        <v>85819</v>
      </c>
      <c r="I28" s="7">
        <f t="shared" si="1"/>
        <v>0.01</v>
      </c>
      <c r="J28" s="7"/>
      <c r="K28" s="11">
        <f t="shared" si="2"/>
        <v>-0.5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ROUND(SUM('Dietary-Cafeteria'!K24:L24),0)</f>
        <v>0</v>
      </c>
      <c r="E29" s="6">
        <f>ROUND(+'Dietary-Cafeteria'!F24,0)</f>
        <v>0</v>
      </c>
      <c r="F29" s="7" t="str">
        <f t="shared" si="0"/>
        <v/>
      </c>
      <c r="G29" s="6">
        <f>ROUND(SUM('Dietary-Cafeteria'!K127:L127),0)</f>
        <v>39717</v>
      </c>
      <c r="H29" s="6">
        <f>ROUND(+'Dietary-Cafeteria'!F127,0)</f>
        <v>24140</v>
      </c>
      <c r="I29" s="7">
        <f t="shared" si="1"/>
        <v>1.65</v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ROUND(SUM('Dietary-Cafeteria'!K25:L25),0)</f>
        <v>919024</v>
      </c>
      <c r="E30" s="6">
        <f>ROUND(+'Dietary-Cafeteria'!F25,0)</f>
        <v>35779</v>
      </c>
      <c r="F30" s="7">
        <f t="shared" si="0"/>
        <v>25.69</v>
      </c>
      <c r="G30" s="6">
        <f>ROUND(SUM('Dietary-Cafeteria'!K128:L128),0)</f>
        <v>1012976</v>
      </c>
      <c r="H30" s="6">
        <f>ROUND(+'Dietary-Cafeteria'!F128,0)</f>
        <v>114250</v>
      </c>
      <c r="I30" s="7">
        <f t="shared" si="1"/>
        <v>8.8699999999999992</v>
      </c>
      <c r="J30" s="7"/>
      <c r="K30" s="11">
        <f t="shared" si="2"/>
        <v>-0.65469999999999995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ROUND(SUM('Dietary-Cafeteria'!K26:L26),0)</f>
        <v>1293</v>
      </c>
      <c r="E31" s="6">
        <f>ROUND(+'Dietary-Cafeteria'!F26,0)</f>
        <v>140237</v>
      </c>
      <c r="F31" s="7">
        <f t="shared" si="0"/>
        <v>0.01</v>
      </c>
      <c r="G31" s="6">
        <f>ROUND(SUM('Dietary-Cafeteria'!K129:L129),0)</f>
        <v>5498</v>
      </c>
      <c r="H31" s="6">
        <f>ROUND(+'Dietary-Cafeteria'!F129,0)</f>
        <v>150914</v>
      </c>
      <c r="I31" s="7">
        <f t="shared" si="1"/>
        <v>0.04</v>
      </c>
      <c r="J31" s="7"/>
      <c r="K31" s="11">
        <f t="shared" si="2"/>
        <v>3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ROUND(SUM('Dietary-Cafeteria'!K27:L27),0)</f>
        <v>5693</v>
      </c>
      <c r="E32" s="6">
        <f>ROUND(+'Dietary-Cafeteria'!F27,0)</f>
        <v>3006</v>
      </c>
      <c r="F32" s="7">
        <f t="shared" si="0"/>
        <v>1.89</v>
      </c>
      <c r="G32" s="6">
        <f>ROUND(SUM('Dietary-Cafeteria'!K130:L130),0)</f>
        <v>3706</v>
      </c>
      <c r="H32" s="6">
        <f>ROUND(+'Dietary-Cafeteria'!F130,0)</f>
        <v>2966</v>
      </c>
      <c r="I32" s="7">
        <f t="shared" si="1"/>
        <v>1.25</v>
      </c>
      <c r="J32" s="7"/>
      <c r="K32" s="11">
        <f t="shared" si="2"/>
        <v>-0.33860000000000001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ROUND(SUM('Dietary-Cafeteria'!K28:L28),0)</f>
        <v>51136</v>
      </c>
      <c r="E33" s="6">
        <f>ROUND(+'Dietary-Cafeteria'!F28,0)</f>
        <v>479368</v>
      </c>
      <c r="F33" s="7">
        <f t="shared" si="0"/>
        <v>0.11</v>
      </c>
      <c r="G33" s="6">
        <f>ROUND(SUM('Dietary-Cafeteria'!K131:L131),0)</f>
        <v>60630</v>
      </c>
      <c r="H33" s="6">
        <f>ROUND(+'Dietary-Cafeteria'!F131,0)</f>
        <v>826595</v>
      </c>
      <c r="I33" s="7">
        <f t="shared" si="1"/>
        <v>7.0000000000000007E-2</v>
      </c>
      <c r="J33" s="7"/>
      <c r="K33" s="11">
        <f t="shared" si="2"/>
        <v>-0.36359999999999998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ROUND(SUM('Dietary-Cafeteria'!K29:L29),0)</f>
        <v>10875</v>
      </c>
      <c r="E34" s="6">
        <f>ROUND(+'Dietary-Cafeteria'!F29,0)</f>
        <v>50839</v>
      </c>
      <c r="F34" s="7">
        <f t="shared" si="0"/>
        <v>0.21</v>
      </c>
      <c r="G34" s="6">
        <f>ROUND(SUM('Dietary-Cafeteria'!K132:L132),0)</f>
        <v>16689</v>
      </c>
      <c r="H34" s="6">
        <f>ROUND(+'Dietary-Cafeteria'!F132,0)</f>
        <v>48715</v>
      </c>
      <c r="I34" s="7">
        <f t="shared" si="1"/>
        <v>0.34</v>
      </c>
      <c r="J34" s="7"/>
      <c r="K34" s="11">
        <f t="shared" si="2"/>
        <v>0.61899999999999999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ROUND(SUM('Dietary-Cafeteria'!K30:L30),0)</f>
        <v>5328</v>
      </c>
      <c r="E35" s="6">
        <f>ROUND(+'Dietary-Cafeteria'!F30,0)</f>
        <v>87009</v>
      </c>
      <c r="F35" s="7">
        <f t="shared" si="0"/>
        <v>0.06</v>
      </c>
      <c r="G35" s="6">
        <f>ROUND(SUM('Dietary-Cafeteria'!K133:L133),0)</f>
        <v>5081</v>
      </c>
      <c r="H35" s="6">
        <f>ROUND(+'Dietary-Cafeteria'!F133,0)</f>
        <v>74232</v>
      </c>
      <c r="I35" s="7">
        <f t="shared" si="1"/>
        <v>7.0000000000000007E-2</v>
      </c>
      <c r="J35" s="7"/>
      <c r="K35" s="11">
        <f t="shared" si="2"/>
        <v>0.16669999999999999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ROUND(SUM('Dietary-Cafeteria'!K31:L31),0)</f>
        <v>925</v>
      </c>
      <c r="E36" s="6">
        <f>ROUND(+'Dietary-Cafeteria'!F31,0)</f>
        <v>5620</v>
      </c>
      <c r="F36" s="7">
        <f t="shared" si="0"/>
        <v>0.16</v>
      </c>
      <c r="G36" s="6">
        <f>ROUND(SUM('Dietary-Cafeteria'!K134:L134),0)</f>
        <v>2375</v>
      </c>
      <c r="H36" s="6">
        <f>ROUND(+'Dietary-Cafeteria'!F134,0)</f>
        <v>4397</v>
      </c>
      <c r="I36" s="7">
        <f t="shared" si="1"/>
        <v>0.54</v>
      </c>
      <c r="J36" s="7"/>
      <c r="K36" s="11">
        <f t="shared" si="2"/>
        <v>2.375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ROUND(SUM('Dietary-Cafeteria'!K32:L32),0)</f>
        <v>2151</v>
      </c>
      <c r="E37" s="6">
        <f>ROUND(+'Dietary-Cafeteria'!F32,0)</f>
        <v>26951</v>
      </c>
      <c r="F37" s="7">
        <f t="shared" si="0"/>
        <v>0.08</v>
      </c>
      <c r="G37" s="6">
        <f>ROUND(SUM('Dietary-Cafeteria'!K135:L135),0)</f>
        <v>4669</v>
      </c>
      <c r="H37" s="6">
        <f>ROUND(+'Dietary-Cafeteria'!F135,0)</f>
        <v>26766</v>
      </c>
      <c r="I37" s="7">
        <f t="shared" si="1"/>
        <v>0.17</v>
      </c>
      <c r="J37" s="7"/>
      <c r="K37" s="11">
        <f t="shared" si="2"/>
        <v>1.125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ROUND(SUM('Dietary-Cafeteria'!K33:L33),0)</f>
        <v>42089</v>
      </c>
      <c r="E38" s="6">
        <f>ROUND(+'Dietary-Cafeteria'!F33,0)</f>
        <v>233902</v>
      </c>
      <c r="F38" s="7">
        <f t="shared" si="0"/>
        <v>0.18</v>
      </c>
      <c r="G38" s="6">
        <f>ROUND(SUM('Dietary-Cafeteria'!K136:L136),0)</f>
        <v>112892</v>
      </c>
      <c r="H38" s="6">
        <f>ROUND(+'Dietary-Cafeteria'!F136,0)</f>
        <v>240839</v>
      </c>
      <c r="I38" s="7">
        <f t="shared" si="1"/>
        <v>0.47</v>
      </c>
      <c r="J38" s="7"/>
      <c r="K38" s="11">
        <f t="shared" si="2"/>
        <v>1.6111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ROUND(SUM('Dietary-Cafeteria'!K34:L34),0)</f>
        <v>0</v>
      </c>
      <c r="E39" s="6">
        <f>ROUND(+'Dietary-Cafeteria'!F34,0)</f>
        <v>7792</v>
      </c>
      <c r="F39" s="7" t="str">
        <f t="shared" si="0"/>
        <v/>
      </c>
      <c r="G39" s="6">
        <f>ROUND(SUM('Dietary-Cafeteria'!K137:L137),0)</f>
        <v>0</v>
      </c>
      <c r="H39" s="6">
        <f>ROUND(+'Dietary-Cafeteria'!F137,0)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ROUND(SUM('Dietary-Cafeteria'!K35:L35),0)</f>
        <v>667722</v>
      </c>
      <c r="E40" s="6">
        <f>ROUND(+'Dietary-Cafeteria'!F35,0)</f>
        <v>1492566</v>
      </c>
      <c r="F40" s="7">
        <f t="shared" si="0"/>
        <v>0.45</v>
      </c>
      <c r="G40" s="6">
        <f>ROUND(SUM('Dietary-Cafeteria'!K138:L138),0)</f>
        <v>803627</v>
      </c>
      <c r="H40" s="6">
        <f>ROUND(+'Dietary-Cafeteria'!F138,0)</f>
        <v>608298</v>
      </c>
      <c r="I40" s="7">
        <f t="shared" si="1"/>
        <v>1.32</v>
      </c>
      <c r="J40" s="7"/>
      <c r="K40" s="11">
        <f t="shared" si="2"/>
        <v>1.9333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ROUND(SUM('Dietary-Cafeteria'!K36:L36),0)</f>
        <v>4200</v>
      </c>
      <c r="E41" s="6">
        <f>ROUND(+'Dietary-Cafeteria'!F36,0)</f>
        <v>14664</v>
      </c>
      <c r="F41" s="7">
        <f t="shared" si="0"/>
        <v>0.28999999999999998</v>
      </c>
      <c r="G41" s="6">
        <f>ROUND(SUM('Dietary-Cafeteria'!K139:L139),0)</f>
        <v>8504</v>
      </c>
      <c r="H41" s="6">
        <f>ROUND(+'Dietary-Cafeteria'!F139,0)</f>
        <v>14646</v>
      </c>
      <c r="I41" s="7">
        <f t="shared" si="1"/>
        <v>0.57999999999999996</v>
      </c>
      <c r="J41" s="7"/>
      <c r="K41" s="11">
        <f t="shared" si="2"/>
        <v>1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ROUND(SUM('Dietary-Cafeteria'!K37:L37),0)</f>
        <v>804</v>
      </c>
      <c r="E42" s="6">
        <f>ROUND(+'Dietary-Cafeteria'!F37,0)</f>
        <v>0</v>
      </c>
      <c r="F42" s="7" t="str">
        <f t="shared" si="0"/>
        <v/>
      </c>
      <c r="G42" s="6">
        <f>ROUND(SUM('Dietary-Cafeteria'!K140:L140),0)</f>
        <v>1405</v>
      </c>
      <c r="H42" s="6">
        <f>ROUND(+'Dietary-Cafeteria'!F140,0)</f>
        <v>6281</v>
      </c>
      <c r="I42" s="7">
        <f t="shared" si="1"/>
        <v>0.22</v>
      </c>
      <c r="J42" s="7"/>
      <c r="K42" s="11" t="str">
        <f t="shared" si="2"/>
        <v/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ROUND(SUM('Dietary-Cafeteria'!K38:L38),0)</f>
        <v>3446</v>
      </c>
      <c r="E43" s="6">
        <f>ROUND(+'Dietary-Cafeteria'!F38,0)</f>
        <v>64790</v>
      </c>
      <c r="F43" s="7">
        <f t="shared" si="0"/>
        <v>0.05</v>
      </c>
      <c r="G43" s="6">
        <f>ROUND(SUM('Dietary-Cafeteria'!K141:L141),0)</f>
        <v>470192</v>
      </c>
      <c r="H43" s="6">
        <f>ROUND(+'Dietary-Cafeteria'!F141,0)</f>
        <v>62084</v>
      </c>
      <c r="I43" s="7">
        <f t="shared" si="1"/>
        <v>7.57</v>
      </c>
      <c r="J43" s="7"/>
      <c r="K43" s="11">
        <f t="shared" si="2"/>
        <v>150.4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ROUND(SUM('Dietary-Cafeteria'!K39:L39),0)</f>
        <v>0</v>
      </c>
      <c r="E44" s="6">
        <f>ROUND(+'Dietary-Cafeteria'!F39,0)</f>
        <v>0</v>
      </c>
      <c r="F44" s="7" t="str">
        <f t="shared" si="0"/>
        <v/>
      </c>
      <c r="G44" s="6">
        <f>ROUND(SUM('Dietary-Cafeteria'!K142:L142),0)</f>
        <v>0</v>
      </c>
      <c r="H44" s="6">
        <f>ROUND(+'Dietary-Cafeteria'!F142,0)</f>
        <v>0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ROUND(SUM('Dietary-Cafeteria'!K40:L40),0)</f>
        <v>79806</v>
      </c>
      <c r="E45" s="6">
        <f>ROUND(+'Dietary-Cafeteria'!F40,0)</f>
        <v>138974</v>
      </c>
      <c r="F45" s="7">
        <f t="shared" si="0"/>
        <v>0.56999999999999995</v>
      </c>
      <c r="G45" s="6">
        <f>ROUND(SUM('Dietary-Cafeteria'!K143:L143),0)</f>
        <v>0</v>
      </c>
      <c r="H45" s="6">
        <f>ROUND(+'Dietary-Cafeteria'!F143,0)</f>
        <v>0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ROUND(SUM('Dietary-Cafeteria'!K41:L41),0)</f>
        <v>14318</v>
      </c>
      <c r="E46" s="6">
        <f>ROUND(+'Dietary-Cafeteria'!F41,0)</f>
        <v>56043</v>
      </c>
      <c r="F46" s="7">
        <f t="shared" si="0"/>
        <v>0.26</v>
      </c>
      <c r="G46" s="6">
        <f>ROUND(SUM('Dietary-Cafeteria'!K144:L144),0)</f>
        <v>16875</v>
      </c>
      <c r="H46" s="6">
        <f>ROUND(+'Dietary-Cafeteria'!F144,0)</f>
        <v>54537</v>
      </c>
      <c r="I46" s="7">
        <f t="shared" si="1"/>
        <v>0.31</v>
      </c>
      <c r="J46" s="7"/>
      <c r="K46" s="11">
        <f t="shared" si="2"/>
        <v>0.1923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ROUND(SUM('Dietary-Cafeteria'!K42:L42),0)</f>
        <v>12854</v>
      </c>
      <c r="E47" s="6">
        <f>ROUND(+'Dietary-Cafeteria'!F42,0)</f>
        <v>153093</v>
      </c>
      <c r="F47" s="7">
        <f t="shared" si="0"/>
        <v>0.08</v>
      </c>
      <c r="G47" s="6">
        <f>ROUND(SUM('Dietary-Cafeteria'!K145:L145),0)</f>
        <v>23546</v>
      </c>
      <c r="H47" s="6">
        <f>ROUND(+'Dietary-Cafeteria'!F145,0)</f>
        <v>163353</v>
      </c>
      <c r="I47" s="7">
        <f t="shared" si="1"/>
        <v>0.14000000000000001</v>
      </c>
      <c r="J47" s="7"/>
      <c r="K47" s="11">
        <f t="shared" si="2"/>
        <v>0.75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ROUND(SUM('Dietary-Cafeteria'!K43:L43),0)</f>
        <v>750</v>
      </c>
      <c r="E48" s="6">
        <f>ROUND(+'Dietary-Cafeteria'!F43,0)</f>
        <v>810</v>
      </c>
      <c r="F48" s="7">
        <f t="shared" si="0"/>
        <v>0.93</v>
      </c>
      <c r="G48" s="6">
        <f>ROUND(SUM('Dietary-Cafeteria'!K146:L146),0)</f>
        <v>5238</v>
      </c>
      <c r="H48" s="6">
        <f>ROUND(+'Dietary-Cafeteria'!F146,0)</f>
        <v>18574</v>
      </c>
      <c r="I48" s="7">
        <f t="shared" si="1"/>
        <v>0.28000000000000003</v>
      </c>
      <c r="J48" s="7"/>
      <c r="K48" s="11">
        <f t="shared" si="2"/>
        <v>-0.69889999999999997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ROUND(SUM('Dietary-Cafeteria'!K44:L44),0)</f>
        <v>0</v>
      </c>
      <c r="E49" s="6">
        <f>ROUND(+'Dietary-Cafeteria'!F44,0)</f>
        <v>0</v>
      </c>
      <c r="F49" s="7" t="str">
        <f t="shared" si="0"/>
        <v/>
      </c>
      <c r="G49" s="6">
        <f>ROUND(SUM('Dietary-Cafeteria'!K147:L147),0)</f>
        <v>0</v>
      </c>
      <c r="H49" s="6">
        <f>ROUND(+'Dietary-Cafeteria'!F147,0)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ROUND(SUM('Dietary-Cafeteria'!K45:L45),0)</f>
        <v>306153</v>
      </c>
      <c r="E50" s="6">
        <f>ROUND(+'Dietary-Cafeteria'!F45,0)</f>
        <v>79720</v>
      </c>
      <c r="F50" s="7">
        <f t="shared" si="0"/>
        <v>3.84</v>
      </c>
      <c r="G50" s="6">
        <f>ROUND(SUM('Dietary-Cafeteria'!K148:L148),0)</f>
        <v>249070</v>
      </c>
      <c r="H50" s="6">
        <f>ROUND(+'Dietary-Cafeteria'!F148,0)</f>
        <v>490793</v>
      </c>
      <c r="I50" s="7">
        <f t="shared" si="1"/>
        <v>0.51</v>
      </c>
      <c r="J50" s="7"/>
      <c r="K50" s="11">
        <f t="shared" si="2"/>
        <v>-0.86719999999999997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ROUND(SUM('Dietary-Cafeteria'!K46:L46),0)</f>
        <v>158236</v>
      </c>
      <c r="E51" s="6">
        <f>ROUND(+'Dietary-Cafeteria'!F46,0)</f>
        <v>1410574</v>
      </c>
      <c r="F51" s="7">
        <f t="shared" si="0"/>
        <v>0.11</v>
      </c>
      <c r="G51" s="6">
        <f>ROUND(SUM('Dietary-Cafeteria'!K149:L149),0)</f>
        <v>102766</v>
      </c>
      <c r="H51" s="6">
        <f>ROUND(+'Dietary-Cafeteria'!F149,0)</f>
        <v>1485949</v>
      </c>
      <c r="I51" s="7">
        <f t="shared" si="1"/>
        <v>7.0000000000000007E-2</v>
      </c>
      <c r="J51" s="7"/>
      <c r="K51" s="11">
        <f t="shared" si="2"/>
        <v>-0.36359999999999998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ROUND(SUM('Dietary-Cafeteria'!K47:L47),0)</f>
        <v>0</v>
      </c>
      <c r="E52" s="6">
        <f>ROUND(+'Dietary-Cafeteria'!F47,0)</f>
        <v>0</v>
      </c>
      <c r="F52" s="7" t="str">
        <f t="shared" si="0"/>
        <v/>
      </c>
      <c r="G52" s="6">
        <f>ROUND(SUM('Dietary-Cafeteria'!K150:L150),0)</f>
        <v>14658</v>
      </c>
      <c r="H52" s="6">
        <f>ROUND(+'Dietary-Cafeteria'!F150,0)</f>
        <v>33012</v>
      </c>
      <c r="I52" s="7">
        <f t="shared" si="1"/>
        <v>0.44</v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ROUND(SUM('Dietary-Cafeteria'!K48:L48),0)</f>
        <v>138734</v>
      </c>
      <c r="E53" s="6">
        <f>ROUND(+'Dietary-Cafeteria'!F48,0)</f>
        <v>568373</v>
      </c>
      <c r="F53" s="7">
        <f t="shared" si="0"/>
        <v>0.24</v>
      </c>
      <c r="G53" s="6">
        <f>ROUND(SUM('Dietary-Cafeteria'!K151:L151),0)</f>
        <v>110681</v>
      </c>
      <c r="H53" s="6">
        <f>ROUND(+'Dietary-Cafeteria'!F151,0)</f>
        <v>588506</v>
      </c>
      <c r="I53" s="7">
        <f t="shared" si="1"/>
        <v>0.19</v>
      </c>
      <c r="J53" s="7"/>
      <c r="K53" s="11">
        <f t="shared" si="2"/>
        <v>-0.20830000000000001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ROUND(SUM('Dietary-Cafeteria'!K49:L49),0)</f>
        <v>101398</v>
      </c>
      <c r="E54" s="6">
        <f>ROUND(+'Dietary-Cafeteria'!F49,0)</f>
        <v>931361</v>
      </c>
      <c r="F54" s="7">
        <f t="shared" si="0"/>
        <v>0.11</v>
      </c>
      <c r="G54" s="6">
        <f>ROUND(SUM('Dietary-Cafeteria'!K152:L152),0)</f>
        <v>134441</v>
      </c>
      <c r="H54" s="6">
        <f>ROUND(+'Dietary-Cafeteria'!F152,0)</f>
        <v>938351</v>
      </c>
      <c r="I54" s="7">
        <f t="shared" si="1"/>
        <v>0.14000000000000001</v>
      </c>
      <c r="J54" s="7"/>
      <c r="K54" s="11">
        <f t="shared" si="2"/>
        <v>0.2727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ROUND(SUM('Dietary-Cafeteria'!K50:L50),0)</f>
        <v>353452</v>
      </c>
      <c r="E55" s="6">
        <f>ROUND(+'Dietary-Cafeteria'!F50,0)</f>
        <v>336153</v>
      </c>
      <c r="F55" s="7">
        <f t="shared" si="0"/>
        <v>1.05</v>
      </c>
      <c r="G55" s="6">
        <f>ROUND(SUM('Dietary-Cafeteria'!K153:L153),0)</f>
        <v>265376</v>
      </c>
      <c r="H55" s="6">
        <f>ROUND(+'Dietary-Cafeteria'!F153,0)</f>
        <v>413575</v>
      </c>
      <c r="I55" s="7">
        <f t="shared" si="1"/>
        <v>0.64</v>
      </c>
      <c r="J55" s="7"/>
      <c r="K55" s="11">
        <f t="shared" si="2"/>
        <v>-0.39050000000000001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ROUND(SUM('Dietary-Cafeteria'!K51:L51),0)</f>
        <v>21991</v>
      </c>
      <c r="E56" s="6">
        <f>ROUND(+'Dietary-Cafeteria'!F51,0)</f>
        <v>174966</v>
      </c>
      <c r="F56" s="7">
        <f t="shared" si="0"/>
        <v>0.13</v>
      </c>
      <c r="G56" s="6">
        <f>ROUND(SUM('Dietary-Cafeteria'!K154:L154),0)</f>
        <v>36597</v>
      </c>
      <c r="H56" s="6">
        <f>ROUND(+'Dietary-Cafeteria'!F154,0)</f>
        <v>189043</v>
      </c>
      <c r="I56" s="7">
        <f t="shared" si="1"/>
        <v>0.19</v>
      </c>
      <c r="J56" s="7"/>
      <c r="K56" s="11">
        <f t="shared" si="2"/>
        <v>0.46150000000000002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ROUND(SUM('Dietary-Cafeteria'!K52:L52),0)</f>
        <v>1722</v>
      </c>
      <c r="E57" s="6">
        <f>ROUND(+'Dietary-Cafeteria'!F52,0)</f>
        <v>15248</v>
      </c>
      <c r="F57" s="7">
        <f t="shared" si="0"/>
        <v>0.11</v>
      </c>
      <c r="G57" s="6">
        <f>ROUND(SUM('Dietary-Cafeteria'!K155:L155),0)</f>
        <v>3061</v>
      </c>
      <c r="H57" s="6">
        <f>ROUND(+'Dietary-Cafeteria'!F155,0)</f>
        <v>4678</v>
      </c>
      <c r="I57" s="7">
        <f t="shared" si="1"/>
        <v>0.65</v>
      </c>
      <c r="J57" s="7"/>
      <c r="K57" s="11">
        <f t="shared" si="2"/>
        <v>4.9090999999999996</v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ROUND(SUM('Dietary-Cafeteria'!K53:L53),0)</f>
        <v>43918</v>
      </c>
      <c r="E58" s="6">
        <f>ROUND(+'Dietary-Cafeteria'!F53,0)</f>
        <v>95704</v>
      </c>
      <c r="F58" s="7">
        <f t="shared" si="0"/>
        <v>0.46</v>
      </c>
      <c r="G58" s="6">
        <f>ROUND(SUM('Dietary-Cafeteria'!K156:L156),0)</f>
        <v>40977</v>
      </c>
      <c r="H58" s="6">
        <f>ROUND(+'Dietary-Cafeteria'!F156,0)</f>
        <v>104861</v>
      </c>
      <c r="I58" s="7">
        <f t="shared" si="1"/>
        <v>0.39</v>
      </c>
      <c r="J58" s="7"/>
      <c r="K58" s="11">
        <f t="shared" si="2"/>
        <v>-0.1522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ROUND(SUM('Dietary-Cafeteria'!K54:L54),0)</f>
        <v>417488</v>
      </c>
      <c r="E59" s="6">
        <f>ROUND(+'Dietary-Cafeteria'!F54,0)</f>
        <v>0</v>
      </c>
      <c r="F59" s="7" t="str">
        <f t="shared" si="0"/>
        <v/>
      </c>
      <c r="G59" s="6">
        <f>ROUND(SUM('Dietary-Cafeteria'!K157:L157),0)</f>
        <v>441427</v>
      </c>
      <c r="H59" s="6">
        <f>ROUND(+'Dietary-Cafeteria'!F157,0)</f>
        <v>152435</v>
      </c>
      <c r="I59" s="7">
        <f t="shared" si="1"/>
        <v>2.9</v>
      </c>
      <c r="J59" s="7"/>
      <c r="K59" s="11" t="str">
        <f t="shared" si="2"/>
        <v/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ROUND(SUM('Dietary-Cafeteria'!K55:L55),0)</f>
        <v>7709</v>
      </c>
      <c r="E60" s="6">
        <f>ROUND(+'Dietary-Cafeteria'!F55,0)</f>
        <v>14550</v>
      </c>
      <c r="F60" s="7">
        <f t="shared" si="0"/>
        <v>0.53</v>
      </c>
      <c r="G60" s="6">
        <f>ROUND(SUM('Dietary-Cafeteria'!K158:L158),0)</f>
        <v>9612</v>
      </c>
      <c r="H60" s="6">
        <f>ROUND(+'Dietary-Cafeteria'!F158,0)</f>
        <v>12973</v>
      </c>
      <c r="I60" s="7">
        <f t="shared" si="1"/>
        <v>0.74</v>
      </c>
      <c r="J60" s="7"/>
      <c r="K60" s="11">
        <f t="shared" si="2"/>
        <v>0.3962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ROUND(SUM('Dietary-Cafeteria'!K56:L56),0)</f>
        <v>0</v>
      </c>
      <c r="E61" s="6">
        <f>ROUND(+'Dietary-Cafeteria'!F56,0)</f>
        <v>0</v>
      </c>
      <c r="F61" s="7" t="str">
        <f t="shared" si="0"/>
        <v/>
      </c>
      <c r="G61" s="6">
        <f>ROUND(SUM('Dietary-Cafeteria'!K159:L159),0)</f>
        <v>68086</v>
      </c>
      <c r="H61" s="6">
        <f>ROUND(+'Dietary-Cafeteria'!F159,0)</f>
        <v>61936</v>
      </c>
      <c r="I61" s="7">
        <f t="shared" si="1"/>
        <v>1.1000000000000001</v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ROUND(SUM('Dietary-Cafeteria'!K57:L57),0)</f>
        <v>202052</v>
      </c>
      <c r="E62" s="6">
        <f>ROUND(+'Dietary-Cafeteria'!F57,0)</f>
        <v>1259138</v>
      </c>
      <c r="F62" s="7">
        <f t="shared" si="0"/>
        <v>0.16</v>
      </c>
      <c r="G62" s="6">
        <f>ROUND(SUM('Dietary-Cafeteria'!K160:L160),0)</f>
        <v>229474</v>
      </c>
      <c r="H62" s="6">
        <f>ROUND(+'Dietary-Cafeteria'!F160,0)</f>
        <v>1419204</v>
      </c>
      <c r="I62" s="7">
        <f t="shared" si="1"/>
        <v>0.16</v>
      </c>
      <c r="J62" s="7"/>
      <c r="K62" s="11">
        <f t="shared" si="2"/>
        <v>0</v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ROUND(SUM('Dietary-Cafeteria'!K58:L58),0)</f>
        <v>677915</v>
      </c>
      <c r="E63" s="6">
        <f>ROUND(+'Dietary-Cafeteria'!F58,0)</f>
        <v>193226</v>
      </c>
      <c r="F63" s="7">
        <f t="shared" si="0"/>
        <v>3.51</v>
      </c>
      <c r="G63" s="6">
        <f>ROUND(SUM('Dietary-Cafeteria'!K161:L161),0)</f>
        <v>723704</v>
      </c>
      <c r="H63" s="6">
        <f>ROUND(+'Dietary-Cafeteria'!F161,0)</f>
        <v>215797</v>
      </c>
      <c r="I63" s="7">
        <f t="shared" si="1"/>
        <v>3.35</v>
      </c>
      <c r="J63" s="7"/>
      <c r="K63" s="11">
        <f t="shared" si="2"/>
        <v>-4.5600000000000002E-2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ROUND(SUM('Dietary-Cafeteria'!K59:L59),0)</f>
        <v>5266</v>
      </c>
      <c r="E64" s="6">
        <f>ROUND(+'Dietary-Cafeteria'!F59,0)</f>
        <v>10825</v>
      </c>
      <c r="F64" s="7">
        <f t="shared" si="0"/>
        <v>0.49</v>
      </c>
      <c r="G64" s="6">
        <f>ROUND(SUM('Dietary-Cafeteria'!K162:L162),0)</f>
        <v>4895</v>
      </c>
      <c r="H64" s="6">
        <f>ROUND(+'Dietary-Cafeteria'!F162,0)</f>
        <v>10895</v>
      </c>
      <c r="I64" s="7">
        <f t="shared" si="1"/>
        <v>0.45</v>
      </c>
      <c r="J64" s="7"/>
      <c r="K64" s="11">
        <f t="shared" si="2"/>
        <v>-8.1600000000000006E-2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ROUND(SUM('Dietary-Cafeteria'!K60:L60),0)</f>
        <v>-135453</v>
      </c>
      <c r="E65" s="6">
        <f>ROUND(+'Dietary-Cafeteria'!F60,0)</f>
        <v>39953</v>
      </c>
      <c r="F65" s="7">
        <f t="shared" si="0"/>
        <v>-3.39</v>
      </c>
      <c r="G65" s="6">
        <f>ROUND(SUM('Dietary-Cafeteria'!K163:L163),0)</f>
        <v>-130621</v>
      </c>
      <c r="H65" s="6">
        <f>ROUND(+'Dietary-Cafeteria'!F163,0)</f>
        <v>49206</v>
      </c>
      <c r="I65" s="7">
        <f t="shared" si="1"/>
        <v>-2.65</v>
      </c>
      <c r="J65" s="7"/>
      <c r="K65" s="11">
        <f t="shared" si="2"/>
        <v>-0.21829999999999999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ROUND(SUM('Dietary-Cafeteria'!K61:L61),0)</f>
        <v>9761</v>
      </c>
      <c r="E66" s="6">
        <f>ROUND(+'Dietary-Cafeteria'!F61,0)</f>
        <v>20418</v>
      </c>
      <c r="F66" s="7">
        <f t="shared" si="0"/>
        <v>0.48</v>
      </c>
      <c r="G66" s="6">
        <f>ROUND(SUM('Dietary-Cafeteria'!K164:L164),0)</f>
        <v>10480</v>
      </c>
      <c r="H66" s="6">
        <f>ROUND(+'Dietary-Cafeteria'!F164,0)</f>
        <v>20795</v>
      </c>
      <c r="I66" s="7">
        <f t="shared" si="1"/>
        <v>0.5</v>
      </c>
      <c r="J66" s="7"/>
      <c r="K66" s="11">
        <f t="shared" si="2"/>
        <v>4.1700000000000001E-2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ROUND(SUM('Dietary-Cafeteria'!K62:L62),0)</f>
        <v>16356</v>
      </c>
      <c r="E67" s="6">
        <f>ROUND(+'Dietary-Cafeteria'!F62,0)</f>
        <v>30078</v>
      </c>
      <c r="F67" s="7">
        <f t="shared" si="0"/>
        <v>0.54</v>
      </c>
      <c r="G67" s="6">
        <f>ROUND(SUM('Dietary-Cafeteria'!K165:L165),0)</f>
        <v>15733</v>
      </c>
      <c r="H67" s="6">
        <f>ROUND(+'Dietary-Cafeteria'!F165,0)</f>
        <v>29874</v>
      </c>
      <c r="I67" s="7">
        <f t="shared" si="1"/>
        <v>0.53</v>
      </c>
      <c r="J67" s="7"/>
      <c r="K67" s="11">
        <f t="shared" si="2"/>
        <v>-1.8499999999999999E-2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ROUND(SUM('Dietary-Cafeteria'!K63:L63),0)</f>
        <v>29866</v>
      </c>
      <c r="E68" s="6">
        <f>ROUND(+'Dietary-Cafeteria'!F63,0)</f>
        <v>18175</v>
      </c>
      <c r="F68" s="7">
        <f t="shared" si="0"/>
        <v>1.64</v>
      </c>
      <c r="G68" s="6">
        <f>ROUND(SUM('Dietary-Cafeteria'!K166:L166),0)</f>
        <v>3968</v>
      </c>
      <c r="H68" s="6">
        <f>ROUND(+'Dietary-Cafeteria'!F166,0)</f>
        <v>9000</v>
      </c>
      <c r="I68" s="7">
        <f t="shared" si="1"/>
        <v>0.44</v>
      </c>
      <c r="J68" s="7"/>
      <c r="K68" s="11">
        <f t="shared" si="2"/>
        <v>-0.73170000000000002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ROUND(SUM('Dietary-Cafeteria'!K64:L64),0)</f>
        <v>9965</v>
      </c>
      <c r="E69" s="6">
        <f>ROUND(+'Dietary-Cafeteria'!F64,0)</f>
        <v>966933</v>
      </c>
      <c r="F69" s="7">
        <f t="shared" si="0"/>
        <v>0.01</v>
      </c>
      <c r="G69" s="6">
        <f>ROUND(SUM('Dietary-Cafeteria'!K167:L167),0)</f>
        <v>7243</v>
      </c>
      <c r="H69" s="6">
        <f>ROUND(+'Dietary-Cafeteria'!F167,0)</f>
        <v>262795</v>
      </c>
      <c r="I69" s="7">
        <f t="shared" si="1"/>
        <v>0.03</v>
      </c>
      <c r="J69" s="7"/>
      <c r="K69" s="11">
        <f t="shared" si="2"/>
        <v>2</v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ROUND(SUM('Dietary-Cafeteria'!K65:L65),0)</f>
        <v>293275</v>
      </c>
      <c r="E70" s="6">
        <f>ROUND(+'Dietary-Cafeteria'!F65,0)</f>
        <v>82036</v>
      </c>
      <c r="F70" s="7">
        <f t="shared" si="0"/>
        <v>3.57</v>
      </c>
      <c r="G70" s="6">
        <f>ROUND(SUM('Dietary-Cafeteria'!K168:L168),0)</f>
        <v>292349</v>
      </c>
      <c r="H70" s="6">
        <f>ROUND(+'Dietary-Cafeteria'!F168,0)</f>
        <v>46143</v>
      </c>
      <c r="I70" s="7">
        <f t="shared" si="1"/>
        <v>6.34</v>
      </c>
      <c r="J70" s="7"/>
      <c r="K70" s="11">
        <f t="shared" si="2"/>
        <v>0.77590000000000003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ROUND(SUM('Dietary-Cafeteria'!K66:L66),0)</f>
        <v>22897</v>
      </c>
      <c r="E71" s="6">
        <f>ROUND(+'Dietary-Cafeteria'!F66,0)</f>
        <v>62448</v>
      </c>
      <c r="F71" s="7">
        <f t="shared" si="0"/>
        <v>0.37</v>
      </c>
      <c r="G71" s="6">
        <f>ROUND(SUM('Dietary-Cafeteria'!K169:L169),0)</f>
        <v>19233</v>
      </c>
      <c r="H71" s="6">
        <f>ROUND(+'Dietary-Cafeteria'!F169,0)</f>
        <v>54655</v>
      </c>
      <c r="I71" s="7">
        <f t="shared" si="1"/>
        <v>0.35</v>
      </c>
      <c r="J71" s="7"/>
      <c r="K71" s="11">
        <f t="shared" si="2"/>
        <v>-5.4100000000000002E-2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ROUND(SUM('Dietary-Cafeteria'!K67:L67),0)</f>
        <v>13729</v>
      </c>
      <c r="E72" s="6">
        <f>ROUND(+'Dietary-Cafeteria'!F67,0)</f>
        <v>4625</v>
      </c>
      <c r="F72" s="7">
        <f t="shared" si="0"/>
        <v>2.97</v>
      </c>
      <c r="G72" s="6">
        <f>ROUND(SUM('Dietary-Cafeteria'!K170:L170),0)</f>
        <v>21434</v>
      </c>
      <c r="H72" s="6">
        <f>ROUND(+'Dietary-Cafeteria'!F170,0)</f>
        <v>3338</v>
      </c>
      <c r="I72" s="7">
        <f t="shared" si="1"/>
        <v>6.42</v>
      </c>
      <c r="J72" s="7"/>
      <c r="K72" s="11">
        <f t="shared" si="2"/>
        <v>1.1616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ROUND(SUM('Dietary-Cafeteria'!K68:L68),0)</f>
        <v>3183</v>
      </c>
      <c r="E73" s="6">
        <f>ROUND(+'Dietary-Cafeteria'!F68,0)</f>
        <v>736509</v>
      </c>
      <c r="F73" s="7">
        <f t="shared" si="0"/>
        <v>0</v>
      </c>
      <c r="G73" s="6">
        <f>ROUND(SUM('Dietary-Cafeteria'!K171:L171),0)</f>
        <v>22166</v>
      </c>
      <c r="H73" s="6">
        <f>ROUND(+'Dietary-Cafeteria'!F171,0)</f>
        <v>276099</v>
      </c>
      <c r="I73" s="7">
        <f t="shared" si="1"/>
        <v>0.08</v>
      </c>
      <c r="J73" s="7"/>
      <c r="K73" s="11" t="e">
        <f t="shared" si="2"/>
        <v>#DIV/0!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ROUND(SUM('Dietary-Cafeteria'!K69:L69),0)</f>
        <v>106098</v>
      </c>
      <c r="E74" s="6">
        <f>ROUND(+'Dietary-Cafeteria'!F69,0)</f>
        <v>958310</v>
      </c>
      <c r="F74" s="7">
        <f t="shared" si="0"/>
        <v>0.11</v>
      </c>
      <c r="G74" s="6">
        <f>ROUND(SUM('Dietary-Cafeteria'!K172:L172),0)</f>
        <v>34984</v>
      </c>
      <c r="H74" s="6">
        <f>ROUND(+'Dietary-Cafeteria'!F172,0)</f>
        <v>1034324</v>
      </c>
      <c r="I74" s="7">
        <f t="shared" si="1"/>
        <v>0.03</v>
      </c>
      <c r="J74" s="7"/>
      <c r="K74" s="11">
        <f t="shared" si="2"/>
        <v>-0.72729999999999995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ROUND(SUM('Dietary-Cafeteria'!K70:L70),0)</f>
        <v>29334</v>
      </c>
      <c r="E75" s="6">
        <f>ROUND(+'Dietary-Cafeteria'!F70,0)</f>
        <v>687177</v>
      </c>
      <c r="F75" s="7">
        <f t="shared" ref="F75:F109" si="3">IF(D75=0,"",IF(E75=0,"",ROUND(D75/E75,2)))</f>
        <v>0.04</v>
      </c>
      <c r="G75" s="6">
        <f>ROUND(SUM('Dietary-Cafeteria'!K173:L173),0)</f>
        <v>184849</v>
      </c>
      <c r="H75" s="6">
        <f>ROUND(+'Dietary-Cafeteria'!F173,0)</f>
        <v>701463</v>
      </c>
      <c r="I75" s="7">
        <f t="shared" ref="I75:I109" si="4">IF(G75=0,"",IF(H75=0,"",ROUND(G75/H75,2)))</f>
        <v>0.26</v>
      </c>
      <c r="J75" s="7"/>
      <c r="K75" s="11">
        <f t="shared" ref="K75:K109" si="5">IF(D75=0,"",IF(E75=0,"",IF(G75=0,"",IF(H75=0,"",ROUND(I75/F75-1,4)))))</f>
        <v>5.5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ROUND(SUM('Dietary-Cafeteria'!K71:L71),0)</f>
        <v>-33015</v>
      </c>
      <c r="E76" s="6">
        <f>ROUND(+'Dietary-Cafeteria'!F71,0)</f>
        <v>651407</v>
      </c>
      <c r="F76" s="7">
        <f t="shared" si="3"/>
        <v>-0.05</v>
      </c>
      <c r="G76" s="6">
        <f>ROUND(SUM('Dietary-Cafeteria'!K174:L174),0)</f>
        <v>9049</v>
      </c>
      <c r="H76" s="6">
        <f>ROUND(+'Dietary-Cafeteria'!F174,0)</f>
        <v>848529</v>
      </c>
      <c r="I76" s="7">
        <f t="shared" si="4"/>
        <v>0.01</v>
      </c>
      <c r="J76" s="7"/>
      <c r="K76" s="11">
        <f t="shared" si="5"/>
        <v>-1.2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ROUND(SUM('Dietary-Cafeteria'!K72:L72),0)</f>
        <v>7976</v>
      </c>
      <c r="E77" s="6">
        <f>ROUND(+'Dietary-Cafeteria'!F72,0)</f>
        <v>16966</v>
      </c>
      <c r="F77" s="7">
        <f t="shared" si="3"/>
        <v>0.47</v>
      </c>
      <c r="G77" s="6">
        <f>ROUND(SUM('Dietary-Cafeteria'!K175:L175),0)</f>
        <v>12345</v>
      </c>
      <c r="H77" s="6">
        <f>ROUND(+'Dietary-Cafeteria'!F175,0)</f>
        <v>15258</v>
      </c>
      <c r="I77" s="7">
        <f t="shared" si="4"/>
        <v>0.81</v>
      </c>
      <c r="J77" s="7"/>
      <c r="K77" s="11">
        <f t="shared" si="5"/>
        <v>0.72340000000000004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ROUND(SUM('Dietary-Cafeteria'!K73:L73),0)</f>
        <v>0</v>
      </c>
      <c r="E78" s="6">
        <f>ROUND(+'Dietary-Cafeteria'!F73,0)</f>
        <v>0</v>
      </c>
      <c r="F78" s="7" t="str">
        <f t="shared" si="3"/>
        <v/>
      </c>
      <c r="G78" s="6">
        <f>ROUND(SUM('Dietary-Cafeteria'!K176:L176),0)</f>
        <v>0</v>
      </c>
      <c r="H78" s="6">
        <f>ROUND(+'Dietary-Cafeteria'!F176,0)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ROUND(SUM('Dietary-Cafeteria'!K74:L74),0)</f>
        <v>35233</v>
      </c>
      <c r="E79" s="6">
        <f>ROUND(+'Dietary-Cafeteria'!F74,0)</f>
        <v>525836</v>
      </c>
      <c r="F79" s="7">
        <f t="shared" si="3"/>
        <v>7.0000000000000007E-2</v>
      </c>
      <c r="G79" s="6">
        <f>ROUND(SUM('Dietary-Cafeteria'!K177:L177),0)</f>
        <v>70240</v>
      </c>
      <c r="H79" s="6">
        <f>ROUND(+'Dietary-Cafeteria'!F177,0)</f>
        <v>551392</v>
      </c>
      <c r="I79" s="7">
        <f t="shared" si="4"/>
        <v>0.13</v>
      </c>
      <c r="J79" s="7"/>
      <c r="K79" s="11">
        <f t="shared" si="5"/>
        <v>0.85709999999999997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ROUND(SUM('Dietary-Cafeteria'!K75:L75),0)</f>
        <v>96717</v>
      </c>
      <c r="E80" s="6">
        <f>ROUND(+'Dietary-Cafeteria'!F75,0)</f>
        <v>1137047</v>
      </c>
      <c r="F80" s="7">
        <f t="shared" si="3"/>
        <v>0.09</v>
      </c>
      <c r="G80" s="6">
        <f>ROUND(SUM('Dietary-Cafeteria'!K178:L178),0)</f>
        <v>115810</v>
      </c>
      <c r="H80" s="6">
        <f>ROUND(+'Dietary-Cafeteria'!F178,0)</f>
        <v>1183925</v>
      </c>
      <c r="I80" s="7">
        <f t="shared" si="4"/>
        <v>0.1</v>
      </c>
      <c r="J80" s="7"/>
      <c r="K80" s="11">
        <f t="shared" si="5"/>
        <v>0.1111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ROUND(SUM('Dietary-Cafeteria'!K76:L76),0)</f>
        <v>10558</v>
      </c>
      <c r="E81" s="6">
        <f>ROUND(+'Dietary-Cafeteria'!F76,0)</f>
        <v>164548</v>
      </c>
      <c r="F81" s="7">
        <f t="shared" si="3"/>
        <v>0.06</v>
      </c>
      <c r="G81" s="6">
        <f>ROUND(SUM('Dietary-Cafeteria'!K179:L179),0)</f>
        <v>19272</v>
      </c>
      <c r="H81" s="6">
        <f>ROUND(+'Dietary-Cafeteria'!F179,0)</f>
        <v>181705</v>
      </c>
      <c r="I81" s="7">
        <f t="shared" si="4"/>
        <v>0.11</v>
      </c>
      <c r="J81" s="7"/>
      <c r="K81" s="11">
        <f t="shared" si="5"/>
        <v>0.83330000000000004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ROUND(SUM('Dietary-Cafeteria'!K77:L77),0)</f>
        <v>1554</v>
      </c>
      <c r="E82" s="6">
        <f>ROUND(+'Dietary-Cafeteria'!F77,0)</f>
        <v>52218</v>
      </c>
      <c r="F82" s="7">
        <f t="shared" si="3"/>
        <v>0.03</v>
      </c>
      <c r="G82" s="6">
        <f>ROUND(SUM('Dietary-Cafeteria'!K180:L180),0)</f>
        <v>6431</v>
      </c>
      <c r="H82" s="6">
        <f>ROUND(+'Dietary-Cafeteria'!F180,0)</f>
        <v>54594</v>
      </c>
      <c r="I82" s="7">
        <f t="shared" si="4"/>
        <v>0.12</v>
      </c>
      <c r="J82" s="7"/>
      <c r="K82" s="11">
        <f t="shared" si="5"/>
        <v>3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ROUND(SUM('Dietary-Cafeteria'!K78:L78),0)</f>
        <v>0</v>
      </c>
      <c r="E83" s="6">
        <f>ROUND(+'Dietary-Cafeteria'!F78,0)</f>
        <v>0</v>
      </c>
      <c r="F83" s="7" t="str">
        <f t="shared" si="3"/>
        <v/>
      </c>
      <c r="G83" s="6">
        <f>ROUND(SUM('Dietary-Cafeteria'!K181:L181),0)</f>
        <v>0</v>
      </c>
      <c r="H83" s="6">
        <f>ROUND(+'Dietary-Cafeteria'!F181,0)</f>
        <v>35239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ROUND(SUM('Dietary-Cafeteria'!K79:L79),0)</f>
        <v>18408</v>
      </c>
      <c r="E84" s="6">
        <f>ROUND(+'Dietary-Cafeteria'!F79,0)</f>
        <v>216764</v>
      </c>
      <c r="F84" s="7">
        <f t="shared" si="3"/>
        <v>0.08</v>
      </c>
      <c r="G84" s="6">
        <f>ROUND(SUM('Dietary-Cafeteria'!K182:L182),0)</f>
        <v>36694</v>
      </c>
      <c r="H84" s="6">
        <f>ROUND(+'Dietary-Cafeteria'!F182,0)</f>
        <v>263454</v>
      </c>
      <c r="I84" s="7">
        <f t="shared" si="4"/>
        <v>0.14000000000000001</v>
      </c>
      <c r="J84" s="7"/>
      <c r="K84" s="11">
        <f t="shared" si="5"/>
        <v>0.75</v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ROUND(SUM('Dietary-Cafeteria'!K80:L80),0)</f>
        <v>16333</v>
      </c>
      <c r="E85" s="6">
        <f>ROUND(+'Dietary-Cafeteria'!F80,0)</f>
        <v>61103</v>
      </c>
      <c r="F85" s="7">
        <f t="shared" si="3"/>
        <v>0.27</v>
      </c>
      <c r="G85" s="6">
        <f>ROUND(SUM('Dietary-Cafeteria'!K183:L183),0)</f>
        <v>7999</v>
      </c>
      <c r="H85" s="6">
        <f>ROUND(+'Dietary-Cafeteria'!F183,0)</f>
        <v>59374</v>
      </c>
      <c r="I85" s="7">
        <f t="shared" si="4"/>
        <v>0.13</v>
      </c>
      <c r="J85" s="7"/>
      <c r="K85" s="11">
        <f t="shared" si="5"/>
        <v>-0.51849999999999996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ROUND(SUM('Dietary-Cafeteria'!K81:L81),0)</f>
        <v>8736</v>
      </c>
      <c r="E86" s="6">
        <f>ROUND(+'Dietary-Cafeteria'!F81,0)</f>
        <v>103812</v>
      </c>
      <c r="F86" s="7">
        <f t="shared" si="3"/>
        <v>0.08</v>
      </c>
      <c r="G86" s="6">
        <f>ROUND(SUM('Dietary-Cafeteria'!K184:L184),0)</f>
        <v>17011</v>
      </c>
      <c r="H86" s="6">
        <f>ROUND(+'Dietary-Cafeteria'!F184,0)</f>
        <v>117973</v>
      </c>
      <c r="I86" s="7">
        <f t="shared" si="4"/>
        <v>0.14000000000000001</v>
      </c>
      <c r="J86" s="7"/>
      <c r="K86" s="11">
        <f t="shared" si="5"/>
        <v>0.75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ROUND(SUM('Dietary-Cafeteria'!K82:L82),0)</f>
        <v>324</v>
      </c>
      <c r="E87" s="6">
        <f>ROUND(+'Dietary-Cafeteria'!F82,0)</f>
        <v>3850</v>
      </c>
      <c r="F87" s="7">
        <f t="shared" si="3"/>
        <v>0.08</v>
      </c>
      <c r="G87" s="6">
        <f>ROUND(SUM('Dietary-Cafeteria'!K185:L185),0)</f>
        <v>213</v>
      </c>
      <c r="H87" s="6">
        <f>ROUND(+'Dietary-Cafeteria'!F185,0)</f>
        <v>6666</v>
      </c>
      <c r="I87" s="7">
        <f t="shared" si="4"/>
        <v>0.03</v>
      </c>
      <c r="J87" s="7"/>
      <c r="K87" s="11">
        <f t="shared" si="5"/>
        <v>-0.625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ROUND(SUM('Dietary-Cafeteria'!K83:L83),0)</f>
        <v>351818</v>
      </c>
      <c r="E88" s="6">
        <f>ROUND(+'Dietary-Cafeteria'!F83,0)</f>
        <v>91816</v>
      </c>
      <c r="F88" s="7">
        <f t="shared" si="3"/>
        <v>3.83</v>
      </c>
      <c r="G88" s="6">
        <f>ROUND(SUM('Dietary-Cafeteria'!K186:L186),0)</f>
        <v>188705</v>
      </c>
      <c r="H88" s="6">
        <f>ROUND(+'Dietary-Cafeteria'!F186,0)</f>
        <v>96542</v>
      </c>
      <c r="I88" s="7">
        <f t="shared" si="4"/>
        <v>1.95</v>
      </c>
      <c r="J88" s="7"/>
      <c r="K88" s="11">
        <f t="shared" si="5"/>
        <v>-0.4909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ROUND(SUM('Dietary-Cafeteria'!K84:L84),0)</f>
        <v>8522</v>
      </c>
      <c r="E89" s="6">
        <f>ROUND(+'Dietary-Cafeteria'!F84,0)</f>
        <v>14481</v>
      </c>
      <c r="F89" s="7">
        <f t="shared" si="3"/>
        <v>0.59</v>
      </c>
      <c r="G89" s="6">
        <f>ROUND(SUM('Dietary-Cafeteria'!K187:L187),0)</f>
        <v>5574</v>
      </c>
      <c r="H89" s="6">
        <f>ROUND(+'Dietary-Cafeteria'!F187,0)</f>
        <v>15627</v>
      </c>
      <c r="I89" s="7">
        <f t="shared" si="4"/>
        <v>0.36</v>
      </c>
      <c r="J89" s="7"/>
      <c r="K89" s="11">
        <f t="shared" si="5"/>
        <v>-0.38979999999999998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ROUND(SUM('Dietary-Cafeteria'!K85:L85),0)</f>
        <v>1480</v>
      </c>
      <c r="E90" s="6">
        <f>ROUND(+'Dietary-Cafeteria'!F85,0)</f>
        <v>35359</v>
      </c>
      <c r="F90" s="7">
        <f t="shared" si="3"/>
        <v>0.04</v>
      </c>
      <c r="G90" s="6">
        <f>ROUND(SUM('Dietary-Cafeteria'!K188:L188),0)</f>
        <v>7435</v>
      </c>
      <c r="H90" s="6">
        <f>ROUND(+'Dietary-Cafeteria'!F188,0)</f>
        <v>36837</v>
      </c>
      <c r="I90" s="7">
        <f t="shared" si="4"/>
        <v>0.2</v>
      </c>
      <c r="J90" s="7"/>
      <c r="K90" s="11">
        <f t="shared" si="5"/>
        <v>4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ROUND(SUM('Dietary-Cafeteria'!K86:L86),0)</f>
        <v>771</v>
      </c>
      <c r="E91" s="6">
        <f>ROUND(+'Dietary-Cafeteria'!F86,0)</f>
        <v>18807</v>
      </c>
      <c r="F91" s="7">
        <f t="shared" si="3"/>
        <v>0.04</v>
      </c>
      <c r="G91" s="6">
        <f>ROUND(SUM('Dietary-Cafeteria'!K189:L189),0)</f>
        <v>2136</v>
      </c>
      <c r="H91" s="6">
        <f>ROUND(+'Dietary-Cafeteria'!F189,0)</f>
        <v>22437</v>
      </c>
      <c r="I91" s="7">
        <f t="shared" si="4"/>
        <v>0.1</v>
      </c>
      <c r="J91" s="7"/>
      <c r="K91" s="11">
        <f t="shared" si="5"/>
        <v>1.5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ROUND(SUM('Dietary-Cafeteria'!K87:L87),0)</f>
        <v>7145</v>
      </c>
      <c r="E92" s="6">
        <f>ROUND(+'Dietary-Cafeteria'!F87,0)</f>
        <v>150434</v>
      </c>
      <c r="F92" s="7">
        <f t="shared" si="3"/>
        <v>0.05</v>
      </c>
      <c r="G92" s="6">
        <f>ROUND(SUM('Dietary-Cafeteria'!K190:L190),0)</f>
        <v>4943</v>
      </c>
      <c r="H92" s="6">
        <f>ROUND(+'Dietary-Cafeteria'!F190,0)</f>
        <v>163057</v>
      </c>
      <c r="I92" s="7">
        <f t="shared" si="4"/>
        <v>0.03</v>
      </c>
      <c r="J92" s="7"/>
      <c r="K92" s="11">
        <f t="shared" si="5"/>
        <v>-0.4</v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ROUND(SUM('Dietary-Cafeteria'!K88:L88),0)</f>
        <v>8461</v>
      </c>
      <c r="E93" s="6">
        <f>ROUND(+'Dietary-Cafeteria'!F88,0)</f>
        <v>25418</v>
      </c>
      <c r="F93" s="7">
        <f t="shared" si="3"/>
        <v>0.33</v>
      </c>
      <c r="G93" s="6">
        <f>ROUND(SUM('Dietary-Cafeteria'!K191:L191),0)</f>
        <v>7938</v>
      </c>
      <c r="H93" s="6">
        <f>ROUND(+'Dietary-Cafeteria'!F191,0)</f>
        <v>25835</v>
      </c>
      <c r="I93" s="7">
        <f t="shared" si="4"/>
        <v>0.31</v>
      </c>
      <c r="J93" s="7"/>
      <c r="K93" s="11">
        <f t="shared" si="5"/>
        <v>-6.0600000000000001E-2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ROUND(SUM('Dietary-Cafeteria'!K89:L89),0)</f>
        <v>0</v>
      </c>
      <c r="E94" s="6">
        <f>ROUND(+'Dietary-Cafeteria'!F89,0)</f>
        <v>0</v>
      </c>
      <c r="F94" s="7" t="str">
        <f t="shared" si="3"/>
        <v/>
      </c>
      <c r="G94" s="6">
        <f>ROUND(SUM('Dietary-Cafeteria'!K192:L192),0)</f>
        <v>1545</v>
      </c>
      <c r="H94" s="6">
        <f>ROUND(+'Dietary-Cafeteria'!F192,0)</f>
        <v>0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ROUND(SUM('Dietary-Cafeteria'!K90:L90),0)</f>
        <v>334270</v>
      </c>
      <c r="E95" s="6">
        <f>ROUND(+'Dietary-Cafeteria'!F90,0)</f>
        <v>644142</v>
      </c>
      <c r="F95" s="7">
        <f t="shared" si="3"/>
        <v>0.52</v>
      </c>
      <c r="G95" s="6">
        <f>ROUND(SUM('Dietary-Cafeteria'!K193:L193),0)</f>
        <v>364673</v>
      </c>
      <c r="H95" s="6">
        <f>ROUND(+'Dietary-Cafeteria'!F193,0)</f>
        <v>679769</v>
      </c>
      <c r="I95" s="7">
        <f t="shared" si="4"/>
        <v>0.54</v>
      </c>
      <c r="J95" s="7"/>
      <c r="K95" s="11">
        <f t="shared" si="5"/>
        <v>3.85E-2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ROUND(SUM('Dietary-Cafeteria'!K91:L91),0)</f>
        <v>0</v>
      </c>
      <c r="E96" s="6">
        <f>ROUND(+'Dietary-Cafeteria'!F91,0)</f>
        <v>3681</v>
      </c>
      <c r="F96" s="7" t="str">
        <f t="shared" si="3"/>
        <v/>
      </c>
      <c r="G96" s="6">
        <f>ROUND(SUM('Dietary-Cafeteria'!K194:L194),0)</f>
        <v>0</v>
      </c>
      <c r="H96" s="6">
        <f>ROUND(+'Dietary-Cafeteria'!F194,0)</f>
        <v>20934</v>
      </c>
      <c r="I96" s="7" t="str">
        <f t="shared" si="4"/>
        <v/>
      </c>
      <c r="J96" s="7"/>
      <c r="K96" s="11" t="str">
        <f t="shared" si="5"/>
        <v/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ROUND(SUM('Dietary-Cafeteria'!K92:L92),0)</f>
        <v>207697</v>
      </c>
      <c r="E97" s="6">
        <f>ROUND(+'Dietary-Cafeteria'!F92,0)</f>
        <v>1300</v>
      </c>
      <c r="F97" s="7">
        <f t="shared" si="3"/>
        <v>159.77000000000001</v>
      </c>
      <c r="G97" s="6">
        <f>ROUND(SUM('Dietary-Cafeteria'!K195:L195),0)</f>
        <v>155142</v>
      </c>
      <c r="H97" s="6">
        <f>ROUND(+'Dietary-Cafeteria'!F195,0)</f>
        <v>1350</v>
      </c>
      <c r="I97" s="7">
        <f t="shared" si="4"/>
        <v>114.92</v>
      </c>
      <c r="J97" s="7"/>
      <c r="K97" s="11">
        <f t="shared" si="5"/>
        <v>-0.28070000000000001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ROUND(SUM('Dietary-Cafeteria'!K93:L93),0)</f>
        <v>7142</v>
      </c>
      <c r="E98" s="6">
        <f>ROUND(+'Dietary-Cafeteria'!F93,0)</f>
        <v>6645</v>
      </c>
      <c r="F98" s="7">
        <f t="shared" si="3"/>
        <v>1.07</v>
      </c>
      <c r="G98" s="6">
        <f>ROUND(SUM('Dietary-Cafeteria'!K196:L196),0)</f>
        <v>3174</v>
      </c>
      <c r="H98" s="6">
        <f>ROUND(+'Dietary-Cafeteria'!F196,0)</f>
        <v>6942</v>
      </c>
      <c r="I98" s="7">
        <f t="shared" si="4"/>
        <v>0.46</v>
      </c>
      <c r="J98" s="7"/>
      <c r="K98" s="11">
        <f t="shared" si="5"/>
        <v>-0.57010000000000005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ROUND(SUM('Dietary-Cafeteria'!K94:L94),0)</f>
        <v>0</v>
      </c>
      <c r="E99" s="6">
        <f>ROUND(+'Dietary-Cafeteria'!F94,0)</f>
        <v>2242</v>
      </c>
      <c r="F99" s="7" t="str">
        <f t="shared" si="3"/>
        <v/>
      </c>
      <c r="G99" s="6">
        <f>ROUND(SUM('Dietary-Cafeteria'!K197:L197),0)</f>
        <v>140239</v>
      </c>
      <c r="H99" s="6">
        <f>ROUND(+'Dietary-Cafeteria'!F197,0)</f>
        <v>8379</v>
      </c>
      <c r="I99" s="7">
        <f t="shared" si="4"/>
        <v>16.739999999999998</v>
      </c>
      <c r="J99" s="7"/>
      <c r="K99" s="11" t="str">
        <f t="shared" si="5"/>
        <v/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ROUND(SUM('Dietary-Cafeteria'!K95:L95),0)</f>
        <v>769147</v>
      </c>
      <c r="E100" s="6">
        <f>ROUND(+'Dietary-Cafeteria'!F95,0)</f>
        <v>79646</v>
      </c>
      <c r="F100" s="7">
        <f t="shared" si="3"/>
        <v>9.66</v>
      </c>
      <c r="G100" s="6">
        <f>ROUND(SUM('Dietary-Cafeteria'!K198:L198),0)</f>
        <v>888791</v>
      </c>
      <c r="H100" s="6">
        <f>ROUND(+'Dietary-Cafeteria'!F198,0)</f>
        <v>81452</v>
      </c>
      <c r="I100" s="7">
        <f t="shared" si="4"/>
        <v>10.91</v>
      </c>
      <c r="J100" s="7"/>
      <c r="K100" s="11">
        <f t="shared" si="5"/>
        <v>0.12939999999999999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ROUND(SUM('Dietary-Cafeteria'!K96:L96),0)</f>
        <v>50497</v>
      </c>
      <c r="E101" s="6">
        <f>ROUND(+'Dietary-Cafeteria'!F96,0)</f>
        <v>148352</v>
      </c>
      <c r="F101" s="7">
        <f t="shared" si="3"/>
        <v>0.34</v>
      </c>
      <c r="G101" s="6">
        <f>ROUND(SUM('Dietary-Cafeteria'!K199:L199),0)</f>
        <v>49171</v>
      </c>
      <c r="H101" s="6">
        <f>ROUND(+'Dietary-Cafeteria'!F199,0)</f>
        <v>172352</v>
      </c>
      <c r="I101" s="7">
        <f t="shared" si="4"/>
        <v>0.28999999999999998</v>
      </c>
      <c r="J101" s="7"/>
      <c r="K101" s="11">
        <f t="shared" si="5"/>
        <v>-0.14710000000000001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ROUND(SUM('Dietary-Cafeteria'!K97:L97),0)</f>
        <v>349447</v>
      </c>
      <c r="E102" s="6">
        <f>ROUND(+'Dietary-Cafeteria'!F97,0)</f>
        <v>131945</v>
      </c>
      <c r="F102" s="7">
        <f t="shared" si="3"/>
        <v>2.65</v>
      </c>
      <c r="G102" s="6">
        <f>ROUND(SUM('Dietary-Cafeteria'!K200:L200),0)</f>
        <v>319295</v>
      </c>
      <c r="H102" s="6">
        <f>ROUND(+'Dietary-Cafeteria'!F200,0)</f>
        <v>141932</v>
      </c>
      <c r="I102" s="7">
        <f t="shared" si="4"/>
        <v>2.25</v>
      </c>
      <c r="J102" s="7"/>
      <c r="K102" s="11">
        <f t="shared" si="5"/>
        <v>-0.15090000000000001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ROUND(SUM('Dietary-Cafeteria'!K98:L98),0)</f>
        <v>17560</v>
      </c>
      <c r="E103" s="6">
        <f>ROUND(+'Dietary-Cafeteria'!F98,0)</f>
        <v>213539</v>
      </c>
      <c r="F103" s="7">
        <f t="shared" si="3"/>
        <v>0.08</v>
      </c>
      <c r="G103" s="6">
        <f>ROUND(SUM('Dietary-Cafeteria'!K201:L201),0)</f>
        <v>26805</v>
      </c>
      <c r="H103" s="6">
        <f>ROUND(+'Dietary-Cafeteria'!F201,0)</f>
        <v>249134</v>
      </c>
      <c r="I103" s="7">
        <f t="shared" si="4"/>
        <v>0.11</v>
      </c>
      <c r="J103" s="7"/>
      <c r="K103" s="11">
        <f t="shared" si="5"/>
        <v>0.375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ROUND(SUM('Dietary-Cafeteria'!K99:L99),0)</f>
        <v>0</v>
      </c>
      <c r="E104" s="6">
        <f>ROUND(+'Dietary-Cafeteria'!F99,0)</f>
        <v>1</v>
      </c>
      <c r="F104" s="7" t="str">
        <f t="shared" si="3"/>
        <v/>
      </c>
      <c r="G104" s="6">
        <f>ROUND(SUM('Dietary-Cafeteria'!K202:L202),0)</f>
        <v>0</v>
      </c>
      <c r="H104" s="6">
        <f>ROUND(+'Dietary-Cafeteria'!F202,0)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ROUND(SUM('Dietary-Cafeteria'!K100:L100),0)</f>
        <v>36800</v>
      </c>
      <c r="E105" s="6">
        <f>ROUND(+'Dietary-Cafeteria'!F100,0)</f>
        <v>124590</v>
      </c>
      <c r="F105" s="7">
        <f t="shared" si="3"/>
        <v>0.3</v>
      </c>
      <c r="G105" s="6">
        <f>ROUND(SUM('Dietary-Cafeteria'!K203:L203),0)</f>
        <v>24132</v>
      </c>
      <c r="H105" s="6">
        <f>ROUND(+'Dietary-Cafeteria'!F203,0)</f>
        <v>137732</v>
      </c>
      <c r="I105" s="7">
        <f t="shared" si="4"/>
        <v>0.18</v>
      </c>
      <c r="J105" s="7"/>
      <c r="K105" s="11">
        <f t="shared" si="5"/>
        <v>-0.4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ROUND(SUM('Dietary-Cafeteria'!K101:L101),0)</f>
        <v>122975</v>
      </c>
      <c r="E106" s="6">
        <f>ROUND(+'Dietary-Cafeteria'!F101,0)</f>
        <v>19102</v>
      </c>
      <c r="F106" s="7">
        <f t="shared" si="3"/>
        <v>6.44</v>
      </c>
      <c r="G106" s="6">
        <f>ROUND(SUM('Dietary-Cafeteria'!K204:L204),0)</f>
        <v>222180</v>
      </c>
      <c r="H106" s="6">
        <f>ROUND(+'Dietary-Cafeteria'!F204,0)</f>
        <v>19102</v>
      </c>
      <c r="I106" s="7">
        <f t="shared" si="4"/>
        <v>11.63</v>
      </c>
      <c r="J106" s="7"/>
      <c r="K106" s="11">
        <f t="shared" si="5"/>
        <v>0.80589999999999995</v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ROUND(SUM('Dietary-Cafeteria'!K102:L102),0)</f>
        <v>0</v>
      </c>
      <c r="E107" s="6">
        <f>ROUND(+'Dietary-Cafeteria'!F102,0)</f>
        <v>41305</v>
      </c>
      <c r="F107" s="7" t="str">
        <f t="shared" si="3"/>
        <v/>
      </c>
      <c r="G107" s="6">
        <f>ROUND(SUM('Dietary-Cafeteria'!K205:L205),0)</f>
        <v>0</v>
      </c>
      <c r="H107" s="6">
        <f>ROUND(+'Dietary-Cafeteria'!F205,0)</f>
        <v>42226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ROUND(SUM('Dietary-Cafeteria'!K103:L103),0)</f>
        <v>3908</v>
      </c>
      <c r="E108" s="6">
        <f>ROUND(+'Dietary-Cafeteria'!F103,0)</f>
        <v>42071</v>
      </c>
      <c r="F108" s="7">
        <f t="shared" si="3"/>
        <v>0.09</v>
      </c>
      <c r="G108" s="6">
        <f>ROUND(SUM('Dietary-Cafeteria'!K206:L206),0)</f>
        <v>26159</v>
      </c>
      <c r="H108" s="6">
        <f>ROUND(+'Dietary-Cafeteria'!F206,0)</f>
        <v>79924</v>
      </c>
      <c r="I108" s="7">
        <f t="shared" si="4"/>
        <v>0.33</v>
      </c>
      <c r="J108" s="7"/>
      <c r="K108" s="11">
        <f t="shared" si="5"/>
        <v>2.6667000000000001</v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ROUND(SUM('Dietary-Cafeteria'!K104:L104),0)</f>
        <v>1551</v>
      </c>
      <c r="E109" s="6">
        <f>ROUND(+'Dietary-Cafeteria'!F104,0)</f>
        <v>0</v>
      </c>
      <c r="F109" s="7" t="str">
        <f t="shared" si="3"/>
        <v/>
      </c>
      <c r="G109" s="6">
        <f>ROUND(SUM('Dietary-Cafeteria'!K207:L207),0)</f>
        <v>15992</v>
      </c>
      <c r="H109" s="6">
        <f>ROUND(+'Dietary-Cafeteria'!F207,0)</f>
        <v>0</v>
      </c>
      <c r="I109" s="7" t="str">
        <f t="shared" si="4"/>
        <v/>
      </c>
      <c r="J109" s="7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H16" sqref="H16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ROUND(SUM('Dietary-Cafeteria'!M5:N5),0)</f>
        <v>31833</v>
      </c>
      <c r="E10" s="6">
        <f>ROUND(+'Dietary-Cafeteria'!F5,0)</f>
        <v>1594163</v>
      </c>
      <c r="F10" s="7">
        <f>IF(D10=0,"",IF(E10=0,"",ROUND(D10/E10,2)))</f>
        <v>0.02</v>
      </c>
      <c r="G10" s="6">
        <f>ROUND(SUM('Dietary-Cafeteria'!M108:N108),0)</f>
        <v>88323</v>
      </c>
      <c r="H10" s="6">
        <f>ROUND(+'Dietary-Cafeteria'!F108,0)</f>
        <v>658225</v>
      </c>
      <c r="I10" s="7">
        <f>IF(G10=0,"",IF(H10=0,"",ROUND(G10/H10,2)))</f>
        <v>0.13</v>
      </c>
      <c r="J10" s="7"/>
      <c r="K10" s="11">
        <f>IF(D10=0,"",IF(E10=0,"",IF(G10=0,"",IF(H10=0,"",ROUND(I10/F10-1,4)))))</f>
        <v>5.5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ROUND(SUM('Dietary-Cafeteria'!M6:N6),0)</f>
        <v>43635</v>
      </c>
      <c r="E11" s="6">
        <f>ROUND(+'Dietary-Cafeteria'!F6,0)</f>
        <v>264178</v>
      </c>
      <c r="F11" s="7">
        <f t="shared" ref="F11:F74" si="0">IF(D11=0,"",IF(E11=0,"",ROUND(D11/E11,2)))</f>
        <v>0.17</v>
      </c>
      <c r="G11" s="6">
        <f>ROUND(SUM('Dietary-Cafeteria'!M109:N109),0)</f>
        <v>60042</v>
      </c>
      <c r="H11" s="6">
        <f>ROUND(+'Dietary-Cafeteria'!F109,0)</f>
        <v>290359</v>
      </c>
      <c r="I11" s="7">
        <f t="shared" ref="I11:I74" si="1">IF(G11=0,"",IF(H11=0,"",ROUND(G11/H11,2)))</f>
        <v>0.21</v>
      </c>
      <c r="J11" s="7"/>
      <c r="K11" s="11">
        <f t="shared" ref="K11:K74" si="2">IF(D11=0,"",IF(E11=0,"",IF(G11=0,"",IF(H11=0,"",ROUND(I11/F11-1,4)))))</f>
        <v>0.23530000000000001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ROUND(SUM('Dietary-Cafeteria'!M7:N7),0)</f>
        <v>0</v>
      </c>
      <c r="E12" s="6">
        <f>ROUND(+'Dietary-Cafeteria'!F7,0)</f>
        <v>28620</v>
      </c>
      <c r="F12" s="7" t="str">
        <f t="shared" si="0"/>
        <v/>
      </c>
      <c r="G12" s="6">
        <f>ROUND(SUM('Dietary-Cafeteria'!M110:N110),0)</f>
        <v>0</v>
      </c>
      <c r="H12" s="6">
        <f>ROUND(+'Dietary-Cafeteria'!F110,0)</f>
        <v>32827</v>
      </c>
      <c r="I12" s="7" t="str">
        <f t="shared" si="1"/>
        <v/>
      </c>
      <c r="J12" s="7"/>
      <c r="K12" s="11" t="str">
        <f t="shared" si="2"/>
        <v/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ROUND(SUM('Dietary-Cafeteria'!M8:N8),0)</f>
        <v>207482</v>
      </c>
      <c r="E13" s="6">
        <f>ROUND(+'Dietary-Cafeteria'!F8,0)</f>
        <v>1347212</v>
      </c>
      <c r="F13" s="7">
        <f t="shared" si="0"/>
        <v>0.15</v>
      </c>
      <c r="G13" s="6">
        <f>ROUND(SUM('Dietary-Cafeteria'!M111:N111),0)</f>
        <v>178714</v>
      </c>
      <c r="H13" s="6">
        <f>ROUND(+'Dietary-Cafeteria'!F111,0)</f>
        <v>1330258</v>
      </c>
      <c r="I13" s="7">
        <f t="shared" si="1"/>
        <v>0.13</v>
      </c>
      <c r="J13" s="7"/>
      <c r="K13" s="11">
        <f t="shared" si="2"/>
        <v>-0.1333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ROUND(SUM('Dietary-Cafeteria'!M9:N9),0)</f>
        <v>1395940</v>
      </c>
      <c r="E14" s="6">
        <f>ROUND(+'Dietary-Cafeteria'!F9,0)</f>
        <v>957407</v>
      </c>
      <c r="F14" s="7">
        <f t="shared" si="0"/>
        <v>1.46</v>
      </c>
      <c r="G14" s="6">
        <f>ROUND(SUM('Dietary-Cafeteria'!M112:N112),0)</f>
        <v>2056935</v>
      </c>
      <c r="H14" s="6">
        <f>ROUND(+'Dietary-Cafeteria'!F112,0)</f>
        <v>1612500</v>
      </c>
      <c r="I14" s="7">
        <f t="shared" si="1"/>
        <v>1.28</v>
      </c>
      <c r="J14" s="7"/>
      <c r="K14" s="11">
        <f t="shared" si="2"/>
        <v>-0.12330000000000001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ROUND(SUM('Dietary-Cafeteria'!M10:N10),0)</f>
        <v>14710</v>
      </c>
      <c r="E15" s="6">
        <f>ROUND(+'Dietary-Cafeteria'!F10,0)</f>
        <v>33177</v>
      </c>
      <c r="F15" s="7">
        <f t="shared" si="0"/>
        <v>0.44</v>
      </c>
      <c r="G15" s="6">
        <f>ROUND(SUM('Dietary-Cafeteria'!M113:N113),0)</f>
        <v>14231</v>
      </c>
      <c r="H15" s="6">
        <f>ROUND(+'Dietary-Cafeteria'!F113,0)</f>
        <v>18191</v>
      </c>
      <c r="I15" s="7">
        <f t="shared" si="1"/>
        <v>0.78</v>
      </c>
      <c r="J15" s="7"/>
      <c r="K15" s="11">
        <f t="shared" si="2"/>
        <v>0.77270000000000005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ROUND(SUM('Dietary-Cafeteria'!M11:N11),0)</f>
        <v>37963</v>
      </c>
      <c r="E16" s="6">
        <f>ROUND(+'Dietary-Cafeteria'!F11,0)</f>
        <v>99867</v>
      </c>
      <c r="F16" s="7">
        <f t="shared" si="0"/>
        <v>0.38</v>
      </c>
      <c r="G16" s="6">
        <f>ROUND(SUM('Dietary-Cafeteria'!M114:N114),0)</f>
        <v>38909</v>
      </c>
      <c r="H16" s="6">
        <f>ROUND(+'Dietary-Cafeteria'!F114,0)</f>
        <v>91678</v>
      </c>
      <c r="I16" s="7">
        <f t="shared" si="1"/>
        <v>0.42</v>
      </c>
      <c r="J16" s="7"/>
      <c r="K16" s="11">
        <f t="shared" si="2"/>
        <v>0.1053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ROUND(SUM('Dietary-Cafeteria'!M12:N12),0)</f>
        <v>17433</v>
      </c>
      <c r="E17" s="6">
        <f>ROUND(+'Dietary-Cafeteria'!F12,0)</f>
        <v>26367</v>
      </c>
      <c r="F17" s="7">
        <f t="shared" si="0"/>
        <v>0.66</v>
      </c>
      <c r="G17" s="6">
        <f>ROUND(SUM('Dietary-Cafeteria'!M115:N115),0)</f>
        <v>22175</v>
      </c>
      <c r="H17" s="6">
        <f>ROUND(+'Dietary-Cafeteria'!F115,0)</f>
        <v>32877</v>
      </c>
      <c r="I17" s="7">
        <f t="shared" si="1"/>
        <v>0.67</v>
      </c>
      <c r="J17" s="7"/>
      <c r="K17" s="11">
        <f t="shared" si="2"/>
        <v>1.52E-2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ROUND(SUM('Dietary-Cafeteria'!M13:N13),0)</f>
        <v>18856</v>
      </c>
      <c r="E18" s="6">
        <f>ROUND(+'Dietary-Cafeteria'!F13,0)</f>
        <v>5135</v>
      </c>
      <c r="F18" s="7">
        <f t="shared" si="0"/>
        <v>3.67</v>
      </c>
      <c r="G18" s="6">
        <f>ROUND(SUM('Dietary-Cafeteria'!M116:N116),0)</f>
        <v>9163</v>
      </c>
      <c r="H18" s="6">
        <f>ROUND(+'Dietary-Cafeteria'!F116,0)</f>
        <v>5171</v>
      </c>
      <c r="I18" s="7">
        <f t="shared" si="1"/>
        <v>1.77</v>
      </c>
      <c r="J18" s="7"/>
      <c r="K18" s="11">
        <f t="shared" si="2"/>
        <v>-0.51770000000000005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ROUND(SUM('Dietary-Cafeteria'!M14:N14),0)</f>
        <v>120169</v>
      </c>
      <c r="E19" s="6">
        <f>ROUND(+'Dietary-Cafeteria'!F14,0)</f>
        <v>120363</v>
      </c>
      <c r="F19" s="7">
        <f t="shared" si="0"/>
        <v>1</v>
      </c>
      <c r="G19" s="6">
        <f>ROUND(SUM('Dietary-Cafeteria'!M117:N117),0)</f>
        <v>119434</v>
      </c>
      <c r="H19" s="6">
        <f>ROUND(+'Dietary-Cafeteria'!F117,0)</f>
        <v>111522</v>
      </c>
      <c r="I19" s="7">
        <f t="shared" si="1"/>
        <v>1.07</v>
      </c>
      <c r="J19" s="7"/>
      <c r="K19" s="11">
        <f t="shared" si="2"/>
        <v>7.0000000000000007E-2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ROUND(SUM('Dietary-Cafeteria'!M15:N15),0)</f>
        <v>369242</v>
      </c>
      <c r="E20" s="6">
        <f>ROUND(+'Dietary-Cafeteria'!F15,0)</f>
        <v>1205034</v>
      </c>
      <c r="F20" s="7">
        <f t="shared" si="0"/>
        <v>0.31</v>
      </c>
      <c r="G20" s="6">
        <f>ROUND(SUM('Dietary-Cafeteria'!M118:N118),0)</f>
        <v>115412</v>
      </c>
      <c r="H20" s="6">
        <f>ROUND(+'Dietary-Cafeteria'!F118,0)</f>
        <v>1239562</v>
      </c>
      <c r="I20" s="7">
        <f t="shared" si="1"/>
        <v>0.09</v>
      </c>
      <c r="J20" s="7"/>
      <c r="K20" s="11">
        <f t="shared" si="2"/>
        <v>-0.7097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ROUND(SUM('Dietary-Cafeteria'!M16:N16),0)</f>
        <v>383252</v>
      </c>
      <c r="E21" s="6">
        <f>ROUND(+'Dietary-Cafeteria'!F16,0)</f>
        <v>1181327</v>
      </c>
      <c r="F21" s="7">
        <f t="shared" si="0"/>
        <v>0.32</v>
      </c>
      <c r="G21" s="6">
        <f>ROUND(SUM('Dietary-Cafeteria'!M119:N119),0)</f>
        <v>394481</v>
      </c>
      <c r="H21" s="6">
        <f>ROUND(+'Dietary-Cafeteria'!F119,0)</f>
        <v>2483616</v>
      </c>
      <c r="I21" s="7">
        <f t="shared" si="1"/>
        <v>0.16</v>
      </c>
      <c r="J21" s="7"/>
      <c r="K21" s="11">
        <f t="shared" si="2"/>
        <v>-0.5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ROUND(SUM('Dietary-Cafeteria'!M17:N17),0)</f>
        <v>167617</v>
      </c>
      <c r="E22" s="6">
        <f>ROUND(+'Dietary-Cafeteria'!F17,0)</f>
        <v>49946</v>
      </c>
      <c r="F22" s="7">
        <f t="shared" si="0"/>
        <v>3.36</v>
      </c>
      <c r="G22" s="6">
        <f>ROUND(SUM('Dietary-Cafeteria'!M120:N120),0)</f>
        <v>152811</v>
      </c>
      <c r="H22" s="6">
        <f>ROUND(+'Dietary-Cafeteria'!F120,0)</f>
        <v>46802</v>
      </c>
      <c r="I22" s="7">
        <f t="shared" si="1"/>
        <v>3.27</v>
      </c>
      <c r="J22" s="7"/>
      <c r="K22" s="11">
        <f t="shared" si="2"/>
        <v>-2.6800000000000001E-2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ROUND(SUM('Dietary-Cafeteria'!M18:N18),0)</f>
        <v>242559</v>
      </c>
      <c r="E23" s="6">
        <f>ROUND(+'Dietary-Cafeteria'!F18,0)</f>
        <v>129937</v>
      </c>
      <c r="F23" s="7">
        <f t="shared" si="0"/>
        <v>1.87</v>
      </c>
      <c r="G23" s="6">
        <f>ROUND(SUM('Dietary-Cafeteria'!M121:N121),0)</f>
        <v>273075</v>
      </c>
      <c r="H23" s="6">
        <f>ROUND(+'Dietary-Cafeteria'!F121,0)</f>
        <v>135217</v>
      </c>
      <c r="I23" s="7">
        <f t="shared" si="1"/>
        <v>2.02</v>
      </c>
      <c r="J23" s="7"/>
      <c r="K23" s="11">
        <f t="shared" si="2"/>
        <v>8.0199999999999994E-2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ROUND(SUM('Dietary-Cafeteria'!M19:N19),0)</f>
        <v>269185</v>
      </c>
      <c r="E24" s="6">
        <f>ROUND(+'Dietary-Cafeteria'!F19,0)</f>
        <v>50448</v>
      </c>
      <c r="F24" s="7">
        <f t="shared" si="0"/>
        <v>5.34</v>
      </c>
      <c r="G24" s="6">
        <f>ROUND(SUM('Dietary-Cafeteria'!M122:N122),0)</f>
        <v>239183</v>
      </c>
      <c r="H24" s="6">
        <f>ROUND(+'Dietary-Cafeteria'!F122,0)</f>
        <v>44363</v>
      </c>
      <c r="I24" s="7">
        <f t="shared" si="1"/>
        <v>5.39</v>
      </c>
      <c r="J24" s="7"/>
      <c r="K24" s="11">
        <f t="shared" si="2"/>
        <v>9.4000000000000004E-3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ROUND(SUM('Dietary-Cafeteria'!M20:N20),0)</f>
        <v>221147</v>
      </c>
      <c r="E25" s="6">
        <f>ROUND(+'Dietary-Cafeteria'!F20,0)</f>
        <v>354948</v>
      </c>
      <c r="F25" s="7">
        <f t="shared" si="0"/>
        <v>0.62</v>
      </c>
      <c r="G25" s="6">
        <f>ROUND(SUM('Dietary-Cafeteria'!M123:N123),0)</f>
        <v>221483</v>
      </c>
      <c r="H25" s="6">
        <f>ROUND(+'Dietary-Cafeteria'!F123,0)</f>
        <v>399650</v>
      </c>
      <c r="I25" s="7">
        <f t="shared" si="1"/>
        <v>0.55000000000000004</v>
      </c>
      <c r="J25" s="7"/>
      <c r="K25" s="11">
        <f t="shared" si="2"/>
        <v>-0.1129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ROUND(SUM('Dietary-Cafeteria'!M21:N21),0)</f>
        <v>0</v>
      </c>
      <c r="E26" s="6">
        <f>ROUND(+'Dietary-Cafeteria'!F21,0)</f>
        <v>0</v>
      </c>
      <c r="F26" s="7" t="str">
        <f t="shared" si="0"/>
        <v/>
      </c>
      <c r="G26" s="6">
        <f>ROUND(SUM('Dietary-Cafeteria'!M124:N124),0)</f>
        <v>129674</v>
      </c>
      <c r="H26" s="6">
        <f>ROUND(+'Dietary-Cafeteria'!F124,0)</f>
        <v>29168</v>
      </c>
      <c r="I26" s="7">
        <f t="shared" si="1"/>
        <v>4.45</v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ROUND(SUM('Dietary-Cafeteria'!M22:N22),0)</f>
        <v>98081</v>
      </c>
      <c r="E27" s="6">
        <f>ROUND(+'Dietary-Cafeteria'!F22,0)</f>
        <v>64926</v>
      </c>
      <c r="F27" s="7">
        <f t="shared" si="0"/>
        <v>1.51</v>
      </c>
      <c r="G27" s="6">
        <f>ROUND(SUM('Dietary-Cafeteria'!M125:N125),0)</f>
        <v>0</v>
      </c>
      <c r="H27" s="6">
        <f>ROUND(+'Dietary-Cafeteria'!F125,0)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ROUND(SUM('Dietary-Cafeteria'!M23:N23),0)</f>
        <v>73219</v>
      </c>
      <c r="E28" s="6">
        <f>ROUND(+'Dietary-Cafeteria'!F23,0)</f>
        <v>82069</v>
      </c>
      <c r="F28" s="7">
        <f t="shared" si="0"/>
        <v>0.89</v>
      </c>
      <c r="G28" s="6">
        <f>ROUND(SUM('Dietary-Cafeteria'!M126:N126),0)</f>
        <v>77937</v>
      </c>
      <c r="H28" s="6">
        <f>ROUND(+'Dietary-Cafeteria'!F126,0)</f>
        <v>85819</v>
      </c>
      <c r="I28" s="7">
        <f t="shared" si="1"/>
        <v>0.91</v>
      </c>
      <c r="J28" s="7"/>
      <c r="K28" s="11">
        <f t="shared" si="2"/>
        <v>2.2499999999999999E-2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ROUND(SUM('Dietary-Cafeteria'!M24:N24),0)</f>
        <v>0</v>
      </c>
      <c r="E29" s="6">
        <f>ROUND(+'Dietary-Cafeteria'!F24,0)</f>
        <v>0</v>
      </c>
      <c r="F29" s="7" t="str">
        <f t="shared" si="0"/>
        <v/>
      </c>
      <c r="G29" s="6">
        <f>ROUND(SUM('Dietary-Cafeteria'!M127:N127),0)</f>
        <v>24320</v>
      </c>
      <c r="H29" s="6">
        <f>ROUND(+'Dietary-Cafeteria'!F127,0)</f>
        <v>24140</v>
      </c>
      <c r="I29" s="7">
        <f t="shared" si="1"/>
        <v>1.01</v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ROUND(SUM('Dietary-Cafeteria'!M25:N25),0)</f>
        <v>158939</v>
      </c>
      <c r="E30" s="6">
        <f>ROUND(+'Dietary-Cafeteria'!F25,0)</f>
        <v>35779</v>
      </c>
      <c r="F30" s="7">
        <f t="shared" si="0"/>
        <v>4.4400000000000004</v>
      </c>
      <c r="G30" s="6">
        <f>ROUND(SUM('Dietary-Cafeteria'!M128:N128),0)</f>
        <v>148678</v>
      </c>
      <c r="H30" s="6">
        <f>ROUND(+'Dietary-Cafeteria'!F128,0)</f>
        <v>114250</v>
      </c>
      <c r="I30" s="7">
        <f t="shared" si="1"/>
        <v>1.3</v>
      </c>
      <c r="J30" s="7"/>
      <c r="K30" s="11">
        <f t="shared" si="2"/>
        <v>-0.70720000000000005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ROUND(SUM('Dietary-Cafeteria'!M26:N26),0)</f>
        <v>20480</v>
      </c>
      <c r="E31" s="6">
        <f>ROUND(+'Dietary-Cafeteria'!F26,0)</f>
        <v>140237</v>
      </c>
      <c r="F31" s="7">
        <f t="shared" si="0"/>
        <v>0.15</v>
      </c>
      <c r="G31" s="6">
        <f>ROUND(SUM('Dietary-Cafeteria'!M129:N129),0)</f>
        <v>59689</v>
      </c>
      <c r="H31" s="6">
        <f>ROUND(+'Dietary-Cafeteria'!F129,0)</f>
        <v>150914</v>
      </c>
      <c r="I31" s="7">
        <f t="shared" si="1"/>
        <v>0.4</v>
      </c>
      <c r="J31" s="7"/>
      <c r="K31" s="11">
        <f t="shared" si="2"/>
        <v>1.6667000000000001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ROUND(SUM('Dietary-Cafeteria'!M27:N27),0)</f>
        <v>20151</v>
      </c>
      <c r="E32" s="6">
        <f>ROUND(+'Dietary-Cafeteria'!F27,0)</f>
        <v>3006</v>
      </c>
      <c r="F32" s="7">
        <f t="shared" si="0"/>
        <v>6.7</v>
      </c>
      <c r="G32" s="6">
        <f>ROUND(SUM('Dietary-Cafeteria'!M130:N130),0)</f>
        <v>19530</v>
      </c>
      <c r="H32" s="6">
        <f>ROUND(+'Dietary-Cafeteria'!F130,0)</f>
        <v>2966</v>
      </c>
      <c r="I32" s="7">
        <f t="shared" si="1"/>
        <v>6.58</v>
      </c>
      <c r="J32" s="7"/>
      <c r="K32" s="11">
        <f t="shared" si="2"/>
        <v>-1.7899999999999999E-2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ROUND(SUM('Dietary-Cafeteria'!M28:N28),0)</f>
        <v>169753</v>
      </c>
      <c r="E33" s="6">
        <f>ROUND(+'Dietary-Cafeteria'!F28,0)</f>
        <v>479368</v>
      </c>
      <c r="F33" s="7">
        <f t="shared" si="0"/>
        <v>0.35</v>
      </c>
      <c r="G33" s="6">
        <f>ROUND(SUM('Dietary-Cafeteria'!M131:N131),0)</f>
        <v>173023</v>
      </c>
      <c r="H33" s="6">
        <f>ROUND(+'Dietary-Cafeteria'!F131,0)</f>
        <v>826595</v>
      </c>
      <c r="I33" s="7">
        <f t="shared" si="1"/>
        <v>0.21</v>
      </c>
      <c r="J33" s="7"/>
      <c r="K33" s="11">
        <f t="shared" si="2"/>
        <v>-0.4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ROUND(SUM('Dietary-Cafeteria'!M29:N29),0)</f>
        <v>57096</v>
      </c>
      <c r="E34" s="6">
        <f>ROUND(+'Dietary-Cafeteria'!F29,0)</f>
        <v>50839</v>
      </c>
      <c r="F34" s="7">
        <f t="shared" si="0"/>
        <v>1.1200000000000001</v>
      </c>
      <c r="G34" s="6">
        <f>ROUND(SUM('Dietary-Cafeteria'!M132:N132),0)</f>
        <v>74174</v>
      </c>
      <c r="H34" s="6">
        <f>ROUND(+'Dietary-Cafeteria'!F132,0)</f>
        <v>48715</v>
      </c>
      <c r="I34" s="7">
        <f t="shared" si="1"/>
        <v>1.52</v>
      </c>
      <c r="J34" s="7"/>
      <c r="K34" s="11">
        <f t="shared" si="2"/>
        <v>0.35709999999999997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ROUND(SUM('Dietary-Cafeteria'!M30:N30),0)</f>
        <v>131549</v>
      </c>
      <c r="E35" s="6">
        <f>ROUND(+'Dietary-Cafeteria'!F30,0)</f>
        <v>87009</v>
      </c>
      <c r="F35" s="7">
        <f t="shared" si="0"/>
        <v>1.51</v>
      </c>
      <c r="G35" s="6">
        <f>ROUND(SUM('Dietary-Cafeteria'!M133:N133),0)</f>
        <v>133178</v>
      </c>
      <c r="H35" s="6">
        <f>ROUND(+'Dietary-Cafeteria'!F133,0)</f>
        <v>74232</v>
      </c>
      <c r="I35" s="7">
        <f t="shared" si="1"/>
        <v>1.79</v>
      </c>
      <c r="J35" s="7"/>
      <c r="K35" s="11">
        <f t="shared" si="2"/>
        <v>0.18540000000000001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ROUND(SUM('Dietary-Cafeteria'!M31:N31),0)</f>
        <v>43199</v>
      </c>
      <c r="E36" s="6">
        <f>ROUND(+'Dietary-Cafeteria'!F31,0)</f>
        <v>5620</v>
      </c>
      <c r="F36" s="7">
        <f t="shared" si="0"/>
        <v>7.69</v>
      </c>
      <c r="G36" s="6">
        <f>ROUND(SUM('Dietary-Cafeteria'!M134:N134),0)</f>
        <v>36988</v>
      </c>
      <c r="H36" s="6">
        <f>ROUND(+'Dietary-Cafeteria'!F134,0)</f>
        <v>4397</v>
      </c>
      <c r="I36" s="7">
        <f t="shared" si="1"/>
        <v>8.41</v>
      </c>
      <c r="J36" s="7"/>
      <c r="K36" s="11">
        <f t="shared" si="2"/>
        <v>9.3600000000000003E-2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ROUND(SUM('Dietary-Cafeteria'!M32:N32),0)</f>
        <v>42694</v>
      </c>
      <c r="E37" s="6">
        <f>ROUND(+'Dietary-Cafeteria'!F32,0)</f>
        <v>26951</v>
      </c>
      <c r="F37" s="7">
        <f t="shared" si="0"/>
        <v>1.58</v>
      </c>
      <c r="G37" s="6">
        <f>ROUND(SUM('Dietary-Cafeteria'!M135:N135),0)</f>
        <v>41368</v>
      </c>
      <c r="H37" s="6">
        <f>ROUND(+'Dietary-Cafeteria'!F135,0)</f>
        <v>26766</v>
      </c>
      <c r="I37" s="7">
        <f t="shared" si="1"/>
        <v>1.55</v>
      </c>
      <c r="J37" s="7"/>
      <c r="K37" s="11">
        <f t="shared" si="2"/>
        <v>-1.9E-2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ROUND(SUM('Dietary-Cafeteria'!M33:N33),0)</f>
        <v>465197</v>
      </c>
      <c r="E38" s="6">
        <f>ROUND(+'Dietary-Cafeteria'!F33,0)</f>
        <v>233902</v>
      </c>
      <c r="F38" s="7">
        <f t="shared" si="0"/>
        <v>1.99</v>
      </c>
      <c r="G38" s="6">
        <f>ROUND(SUM('Dietary-Cafeteria'!M136:N136),0)</f>
        <v>446294</v>
      </c>
      <c r="H38" s="6">
        <f>ROUND(+'Dietary-Cafeteria'!F136,0)</f>
        <v>240839</v>
      </c>
      <c r="I38" s="7">
        <f t="shared" si="1"/>
        <v>1.85</v>
      </c>
      <c r="J38" s="7"/>
      <c r="K38" s="11">
        <f t="shared" si="2"/>
        <v>-7.0400000000000004E-2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ROUND(SUM('Dietary-Cafeteria'!M34:N34),0)</f>
        <v>10361</v>
      </c>
      <c r="E39" s="6">
        <f>ROUND(+'Dietary-Cafeteria'!F34,0)</f>
        <v>7792</v>
      </c>
      <c r="F39" s="7">
        <f t="shared" si="0"/>
        <v>1.33</v>
      </c>
      <c r="G39" s="6">
        <f>ROUND(SUM('Dietary-Cafeteria'!M137:N137),0)</f>
        <v>0</v>
      </c>
      <c r="H39" s="6">
        <f>ROUND(+'Dietary-Cafeteria'!F137,0)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ROUND(SUM('Dietary-Cafeteria'!M35:N35),0)</f>
        <v>802983</v>
      </c>
      <c r="E40" s="6">
        <f>ROUND(+'Dietary-Cafeteria'!F35,0)</f>
        <v>1492566</v>
      </c>
      <c r="F40" s="7">
        <f t="shared" si="0"/>
        <v>0.54</v>
      </c>
      <c r="G40" s="6">
        <f>ROUND(SUM('Dietary-Cafeteria'!M138:N138),0)</f>
        <v>69370</v>
      </c>
      <c r="H40" s="6">
        <f>ROUND(+'Dietary-Cafeteria'!F138,0)</f>
        <v>608298</v>
      </c>
      <c r="I40" s="7">
        <f t="shared" si="1"/>
        <v>0.11</v>
      </c>
      <c r="J40" s="7"/>
      <c r="K40" s="11">
        <f t="shared" si="2"/>
        <v>-0.79630000000000001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ROUND(SUM('Dietary-Cafeteria'!M36:N36),0)</f>
        <v>176311</v>
      </c>
      <c r="E41" s="6">
        <f>ROUND(+'Dietary-Cafeteria'!F36,0)</f>
        <v>14664</v>
      </c>
      <c r="F41" s="7">
        <f t="shared" si="0"/>
        <v>12.02</v>
      </c>
      <c r="G41" s="6">
        <f>ROUND(SUM('Dietary-Cafeteria'!M139:N139),0)</f>
        <v>147203</v>
      </c>
      <c r="H41" s="6">
        <f>ROUND(+'Dietary-Cafeteria'!F139,0)</f>
        <v>14646</v>
      </c>
      <c r="I41" s="7">
        <f t="shared" si="1"/>
        <v>10.050000000000001</v>
      </c>
      <c r="J41" s="7"/>
      <c r="K41" s="11">
        <f t="shared" si="2"/>
        <v>-0.16389999999999999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ROUND(SUM('Dietary-Cafeteria'!M37:N37),0)</f>
        <v>46581</v>
      </c>
      <c r="E42" s="6">
        <f>ROUND(+'Dietary-Cafeteria'!F37,0)</f>
        <v>0</v>
      </c>
      <c r="F42" s="7" t="str">
        <f t="shared" si="0"/>
        <v/>
      </c>
      <c r="G42" s="6">
        <f>ROUND(SUM('Dietary-Cafeteria'!M140:N140),0)</f>
        <v>24516</v>
      </c>
      <c r="H42" s="6">
        <f>ROUND(+'Dietary-Cafeteria'!F140,0)</f>
        <v>6281</v>
      </c>
      <c r="I42" s="7">
        <f t="shared" si="1"/>
        <v>3.9</v>
      </c>
      <c r="J42" s="7"/>
      <c r="K42" s="11" t="str">
        <f t="shared" si="2"/>
        <v/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ROUND(SUM('Dietary-Cafeteria'!M38:N38),0)</f>
        <v>187804</v>
      </c>
      <c r="E43" s="6">
        <f>ROUND(+'Dietary-Cafeteria'!F38,0)</f>
        <v>64790</v>
      </c>
      <c r="F43" s="7">
        <f t="shared" si="0"/>
        <v>2.9</v>
      </c>
      <c r="G43" s="6">
        <f>ROUND(SUM('Dietary-Cafeteria'!M141:N141),0)</f>
        <v>258402</v>
      </c>
      <c r="H43" s="6">
        <f>ROUND(+'Dietary-Cafeteria'!F141,0)</f>
        <v>62084</v>
      </c>
      <c r="I43" s="7">
        <f t="shared" si="1"/>
        <v>4.16</v>
      </c>
      <c r="J43" s="7"/>
      <c r="K43" s="11">
        <f t="shared" si="2"/>
        <v>0.4345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ROUND(SUM('Dietary-Cafeteria'!M39:N39),0)</f>
        <v>0</v>
      </c>
      <c r="E44" s="6">
        <f>ROUND(+'Dietary-Cafeteria'!F39,0)</f>
        <v>0</v>
      </c>
      <c r="F44" s="7" t="str">
        <f t="shared" si="0"/>
        <v/>
      </c>
      <c r="G44" s="6">
        <f>ROUND(SUM('Dietary-Cafeteria'!M142:N142),0)</f>
        <v>0</v>
      </c>
      <c r="H44" s="6">
        <f>ROUND(+'Dietary-Cafeteria'!F142,0)</f>
        <v>0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ROUND(SUM('Dietary-Cafeteria'!M40:N40),0)</f>
        <v>240013</v>
      </c>
      <c r="E45" s="6">
        <f>ROUND(+'Dietary-Cafeteria'!F40,0)</f>
        <v>138974</v>
      </c>
      <c r="F45" s="7">
        <f t="shared" si="0"/>
        <v>1.73</v>
      </c>
      <c r="G45" s="6">
        <f>ROUND(SUM('Dietary-Cafeteria'!M143:N143),0)</f>
        <v>0</v>
      </c>
      <c r="H45" s="6">
        <f>ROUND(+'Dietary-Cafeteria'!F143,0)</f>
        <v>0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ROUND(SUM('Dietary-Cafeteria'!M41:N41),0)</f>
        <v>3295</v>
      </c>
      <c r="E46" s="6">
        <f>ROUND(+'Dietary-Cafeteria'!F41,0)</f>
        <v>56043</v>
      </c>
      <c r="F46" s="7">
        <f t="shared" si="0"/>
        <v>0.06</v>
      </c>
      <c r="G46" s="6">
        <f>ROUND(SUM('Dietary-Cafeteria'!M144:N144),0)</f>
        <v>3272</v>
      </c>
      <c r="H46" s="6">
        <f>ROUND(+'Dietary-Cafeteria'!F144,0)</f>
        <v>54537</v>
      </c>
      <c r="I46" s="7">
        <f t="shared" si="1"/>
        <v>0.06</v>
      </c>
      <c r="J46" s="7"/>
      <c r="K46" s="11">
        <f t="shared" si="2"/>
        <v>0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ROUND(SUM('Dietary-Cafeteria'!M42:N42),0)</f>
        <v>68525</v>
      </c>
      <c r="E47" s="6">
        <f>ROUND(+'Dietary-Cafeteria'!F42,0)</f>
        <v>153093</v>
      </c>
      <c r="F47" s="7">
        <f t="shared" si="0"/>
        <v>0.45</v>
      </c>
      <c r="G47" s="6">
        <f>ROUND(SUM('Dietary-Cafeteria'!M145:N145),0)</f>
        <v>87083</v>
      </c>
      <c r="H47" s="6">
        <f>ROUND(+'Dietary-Cafeteria'!F145,0)</f>
        <v>163353</v>
      </c>
      <c r="I47" s="7">
        <f t="shared" si="1"/>
        <v>0.53</v>
      </c>
      <c r="J47" s="7"/>
      <c r="K47" s="11">
        <f t="shared" si="2"/>
        <v>0.17780000000000001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ROUND(SUM('Dietary-Cafeteria'!M43:N43),0)</f>
        <v>6534</v>
      </c>
      <c r="E48" s="6">
        <f>ROUND(+'Dietary-Cafeteria'!F43,0)</f>
        <v>810</v>
      </c>
      <c r="F48" s="7">
        <f t="shared" si="0"/>
        <v>8.07</v>
      </c>
      <c r="G48" s="6">
        <f>ROUND(SUM('Dietary-Cafeteria'!M146:N146),0)</f>
        <v>26893</v>
      </c>
      <c r="H48" s="6">
        <f>ROUND(+'Dietary-Cafeteria'!F146,0)</f>
        <v>18574</v>
      </c>
      <c r="I48" s="7">
        <f t="shared" si="1"/>
        <v>1.45</v>
      </c>
      <c r="J48" s="7"/>
      <c r="K48" s="11">
        <f t="shared" si="2"/>
        <v>-0.82030000000000003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ROUND(SUM('Dietary-Cafeteria'!M44:N44),0)</f>
        <v>0</v>
      </c>
      <c r="E49" s="6">
        <f>ROUND(+'Dietary-Cafeteria'!F44,0)</f>
        <v>0</v>
      </c>
      <c r="F49" s="7" t="str">
        <f t="shared" si="0"/>
        <v/>
      </c>
      <c r="G49" s="6">
        <f>ROUND(SUM('Dietary-Cafeteria'!M147:N147),0)</f>
        <v>0</v>
      </c>
      <c r="H49" s="6">
        <f>ROUND(+'Dietary-Cafeteria'!F147,0)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ROUND(SUM('Dietary-Cafeteria'!M45:N45),0)</f>
        <v>298614</v>
      </c>
      <c r="E50" s="6">
        <f>ROUND(+'Dietary-Cafeteria'!F45,0)</f>
        <v>79720</v>
      </c>
      <c r="F50" s="7">
        <f t="shared" si="0"/>
        <v>3.75</v>
      </c>
      <c r="G50" s="6">
        <f>ROUND(SUM('Dietary-Cafeteria'!M148:N148),0)</f>
        <v>21370</v>
      </c>
      <c r="H50" s="6">
        <f>ROUND(+'Dietary-Cafeteria'!F148,0)</f>
        <v>490793</v>
      </c>
      <c r="I50" s="7">
        <f t="shared" si="1"/>
        <v>0.04</v>
      </c>
      <c r="J50" s="7"/>
      <c r="K50" s="11">
        <f t="shared" si="2"/>
        <v>-0.98929999999999996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ROUND(SUM('Dietary-Cafeteria'!M46:N46),0)</f>
        <v>661786</v>
      </c>
      <c r="E51" s="6">
        <f>ROUND(+'Dietary-Cafeteria'!F46,0)</f>
        <v>1410574</v>
      </c>
      <c r="F51" s="7">
        <f t="shared" si="0"/>
        <v>0.47</v>
      </c>
      <c r="G51" s="6">
        <f>ROUND(SUM('Dietary-Cafeteria'!M149:N149),0)</f>
        <v>742304</v>
      </c>
      <c r="H51" s="6">
        <f>ROUND(+'Dietary-Cafeteria'!F149,0)</f>
        <v>1485949</v>
      </c>
      <c r="I51" s="7">
        <f t="shared" si="1"/>
        <v>0.5</v>
      </c>
      <c r="J51" s="7"/>
      <c r="K51" s="11">
        <f t="shared" si="2"/>
        <v>6.3799999999999996E-2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ROUND(SUM('Dietary-Cafeteria'!M47:N47),0)</f>
        <v>0</v>
      </c>
      <c r="E52" s="6">
        <f>ROUND(+'Dietary-Cafeteria'!F47,0)</f>
        <v>0</v>
      </c>
      <c r="F52" s="7" t="str">
        <f t="shared" si="0"/>
        <v/>
      </c>
      <c r="G52" s="6">
        <f>ROUND(SUM('Dietary-Cafeteria'!M150:N150),0)</f>
        <v>18536</v>
      </c>
      <c r="H52" s="6">
        <f>ROUND(+'Dietary-Cafeteria'!F150,0)</f>
        <v>33012</v>
      </c>
      <c r="I52" s="7">
        <f t="shared" si="1"/>
        <v>0.56000000000000005</v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ROUND(SUM('Dietary-Cafeteria'!M48:N48),0)</f>
        <v>217373</v>
      </c>
      <c r="E53" s="6">
        <f>ROUND(+'Dietary-Cafeteria'!F48,0)</f>
        <v>568373</v>
      </c>
      <c r="F53" s="7">
        <f t="shared" si="0"/>
        <v>0.38</v>
      </c>
      <c r="G53" s="6">
        <f>ROUND(SUM('Dietary-Cafeteria'!M151:N151),0)</f>
        <v>236687</v>
      </c>
      <c r="H53" s="6">
        <f>ROUND(+'Dietary-Cafeteria'!F151,0)</f>
        <v>588506</v>
      </c>
      <c r="I53" s="7">
        <f t="shared" si="1"/>
        <v>0.4</v>
      </c>
      <c r="J53" s="7"/>
      <c r="K53" s="11">
        <f t="shared" si="2"/>
        <v>5.2600000000000001E-2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ROUND(SUM('Dietary-Cafeteria'!M49:N49),0)</f>
        <v>509166</v>
      </c>
      <c r="E54" s="6">
        <f>ROUND(+'Dietary-Cafeteria'!F49,0)</f>
        <v>931361</v>
      </c>
      <c r="F54" s="7">
        <f t="shared" si="0"/>
        <v>0.55000000000000004</v>
      </c>
      <c r="G54" s="6">
        <f>ROUND(SUM('Dietary-Cafeteria'!M152:N152),0)</f>
        <v>538631</v>
      </c>
      <c r="H54" s="6">
        <f>ROUND(+'Dietary-Cafeteria'!F152,0)</f>
        <v>938351</v>
      </c>
      <c r="I54" s="7">
        <f t="shared" si="1"/>
        <v>0.56999999999999995</v>
      </c>
      <c r="J54" s="7"/>
      <c r="K54" s="11">
        <f t="shared" si="2"/>
        <v>3.6400000000000002E-2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ROUND(SUM('Dietary-Cafeteria'!M50:N50),0)</f>
        <v>82288</v>
      </c>
      <c r="E55" s="6">
        <f>ROUND(+'Dietary-Cafeteria'!F50,0)</f>
        <v>336153</v>
      </c>
      <c r="F55" s="7">
        <f t="shared" si="0"/>
        <v>0.24</v>
      </c>
      <c r="G55" s="6">
        <f>ROUND(SUM('Dietary-Cafeteria'!M153:N153),0)</f>
        <v>171413</v>
      </c>
      <c r="H55" s="6">
        <f>ROUND(+'Dietary-Cafeteria'!F153,0)</f>
        <v>413575</v>
      </c>
      <c r="I55" s="7">
        <f t="shared" si="1"/>
        <v>0.41</v>
      </c>
      <c r="J55" s="7"/>
      <c r="K55" s="11">
        <f t="shared" si="2"/>
        <v>0.70830000000000004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ROUND(SUM('Dietary-Cafeteria'!M51:N51),0)</f>
        <v>62414</v>
      </c>
      <c r="E56" s="6">
        <f>ROUND(+'Dietary-Cafeteria'!F51,0)</f>
        <v>174966</v>
      </c>
      <c r="F56" s="7">
        <f t="shared" si="0"/>
        <v>0.36</v>
      </c>
      <c r="G56" s="6">
        <f>ROUND(SUM('Dietary-Cafeteria'!M154:N154),0)</f>
        <v>65671</v>
      </c>
      <c r="H56" s="6">
        <f>ROUND(+'Dietary-Cafeteria'!F154,0)</f>
        <v>189043</v>
      </c>
      <c r="I56" s="7">
        <f t="shared" si="1"/>
        <v>0.35</v>
      </c>
      <c r="J56" s="7"/>
      <c r="K56" s="11">
        <f t="shared" si="2"/>
        <v>-2.7799999999999998E-2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ROUND(SUM('Dietary-Cafeteria'!M52:N52),0)</f>
        <v>82168</v>
      </c>
      <c r="E57" s="6">
        <f>ROUND(+'Dietary-Cafeteria'!F52,0)</f>
        <v>15248</v>
      </c>
      <c r="F57" s="7">
        <f t="shared" si="0"/>
        <v>5.39</v>
      </c>
      <c r="G57" s="6">
        <f>ROUND(SUM('Dietary-Cafeteria'!M155:N155),0)</f>
        <v>29671</v>
      </c>
      <c r="H57" s="6">
        <f>ROUND(+'Dietary-Cafeteria'!F155,0)</f>
        <v>4678</v>
      </c>
      <c r="I57" s="7">
        <f t="shared" si="1"/>
        <v>6.34</v>
      </c>
      <c r="J57" s="7"/>
      <c r="K57" s="11">
        <f t="shared" si="2"/>
        <v>0.17630000000000001</v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ROUND(SUM('Dietary-Cafeteria'!M53:N53),0)</f>
        <v>5767</v>
      </c>
      <c r="E58" s="6">
        <f>ROUND(+'Dietary-Cafeteria'!F53,0)</f>
        <v>95704</v>
      </c>
      <c r="F58" s="7">
        <f t="shared" si="0"/>
        <v>0.06</v>
      </c>
      <c r="G58" s="6">
        <f>ROUND(SUM('Dietary-Cafeteria'!M156:N156),0)</f>
        <v>11389</v>
      </c>
      <c r="H58" s="6">
        <f>ROUND(+'Dietary-Cafeteria'!F156,0)</f>
        <v>104861</v>
      </c>
      <c r="I58" s="7">
        <f t="shared" si="1"/>
        <v>0.11</v>
      </c>
      <c r="J58" s="7"/>
      <c r="K58" s="11">
        <f t="shared" si="2"/>
        <v>0.83330000000000004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ROUND(SUM('Dietary-Cafeteria'!M54:N54),0)</f>
        <v>167269</v>
      </c>
      <c r="E59" s="6">
        <f>ROUND(+'Dietary-Cafeteria'!F54,0)</f>
        <v>0</v>
      </c>
      <c r="F59" s="7" t="str">
        <f t="shared" si="0"/>
        <v/>
      </c>
      <c r="G59" s="6">
        <f>ROUND(SUM('Dietary-Cafeteria'!M157:N157),0)</f>
        <v>149343</v>
      </c>
      <c r="H59" s="6">
        <f>ROUND(+'Dietary-Cafeteria'!F157,0)</f>
        <v>152435</v>
      </c>
      <c r="I59" s="7">
        <f t="shared" si="1"/>
        <v>0.98</v>
      </c>
      <c r="J59" s="7"/>
      <c r="K59" s="11" t="str">
        <f t="shared" si="2"/>
        <v/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ROUND(SUM('Dietary-Cafeteria'!M55:N55),0)</f>
        <v>103670</v>
      </c>
      <c r="E60" s="6">
        <f>ROUND(+'Dietary-Cafeteria'!F55,0)</f>
        <v>14550</v>
      </c>
      <c r="F60" s="7">
        <f t="shared" si="0"/>
        <v>7.13</v>
      </c>
      <c r="G60" s="6">
        <f>ROUND(SUM('Dietary-Cafeteria'!M158:N158),0)</f>
        <v>102425</v>
      </c>
      <c r="H60" s="6">
        <f>ROUND(+'Dietary-Cafeteria'!F158,0)</f>
        <v>12973</v>
      </c>
      <c r="I60" s="7">
        <f t="shared" si="1"/>
        <v>7.9</v>
      </c>
      <c r="J60" s="7"/>
      <c r="K60" s="11">
        <f t="shared" si="2"/>
        <v>0.108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ROUND(SUM('Dietary-Cafeteria'!M56:N56),0)</f>
        <v>0</v>
      </c>
      <c r="E61" s="6">
        <f>ROUND(+'Dietary-Cafeteria'!F56,0)</f>
        <v>0</v>
      </c>
      <c r="F61" s="7" t="str">
        <f t="shared" si="0"/>
        <v/>
      </c>
      <c r="G61" s="6">
        <f>ROUND(SUM('Dietary-Cafeteria'!M159:N159),0)</f>
        <v>38929</v>
      </c>
      <c r="H61" s="6">
        <f>ROUND(+'Dietary-Cafeteria'!F159,0)</f>
        <v>61936</v>
      </c>
      <c r="I61" s="7">
        <f t="shared" si="1"/>
        <v>0.63</v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ROUND(SUM('Dietary-Cafeteria'!M57:N57),0)</f>
        <v>582770</v>
      </c>
      <c r="E62" s="6">
        <f>ROUND(+'Dietary-Cafeteria'!F57,0)</f>
        <v>1259138</v>
      </c>
      <c r="F62" s="7">
        <f t="shared" si="0"/>
        <v>0.46</v>
      </c>
      <c r="G62" s="6">
        <f>ROUND(SUM('Dietary-Cafeteria'!M160:N160),0)</f>
        <v>344092</v>
      </c>
      <c r="H62" s="6">
        <f>ROUND(+'Dietary-Cafeteria'!F160,0)</f>
        <v>1419204</v>
      </c>
      <c r="I62" s="7">
        <f t="shared" si="1"/>
        <v>0.24</v>
      </c>
      <c r="J62" s="7"/>
      <c r="K62" s="11">
        <f t="shared" si="2"/>
        <v>-0.4783</v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ROUND(SUM('Dietary-Cafeteria'!M58:N58),0)</f>
        <v>251654</v>
      </c>
      <c r="E63" s="6">
        <f>ROUND(+'Dietary-Cafeteria'!F58,0)</f>
        <v>193226</v>
      </c>
      <c r="F63" s="7">
        <f t="shared" si="0"/>
        <v>1.3</v>
      </c>
      <c r="G63" s="6">
        <f>ROUND(SUM('Dietary-Cafeteria'!M161:N161),0)</f>
        <v>276223</v>
      </c>
      <c r="H63" s="6">
        <f>ROUND(+'Dietary-Cafeteria'!F161,0)</f>
        <v>215797</v>
      </c>
      <c r="I63" s="7">
        <f t="shared" si="1"/>
        <v>1.28</v>
      </c>
      <c r="J63" s="7"/>
      <c r="K63" s="11">
        <f t="shared" si="2"/>
        <v>-1.54E-2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ROUND(SUM('Dietary-Cafeteria'!M59:N59),0)</f>
        <v>11145</v>
      </c>
      <c r="E64" s="6">
        <f>ROUND(+'Dietary-Cafeteria'!F59,0)</f>
        <v>10825</v>
      </c>
      <c r="F64" s="7">
        <f t="shared" si="0"/>
        <v>1.03</v>
      </c>
      <c r="G64" s="6">
        <f>ROUND(SUM('Dietary-Cafeteria'!M162:N162),0)</f>
        <v>11432</v>
      </c>
      <c r="H64" s="6">
        <f>ROUND(+'Dietary-Cafeteria'!F162,0)</f>
        <v>10895</v>
      </c>
      <c r="I64" s="7">
        <f t="shared" si="1"/>
        <v>1.05</v>
      </c>
      <c r="J64" s="7"/>
      <c r="K64" s="11">
        <f t="shared" si="2"/>
        <v>1.9400000000000001E-2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ROUND(SUM('Dietary-Cafeteria'!M60:N60),0)</f>
        <v>177153</v>
      </c>
      <c r="E65" s="6">
        <f>ROUND(+'Dietary-Cafeteria'!F60,0)</f>
        <v>39953</v>
      </c>
      <c r="F65" s="7">
        <f t="shared" si="0"/>
        <v>4.43</v>
      </c>
      <c r="G65" s="6">
        <f>ROUND(SUM('Dietary-Cafeteria'!M163:N163),0)</f>
        <v>158046</v>
      </c>
      <c r="H65" s="6">
        <f>ROUND(+'Dietary-Cafeteria'!F163,0)</f>
        <v>49206</v>
      </c>
      <c r="I65" s="7">
        <f t="shared" si="1"/>
        <v>3.21</v>
      </c>
      <c r="J65" s="7"/>
      <c r="K65" s="11">
        <f t="shared" si="2"/>
        <v>-0.27539999999999998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ROUND(SUM('Dietary-Cafeteria'!M61:N61),0)</f>
        <v>63218</v>
      </c>
      <c r="E66" s="6">
        <f>ROUND(+'Dietary-Cafeteria'!F61,0)</f>
        <v>20418</v>
      </c>
      <c r="F66" s="7">
        <f t="shared" si="0"/>
        <v>3.1</v>
      </c>
      <c r="G66" s="6">
        <f>ROUND(SUM('Dietary-Cafeteria'!M164:N164),0)</f>
        <v>63360</v>
      </c>
      <c r="H66" s="6">
        <f>ROUND(+'Dietary-Cafeteria'!F164,0)</f>
        <v>20795</v>
      </c>
      <c r="I66" s="7">
        <f t="shared" si="1"/>
        <v>3.05</v>
      </c>
      <c r="J66" s="7"/>
      <c r="K66" s="11">
        <f t="shared" si="2"/>
        <v>-1.61E-2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ROUND(SUM('Dietary-Cafeteria'!M62:N62),0)</f>
        <v>215388</v>
      </c>
      <c r="E67" s="6">
        <f>ROUND(+'Dietary-Cafeteria'!F62,0)</f>
        <v>30078</v>
      </c>
      <c r="F67" s="7">
        <f t="shared" si="0"/>
        <v>7.16</v>
      </c>
      <c r="G67" s="6">
        <f>ROUND(SUM('Dietary-Cafeteria'!M165:N165),0)</f>
        <v>220241</v>
      </c>
      <c r="H67" s="6">
        <f>ROUND(+'Dietary-Cafeteria'!F165,0)</f>
        <v>29874</v>
      </c>
      <c r="I67" s="7">
        <f t="shared" si="1"/>
        <v>7.37</v>
      </c>
      <c r="J67" s="7"/>
      <c r="K67" s="11">
        <f t="shared" si="2"/>
        <v>2.93E-2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ROUND(SUM('Dietary-Cafeteria'!M63:N63),0)</f>
        <v>55908</v>
      </c>
      <c r="E68" s="6">
        <f>ROUND(+'Dietary-Cafeteria'!F63,0)</f>
        <v>18175</v>
      </c>
      <c r="F68" s="7">
        <f t="shared" si="0"/>
        <v>3.08</v>
      </c>
      <c r="G68" s="6">
        <f>ROUND(SUM('Dietary-Cafeteria'!M166:N166),0)</f>
        <v>65584</v>
      </c>
      <c r="H68" s="6">
        <f>ROUND(+'Dietary-Cafeteria'!F166,0)</f>
        <v>9000</v>
      </c>
      <c r="I68" s="7">
        <f t="shared" si="1"/>
        <v>7.29</v>
      </c>
      <c r="J68" s="7"/>
      <c r="K68" s="11">
        <f t="shared" si="2"/>
        <v>1.3669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ROUND(SUM('Dietary-Cafeteria'!M64:N64),0)</f>
        <v>279367</v>
      </c>
      <c r="E69" s="6">
        <f>ROUND(+'Dietary-Cafeteria'!F64,0)</f>
        <v>966933</v>
      </c>
      <c r="F69" s="7">
        <f t="shared" si="0"/>
        <v>0.28999999999999998</v>
      </c>
      <c r="G69" s="6">
        <f>ROUND(SUM('Dietary-Cafeteria'!M167:N167),0)</f>
        <v>275733</v>
      </c>
      <c r="H69" s="6">
        <f>ROUND(+'Dietary-Cafeteria'!F167,0)</f>
        <v>262795</v>
      </c>
      <c r="I69" s="7">
        <f t="shared" si="1"/>
        <v>1.05</v>
      </c>
      <c r="J69" s="7"/>
      <c r="K69" s="11">
        <f t="shared" si="2"/>
        <v>2.6206999999999998</v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ROUND(SUM('Dietary-Cafeteria'!M65:N65),0)</f>
        <v>143073</v>
      </c>
      <c r="E70" s="6">
        <f>ROUND(+'Dietary-Cafeteria'!F65,0)</f>
        <v>82036</v>
      </c>
      <c r="F70" s="7">
        <f t="shared" si="0"/>
        <v>1.74</v>
      </c>
      <c r="G70" s="6">
        <f>ROUND(SUM('Dietary-Cafeteria'!M168:N168),0)</f>
        <v>126800</v>
      </c>
      <c r="H70" s="6">
        <f>ROUND(+'Dietary-Cafeteria'!F168,0)</f>
        <v>46143</v>
      </c>
      <c r="I70" s="7">
        <f t="shared" si="1"/>
        <v>2.75</v>
      </c>
      <c r="J70" s="7"/>
      <c r="K70" s="11">
        <f t="shared" si="2"/>
        <v>0.58050000000000002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ROUND(SUM('Dietary-Cafeteria'!M66:N66),0)</f>
        <v>40494</v>
      </c>
      <c r="E71" s="6">
        <f>ROUND(+'Dietary-Cafeteria'!F66,0)</f>
        <v>62448</v>
      </c>
      <c r="F71" s="7">
        <f t="shared" si="0"/>
        <v>0.65</v>
      </c>
      <c r="G71" s="6">
        <f>ROUND(SUM('Dietary-Cafeteria'!M169:N169),0)</f>
        <v>40735</v>
      </c>
      <c r="H71" s="6">
        <f>ROUND(+'Dietary-Cafeteria'!F169,0)</f>
        <v>54655</v>
      </c>
      <c r="I71" s="7">
        <f t="shared" si="1"/>
        <v>0.75</v>
      </c>
      <c r="J71" s="7"/>
      <c r="K71" s="11">
        <f t="shared" si="2"/>
        <v>0.15379999999999999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ROUND(SUM('Dietary-Cafeteria'!M67:N67),0)</f>
        <v>56103</v>
      </c>
      <c r="E72" s="6">
        <f>ROUND(+'Dietary-Cafeteria'!F67,0)</f>
        <v>4625</v>
      </c>
      <c r="F72" s="7">
        <f t="shared" si="0"/>
        <v>12.13</v>
      </c>
      <c r="G72" s="6">
        <f>ROUND(SUM('Dietary-Cafeteria'!M170:N170),0)</f>
        <v>95802</v>
      </c>
      <c r="H72" s="6">
        <f>ROUND(+'Dietary-Cafeteria'!F170,0)</f>
        <v>3338</v>
      </c>
      <c r="I72" s="7">
        <f t="shared" si="1"/>
        <v>28.7</v>
      </c>
      <c r="J72" s="7"/>
      <c r="K72" s="11">
        <f t="shared" si="2"/>
        <v>1.3660000000000001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ROUND(SUM('Dietary-Cafeteria'!M68:N68),0)</f>
        <v>294144</v>
      </c>
      <c r="E73" s="6">
        <f>ROUND(+'Dietary-Cafeteria'!F68,0)</f>
        <v>736509</v>
      </c>
      <c r="F73" s="7">
        <f t="shared" si="0"/>
        <v>0.4</v>
      </c>
      <c r="G73" s="6">
        <f>ROUND(SUM('Dietary-Cafeteria'!M171:N171),0)</f>
        <v>6357</v>
      </c>
      <c r="H73" s="6">
        <f>ROUND(+'Dietary-Cafeteria'!F171,0)</f>
        <v>276099</v>
      </c>
      <c r="I73" s="7">
        <f t="shared" si="1"/>
        <v>0.02</v>
      </c>
      <c r="J73" s="7"/>
      <c r="K73" s="11">
        <f t="shared" si="2"/>
        <v>-0.95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ROUND(SUM('Dietary-Cafeteria'!M69:N69),0)</f>
        <v>146126</v>
      </c>
      <c r="E74" s="6">
        <f>ROUND(+'Dietary-Cafeteria'!F69,0)</f>
        <v>958310</v>
      </c>
      <c r="F74" s="7">
        <f t="shared" si="0"/>
        <v>0.15</v>
      </c>
      <c r="G74" s="6">
        <f>ROUND(SUM('Dietary-Cafeteria'!M172:N172),0)</f>
        <v>140644</v>
      </c>
      <c r="H74" s="6">
        <f>ROUND(+'Dietary-Cafeteria'!F172,0)</f>
        <v>1034324</v>
      </c>
      <c r="I74" s="7">
        <f t="shared" si="1"/>
        <v>0.14000000000000001</v>
      </c>
      <c r="J74" s="7"/>
      <c r="K74" s="11">
        <f t="shared" si="2"/>
        <v>-6.6699999999999995E-2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ROUND(SUM('Dietary-Cafeteria'!M70:N70),0)</f>
        <v>678056</v>
      </c>
      <c r="E75" s="6">
        <f>ROUND(+'Dietary-Cafeteria'!F70,0)</f>
        <v>687177</v>
      </c>
      <c r="F75" s="7">
        <f t="shared" ref="F75:F109" si="3">IF(D75=0,"",IF(E75=0,"",ROUND(D75/E75,2)))</f>
        <v>0.99</v>
      </c>
      <c r="G75" s="6">
        <f>ROUND(SUM('Dietary-Cafeteria'!M173:N173),0)</f>
        <v>657426</v>
      </c>
      <c r="H75" s="6">
        <f>ROUND(+'Dietary-Cafeteria'!F173,0)</f>
        <v>701463</v>
      </c>
      <c r="I75" s="7">
        <f t="shared" ref="I75:I109" si="4">IF(G75=0,"",IF(H75=0,"",ROUND(G75/H75,2)))</f>
        <v>0.94</v>
      </c>
      <c r="J75" s="7"/>
      <c r="K75" s="11">
        <f t="shared" ref="K75:K109" si="5">IF(D75=0,"",IF(E75=0,"",IF(G75=0,"",IF(H75=0,"",ROUND(I75/F75-1,4)))))</f>
        <v>-5.0500000000000003E-2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ROUND(SUM('Dietary-Cafeteria'!M71:N71),0)</f>
        <v>361948</v>
      </c>
      <c r="E76" s="6">
        <f>ROUND(+'Dietary-Cafeteria'!F71,0)</f>
        <v>651407</v>
      </c>
      <c r="F76" s="7">
        <f t="shared" si="3"/>
        <v>0.56000000000000005</v>
      </c>
      <c r="G76" s="6">
        <f>ROUND(SUM('Dietary-Cafeteria'!M174:N174),0)</f>
        <v>815080</v>
      </c>
      <c r="H76" s="6">
        <f>ROUND(+'Dietary-Cafeteria'!F174,0)</f>
        <v>848529</v>
      </c>
      <c r="I76" s="7">
        <f t="shared" si="4"/>
        <v>0.96</v>
      </c>
      <c r="J76" s="7"/>
      <c r="K76" s="11">
        <f t="shared" si="5"/>
        <v>0.71430000000000005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ROUND(SUM('Dietary-Cafeteria'!M72:N72),0)</f>
        <v>11602</v>
      </c>
      <c r="E77" s="6">
        <f>ROUND(+'Dietary-Cafeteria'!F72,0)</f>
        <v>16966</v>
      </c>
      <c r="F77" s="7">
        <f t="shared" si="3"/>
        <v>0.68</v>
      </c>
      <c r="G77" s="6">
        <f>ROUND(SUM('Dietary-Cafeteria'!M175:N175),0)</f>
        <v>15312</v>
      </c>
      <c r="H77" s="6">
        <f>ROUND(+'Dietary-Cafeteria'!F175,0)</f>
        <v>15258</v>
      </c>
      <c r="I77" s="7">
        <f t="shared" si="4"/>
        <v>1</v>
      </c>
      <c r="J77" s="7"/>
      <c r="K77" s="11">
        <f t="shared" si="5"/>
        <v>0.47060000000000002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ROUND(SUM('Dietary-Cafeteria'!M73:N73),0)</f>
        <v>0</v>
      </c>
      <c r="E78" s="6">
        <f>ROUND(+'Dietary-Cafeteria'!F73,0)</f>
        <v>0</v>
      </c>
      <c r="F78" s="7" t="str">
        <f t="shared" si="3"/>
        <v/>
      </c>
      <c r="G78" s="6">
        <f>ROUND(SUM('Dietary-Cafeteria'!M176:N176),0)</f>
        <v>0</v>
      </c>
      <c r="H78" s="6">
        <f>ROUND(+'Dietary-Cafeteria'!F176,0)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ROUND(SUM('Dietary-Cafeteria'!M74:N74),0)</f>
        <v>177606</v>
      </c>
      <c r="E79" s="6">
        <f>ROUND(+'Dietary-Cafeteria'!F74,0)</f>
        <v>525836</v>
      </c>
      <c r="F79" s="7">
        <f t="shared" si="3"/>
        <v>0.34</v>
      </c>
      <c r="G79" s="6">
        <f>ROUND(SUM('Dietary-Cafeteria'!M177:N177),0)</f>
        <v>168895</v>
      </c>
      <c r="H79" s="6">
        <f>ROUND(+'Dietary-Cafeteria'!F177,0)</f>
        <v>551392</v>
      </c>
      <c r="I79" s="7">
        <f t="shared" si="4"/>
        <v>0.31</v>
      </c>
      <c r="J79" s="7"/>
      <c r="K79" s="11">
        <f t="shared" si="5"/>
        <v>-8.8200000000000001E-2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ROUND(SUM('Dietary-Cafeteria'!M75:N75),0)</f>
        <v>739888</v>
      </c>
      <c r="E80" s="6">
        <f>ROUND(+'Dietary-Cafeteria'!F75,0)</f>
        <v>1137047</v>
      </c>
      <c r="F80" s="7">
        <f t="shared" si="3"/>
        <v>0.65</v>
      </c>
      <c r="G80" s="6">
        <f>ROUND(SUM('Dietary-Cafeteria'!M178:N178),0)</f>
        <v>666976</v>
      </c>
      <c r="H80" s="6">
        <f>ROUND(+'Dietary-Cafeteria'!F178,0)</f>
        <v>1183925</v>
      </c>
      <c r="I80" s="7">
        <f t="shared" si="4"/>
        <v>0.56000000000000005</v>
      </c>
      <c r="J80" s="7"/>
      <c r="K80" s="11">
        <f t="shared" si="5"/>
        <v>-0.13850000000000001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ROUND(SUM('Dietary-Cafeteria'!M76:N76),0)</f>
        <v>113323</v>
      </c>
      <c r="E81" s="6">
        <f>ROUND(+'Dietary-Cafeteria'!F76,0)</f>
        <v>164548</v>
      </c>
      <c r="F81" s="7">
        <f t="shared" si="3"/>
        <v>0.69</v>
      </c>
      <c r="G81" s="6">
        <f>ROUND(SUM('Dietary-Cafeteria'!M179:N179),0)</f>
        <v>107940</v>
      </c>
      <c r="H81" s="6">
        <f>ROUND(+'Dietary-Cafeteria'!F179,0)</f>
        <v>181705</v>
      </c>
      <c r="I81" s="7">
        <f t="shared" si="4"/>
        <v>0.59</v>
      </c>
      <c r="J81" s="7"/>
      <c r="K81" s="11">
        <f t="shared" si="5"/>
        <v>-0.1449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ROUND(SUM('Dietary-Cafeteria'!M77:N77),0)</f>
        <v>60762</v>
      </c>
      <c r="E82" s="6">
        <f>ROUND(+'Dietary-Cafeteria'!F77,0)</f>
        <v>52218</v>
      </c>
      <c r="F82" s="7">
        <f t="shared" si="3"/>
        <v>1.1599999999999999</v>
      </c>
      <c r="G82" s="6">
        <f>ROUND(SUM('Dietary-Cafeteria'!M180:N180),0)</f>
        <v>57415</v>
      </c>
      <c r="H82" s="6">
        <f>ROUND(+'Dietary-Cafeteria'!F180,0)</f>
        <v>54594</v>
      </c>
      <c r="I82" s="7">
        <f t="shared" si="4"/>
        <v>1.05</v>
      </c>
      <c r="J82" s="7"/>
      <c r="K82" s="11">
        <f t="shared" si="5"/>
        <v>-9.4799999999999995E-2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ROUND(SUM('Dietary-Cafeteria'!M78:N78),0)</f>
        <v>0</v>
      </c>
      <c r="E83" s="6">
        <f>ROUND(+'Dietary-Cafeteria'!F78,0)</f>
        <v>0</v>
      </c>
      <c r="F83" s="7" t="str">
        <f t="shared" si="3"/>
        <v/>
      </c>
      <c r="G83" s="6">
        <f>ROUND(SUM('Dietary-Cafeteria'!M181:N181),0)</f>
        <v>0</v>
      </c>
      <c r="H83" s="6">
        <f>ROUND(+'Dietary-Cafeteria'!F181,0)</f>
        <v>35239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ROUND(SUM('Dietary-Cafeteria'!M79:N79),0)</f>
        <v>67201</v>
      </c>
      <c r="E84" s="6">
        <f>ROUND(+'Dietary-Cafeteria'!F79,0)</f>
        <v>216764</v>
      </c>
      <c r="F84" s="7">
        <f t="shared" si="3"/>
        <v>0.31</v>
      </c>
      <c r="G84" s="6">
        <f>ROUND(SUM('Dietary-Cafeteria'!M182:N182),0)</f>
        <v>68862</v>
      </c>
      <c r="H84" s="6">
        <f>ROUND(+'Dietary-Cafeteria'!F182,0)</f>
        <v>263454</v>
      </c>
      <c r="I84" s="7">
        <f t="shared" si="4"/>
        <v>0.26</v>
      </c>
      <c r="J84" s="7"/>
      <c r="K84" s="11">
        <f t="shared" si="5"/>
        <v>-0.1613</v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ROUND(SUM('Dietary-Cafeteria'!M80:N80),0)</f>
        <v>81251</v>
      </c>
      <c r="E85" s="6">
        <f>ROUND(+'Dietary-Cafeteria'!F80,0)</f>
        <v>61103</v>
      </c>
      <c r="F85" s="7">
        <f t="shared" si="3"/>
        <v>1.33</v>
      </c>
      <c r="G85" s="6">
        <f>ROUND(SUM('Dietary-Cafeteria'!M183:N183),0)</f>
        <v>90618</v>
      </c>
      <c r="H85" s="6">
        <f>ROUND(+'Dietary-Cafeteria'!F183,0)</f>
        <v>59374</v>
      </c>
      <c r="I85" s="7">
        <f t="shared" si="4"/>
        <v>1.53</v>
      </c>
      <c r="J85" s="7"/>
      <c r="K85" s="11">
        <f t="shared" si="5"/>
        <v>0.15040000000000001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ROUND(SUM('Dietary-Cafeteria'!M81:N81),0)</f>
        <v>64182</v>
      </c>
      <c r="E86" s="6">
        <f>ROUND(+'Dietary-Cafeteria'!F81,0)</f>
        <v>103812</v>
      </c>
      <c r="F86" s="7">
        <f t="shared" si="3"/>
        <v>0.62</v>
      </c>
      <c r="G86" s="6">
        <f>ROUND(SUM('Dietary-Cafeteria'!M184:N184),0)</f>
        <v>73057</v>
      </c>
      <c r="H86" s="6">
        <f>ROUND(+'Dietary-Cafeteria'!F184,0)</f>
        <v>117973</v>
      </c>
      <c r="I86" s="7">
        <f t="shared" si="4"/>
        <v>0.62</v>
      </c>
      <c r="J86" s="7"/>
      <c r="K86" s="11">
        <f t="shared" si="5"/>
        <v>0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ROUND(SUM('Dietary-Cafeteria'!M82:N82),0)</f>
        <v>552</v>
      </c>
      <c r="E87" s="6">
        <f>ROUND(+'Dietary-Cafeteria'!F82,0)</f>
        <v>3850</v>
      </c>
      <c r="F87" s="7">
        <f t="shared" si="3"/>
        <v>0.14000000000000001</v>
      </c>
      <c r="G87" s="6">
        <f>ROUND(SUM('Dietary-Cafeteria'!M185:N185),0)</f>
        <v>41951</v>
      </c>
      <c r="H87" s="6">
        <f>ROUND(+'Dietary-Cafeteria'!F185,0)</f>
        <v>6666</v>
      </c>
      <c r="I87" s="7">
        <f t="shared" si="4"/>
        <v>6.29</v>
      </c>
      <c r="J87" s="7"/>
      <c r="K87" s="11">
        <f t="shared" si="5"/>
        <v>43.928600000000003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ROUND(SUM('Dietary-Cafeteria'!M83:N83),0)</f>
        <v>2449</v>
      </c>
      <c r="E88" s="6">
        <f>ROUND(+'Dietary-Cafeteria'!F83,0)</f>
        <v>91816</v>
      </c>
      <c r="F88" s="7">
        <f t="shared" si="3"/>
        <v>0.03</v>
      </c>
      <c r="G88" s="6">
        <f>ROUND(SUM('Dietary-Cafeteria'!M186:N186),0)</f>
        <v>2565</v>
      </c>
      <c r="H88" s="6">
        <f>ROUND(+'Dietary-Cafeteria'!F186,0)</f>
        <v>96542</v>
      </c>
      <c r="I88" s="7">
        <f t="shared" si="4"/>
        <v>0.03</v>
      </c>
      <c r="J88" s="7"/>
      <c r="K88" s="11">
        <f t="shared" si="5"/>
        <v>0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ROUND(SUM('Dietary-Cafeteria'!M84:N84),0)</f>
        <v>74686</v>
      </c>
      <c r="E89" s="6">
        <f>ROUND(+'Dietary-Cafeteria'!F84,0)</f>
        <v>14481</v>
      </c>
      <c r="F89" s="7">
        <f t="shared" si="3"/>
        <v>5.16</v>
      </c>
      <c r="G89" s="6">
        <f>ROUND(SUM('Dietary-Cafeteria'!M187:N187),0)</f>
        <v>67871</v>
      </c>
      <c r="H89" s="6">
        <f>ROUND(+'Dietary-Cafeteria'!F187,0)</f>
        <v>15627</v>
      </c>
      <c r="I89" s="7">
        <f t="shared" si="4"/>
        <v>4.34</v>
      </c>
      <c r="J89" s="7"/>
      <c r="K89" s="11">
        <f t="shared" si="5"/>
        <v>-0.15890000000000001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ROUND(SUM('Dietary-Cafeteria'!M85:N85),0)</f>
        <v>16598</v>
      </c>
      <c r="E90" s="6">
        <f>ROUND(+'Dietary-Cafeteria'!F85,0)</f>
        <v>35359</v>
      </c>
      <c r="F90" s="7">
        <f t="shared" si="3"/>
        <v>0.47</v>
      </c>
      <c r="G90" s="6">
        <f>ROUND(SUM('Dietary-Cafeteria'!M188:N188),0)</f>
        <v>12141</v>
      </c>
      <c r="H90" s="6">
        <f>ROUND(+'Dietary-Cafeteria'!F188,0)</f>
        <v>36837</v>
      </c>
      <c r="I90" s="7">
        <f t="shared" si="4"/>
        <v>0.33</v>
      </c>
      <c r="J90" s="7"/>
      <c r="K90" s="11">
        <f t="shared" si="5"/>
        <v>-0.2979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ROUND(SUM('Dietary-Cafeteria'!M86:N86),0)</f>
        <v>22611</v>
      </c>
      <c r="E91" s="6">
        <f>ROUND(+'Dietary-Cafeteria'!F86,0)</f>
        <v>18807</v>
      </c>
      <c r="F91" s="7">
        <f t="shared" si="3"/>
        <v>1.2</v>
      </c>
      <c r="G91" s="6">
        <f>ROUND(SUM('Dietary-Cafeteria'!M189:N189),0)</f>
        <v>155251</v>
      </c>
      <c r="H91" s="6">
        <f>ROUND(+'Dietary-Cafeteria'!F189,0)</f>
        <v>22437</v>
      </c>
      <c r="I91" s="7">
        <f t="shared" si="4"/>
        <v>6.92</v>
      </c>
      <c r="J91" s="7"/>
      <c r="K91" s="11">
        <f t="shared" si="5"/>
        <v>4.7667000000000002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ROUND(SUM('Dietary-Cafeteria'!M87:N87),0)</f>
        <v>151329</v>
      </c>
      <c r="E92" s="6">
        <f>ROUND(+'Dietary-Cafeteria'!F87,0)</f>
        <v>150434</v>
      </c>
      <c r="F92" s="7">
        <f t="shared" si="3"/>
        <v>1.01</v>
      </c>
      <c r="G92" s="6">
        <f>ROUND(SUM('Dietary-Cafeteria'!M190:N190),0)</f>
        <v>155261</v>
      </c>
      <c r="H92" s="6">
        <f>ROUND(+'Dietary-Cafeteria'!F190,0)</f>
        <v>163057</v>
      </c>
      <c r="I92" s="7">
        <f t="shared" si="4"/>
        <v>0.95</v>
      </c>
      <c r="J92" s="7"/>
      <c r="K92" s="11">
        <f t="shared" si="5"/>
        <v>-5.9400000000000001E-2</v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ROUND(SUM('Dietary-Cafeteria'!M88:N88),0)</f>
        <v>10888</v>
      </c>
      <c r="E93" s="6">
        <f>ROUND(+'Dietary-Cafeteria'!F88,0)</f>
        <v>25418</v>
      </c>
      <c r="F93" s="7">
        <f t="shared" si="3"/>
        <v>0.43</v>
      </c>
      <c r="G93" s="6">
        <f>ROUND(SUM('Dietary-Cafeteria'!M191:N191),0)</f>
        <v>10588</v>
      </c>
      <c r="H93" s="6">
        <f>ROUND(+'Dietary-Cafeteria'!F191,0)</f>
        <v>25835</v>
      </c>
      <c r="I93" s="7">
        <f t="shared" si="4"/>
        <v>0.41</v>
      </c>
      <c r="J93" s="7"/>
      <c r="K93" s="11">
        <f t="shared" si="5"/>
        <v>-4.65E-2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ROUND(SUM('Dietary-Cafeteria'!M89:N89),0)</f>
        <v>28449</v>
      </c>
      <c r="E94" s="6">
        <f>ROUND(+'Dietary-Cafeteria'!F89,0)</f>
        <v>0</v>
      </c>
      <c r="F94" s="7" t="str">
        <f t="shared" si="3"/>
        <v/>
      </c>
      <c r="G94" s="6">
        <f>ROUND(SUM('Dietary-Cafeteria'!M192:N192),0)</f>
        <v>31697</v>
      </c>
      <c r="H94" s="6">
        <f>ROUND(+'Dietary-Cafeteria'!F192,0)</f>
        <v>0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ROUND(SUM('Dietary-Cafeteria'!M90:N90),0)</f>
        <v>77842</v>
      </c>
      <c r="E95" s="6">
        <f>ROUND(+'Dietary-Cafeteria'!F90,0)</f>
        <v>644142</v>
      </c>
      <c r="F95" s="7">
        <f t="shared" si="3"/>
        <v>0.12</v>
      </c>
      <c r="G95" s="6">
        <f>ROUND(SUM('Dietary-Cafeteria'!M193:N193),0)</f>
        <v>112414</v>
      </c>
      <c r="H95" s="6">
        <f>ROUND(+'Dietary-Cafeteria'!F193,0)</f>
        <v>679769</v>
      </c>
      <c r="I95" s="7">
        <f t="shared" si="4"/>
        <v>0.17</v>
      </c>
      <c r="J95" s="7"/>
      <c r="K95" s="11">
        <f t="shared" si="5"/>
        <v>0.41670000000000001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ROUND(SUM('Dietary-Cafeteria'!M91:N91),0)</f>
        <v>0</v>
      </c>
      <c r="E96" s="6">
        <f>ROUND(+'Dietary-Cafeteria'!F91,0)</f>
        <v>3681</v>
      </c>
      <c r="F96" s="7" t="str">
        <f t="shared" si="3"/>
        <v/>
      </c>
      <c r="G96" s="6">
        <f>ROUND(SUM('Dietary-Cafeteria'!M194:N194),0)</f>
        <v>0</v>
      </c>
      <c r="H96" s="6">
        <f>ROUND(+'Dietary-Cafeteria'!F194,0)</f>
        <v>20934</v>
      </c>
      <c r="I96" s="7" t="str">
        <f t="shared" si="4"/>
        <v/>
      </c>
      <c r="J96" s="7"/>
      <c r="K96" s="11" t="str">
        <f t="shared" si="5"/>
        <v/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ROUND(SUM('Dietary-Cafeteria'!M92:N92),0)</f>
        <v>440941</v>
      </c>
      <c r="E97" s="6">
        <f>ROUND(+'Dietary-Cafeteria'!F92,0)</f>
        <v>1300</v>
      </c>
      <c r="F97" s="7">
        <f t="shared" si="3"/>
        <v>339.19</v>
      </c>
      <c r="G97" s="6">
        <f>ROUND(SUM('Dietary-Cafeteria'!M195:N195),0)</f>
        <v>125976</v>
      </c>
      <c r="H97" s="6">
        <f>ROUND(+'Dietary-Cafeteria'!F195,0)</f>
        <v>1350</v>
      </c>
      <c r="I97" s="7">
        <f t="shared" si="4"/>
        <v>93.32</v>
      </c>
      <c r="J97" s="7"/>
      <c r="K97" s="11">
        <f t="shared" si="5"/>
        <v>-0.72489999999999999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ROUND(SUM('Dietary-Cafeteria'!M93:N93),0)</f>
        <v>0</v>
      </c>
      <c r="E98" s="6">
        <f>ROUND(+'Dietary-Cafeteria'!F93,0)</f>
        <v>6645</v>
      </c>
      <c r="F98" s="7" t="str">
        <f t="shared" si="3"/>
        <v/>
      </c>
      <c r="G98" s="6">
        <f>ROUND(SUM('Dietary-Cafeteria'!M196:N196),0)</f>
        <v>1055</v>
      </c>
      <c r="H98" s="6">
        <f>ROUND(+'Dietary-Cafeteria'!F196,0)</f>
        <v>6942</v>
      </c>
      <c r="I98" s="7">
        <f t="shared" si="4"/>
        <v>0.15</v>
      </c>
      <c r="J98" s="7"/>
      <c r="K98" s="11" t="str">
        <f t="shared" si="5"/>
        <v/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ROUND(SUM('Dietary-Cafeteria'!M94:N94),0)</f>
        <v>0</v>
      </c>
      <c r="E99" s="6">
        <f>ROUND(+'Dietary-Cafeteria'!F94,0)</f>
        <v>2242</v>
      </c>
      <c r="F99" s="7" t="str">
        <f t="shared" si="3"/>
        <v/>
      </c>
      <c r="G99" s="6">
        <f>ROUND(SUM('Dietary-Cafeteria'!M197:N197),0)</f>
        <v>527</v>
      </c>
      <c r="H99" s="6">
        <f>ROUND(+'Dietary-Cafeteria'!F197,0)</f>
        <v>8379</v>
      </c>
      <c r="I99" s="7">
        <f t="shared" si="4"/>
        <v>0.06</v>
      </c>
      <c r="J99" s="7"/>
      <c r="K99" s="11" t="str">
        <f t="shared" si="5"/>
        <v/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ROUND(SUM('Dietary-Cafeteria'!M95:N95),0)</f>
        <v>170158</v>
      </c>
      <c r="E100" s="6">
        <f>ROUND(+'Dietary-Cafeteria'!F95,0)</f>
        <v>79646</v>
      </c>
      <c r="F100" s="7">
        <f t="shared" si="3"/>
        <v>2.14</v>
      </c>
      <c r="G100" s="6">
        <f>ROUND(SUM('Dietary-Cafeteria'!M198:N198),0)</f>
        <v>179554</v>
      </c>
      <c r="H100" s="6">
        <f>ROUND(+'Dietary-Cafeteria'!F198,0)</f>
        <v>81452</v>
      </c>
      <c r="I100" s="7">
        <f t="shared" si="4"/>
        <v>2.2000000000000002</v>
      </c>
      <c r="J100" s="7"/>
      <c r="K100" s="11">
        <f t="shared" si="5"/>
        <v>2.8000000000000001E-2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ROUND(SUM('Dietary-Cafeteria'!M96:N96),0)</f>
        <v>87007</v>
      </c>
      <c r="E101" s="6">
        <f>ROUND(+'Dietary-Cafeteria'!F96,0)</f>
        <v>148352</v>
      </c>
      <c r="F101" s="7">
        <f t="shared" si="3"/>
        <v>0.59</v>
      </c>
      <c r="G101" s="6">
        <f>ROUND(SUM('Dietary-Cafeteria'!M199:N199),0)</f>
        <v>82582</v>
      </c>
      <c r="H101" s="6">
        <f>ROUND(+'Dietary-Cafeteria'!F199,0)</f>
        <v>172352</v>
      </c>
      <c r="I101" s="7">
        <f t="shared" si="4"/>
        <v>0.48</v>
      </c>
      <c r="J101" s="7"/>
      <c r="K101" s="11">
        <f t="shared" si="5"/>
        <v>-0.18640000000000001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ROUND(SUM('Dietary-Cafeteria'!M97:N97),0)</f>
        <v>297363</v>
      </c>
      <c r="E102" s="6">
        <f>ROUND(+'Dietary-Cafeteria'!F97,0)</f>
        <v>131945</v>
      </c>
      <c r="F102" s="7">
        <f t="shared" si="3"/>
        <v>2.25</v>
      </c>
      <c r="G102" s="6">
        <f>ROUND(SUM('Dietary-Cafeteria'!M200:N200),0)</f>
        <v>255057</v>
      </c>
      <c r="H102" s="6">
        <f>ROUND(+'Dietary-Cafeteria'!F200,0)</f>
        <v>141932</v>
      </c>
      <c r="I102" s="7">
        <f t="shared" si="4"/>
        <v>1.8</v>
      </c>
      <c r="J102" s="7"/>
      <c r="K102" s="11">
        <f t="shared" si="5"/>
        <v>-0.2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ROUND(SUM('Dietary-Cafeteria'!M98:N98),0)</f>
        <v>98070</v>
      </c>
      <c r="E103" s="6">
        <f>ROUND(+'Dietary-Cafeteria'!F98,0)</f>
        <v>213539</v>
      </c>
      <c r="F103" s="7">
        <f t="shared" si="3"/>
        <v>0.46</v>
      </c>
      <c r="G103" s="6">
        <f>ROUND(SUM('Dietary-Cafeteria'!M201:N201),0)</f>
        <v>360932</v>
      </c>
      <c r="H103" s="6">
        <f>ROUND(+'Dietary-Cafeteria'!F201,0)</f>
        <v>249134</v>
      </c>
      <c r="I103" s="7">
        <f t="shared" si="4"/>
        <v>1.45</v>
      </c>
      <c r="J103" s="7"/>
      <c r="K103" s="11">
        <f t="shared" si="5"/>
        <v>2.1522000000000001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ROUND(SUM('Dietary-Cafeteria'!M99:N99),0)</f>
        <v>0</v>
      </c>
      <c r="E104" s="6">
        <f>ROUND(+'Dietary-Cafeteria'!F99,0)</f>
        <v>1</v>
      </c>
      <c r="F104" s="7" t="str">
        <f t="shared" si="3"/>
        <v/>
      </c>
      <c r="G104" s="6">
        <f>ROUND(SUM('Dietary-Cafeteria'!M202:N202),0)</f>
        <v>0</v>
      </c>
      <c r="H104" s="6">
        <f>ROUND(+'Dietary-Cafeteria'!F202,0)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ROUND(SUM('Dietary-Cafeteria'!M100:N100),0)</f>
        <v>60395</v>
      </c>
      <c r="E105" s="6">
        <f>ROUND(+'Dietary-Cafeteria'!F100,0)</f>
        <v>124590</v>
      </c>
      <c r="F105" s="7">
        <f t="shared" si="3"/>
        <v>0.48</v>
      </c>
      <c r="G105" s="6">
        <f>ROUND(SUM('Dietary-Cafeteria'!M203:N203),0)</f>
        <v>82280</v>
      </c>
      <c r="H105" s="6">
        <f>ROUND(+'Dietary-Cafeteria'!F203,0)</f>
        <v>137732</v>
      </c>
      <c r="I105" s="7">
        <f t="shared" si="4"/>
        <v>0.6</v>
      </c>
      <c r="J105" s="7"/>
      <c r="K105" s="11">
        <f t="shared" si="5"/>
        <v>0.25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ROUND(SUM('Dietary-Cafeteria'!M101:N101),0)</f>
        <v>2438</v>
      </c>
      <c r="E106" s="6">
        <f>ROUND(+'Dietary-Cafeteria'!F101,0)</f>
        <v>19102</v>
      </c>
      <c r="F106" s="7">
        <f t="shared" si="3"/>
        <v>0.13</v>
      </c>
      <c r="G106" s="6">
        <f>ROUND(SUM('Dietary-Cafeteria'!M204:N204),0)</f>
        <v>1450</v>
      </c>
      <c r="H106" s="6">
        <f>ROUND(+'Dietary-Cafeteria'!F204,0)</f>
        <v>19102</v>
      </c>
      <c r="I106" s="7">
        <f t="shared" si="4"/>
        <v>0.08</v>
      </c>
      <c r="J106" s="7"/>
      <c r="K106" s="11">
        <f t="shared" si="5"/>
        <v>-0.3846</v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ROUND(SUM('Dietary-Cafeteria'!M102:N102),0)</f>
        <v>0</v>
      </c>
      <c r="E107" s="6">
        <f>ROUND(+'Dietary-Cafeteria'!F102,0)</f>
        <v>41305</v>
      </c>
      <c r="F107" s="7" t="str">
        <f t="shared" si="3"/>
        <v/>
      </c>
      <c r="G107" s="6">
        <f>ROUND(SUM('Dietary-Cafeteria'!M205:N205),0)</f>
        <v>0</v>
      </c>
      <c r="H107" s="6">
        <f>ROUND(+'Dietary-Cafeteria'!F205,0)</f>
        <v>42226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ROUND(SUM('Dietary-Cafeteria'!M103:N103),0)</f>
        <v>19290</v>
      </c>
      <c r="E108" s="6">
        <f>ROUND(+'Dietary-Cafeteria'!F103,0)</f>
        <v>42071</v>
      </c>
      <c r="F108" s="7">
        <f t="shared" si="3"/>
        <v>0.46</v>
      </c>
      <c r="G108" s="6">
        <f>ROUND(SUM('Dietary-Cafeteria'!M206:N206),0)</f>
        <v>33958</v>
      </c>
      <c r="H108" s="6">
        <f>ROUND(+'Dietary-Cafeteria'!F206,0)</f>
        <v>79924</v>
      </c>
      <c r="I108" s="7">
        <f t="shared" si="4"/>
        <v>0.42</v>
      </c>
      <c r="J108" s="7"/>
      <c r="K108" s="11">
        <f t="shared" si="5"/>
        <v>-8.6999999999999994E-2</v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ROUND(SUM('Dietary-Cafeteria'!M104:N104),0)</f>
        <v>0</v>
      </c>
      <c r="E109" s="6">
        <f>ROUND(+'Dietary-Cafeteria'!F104,0)</f>
        <v>0</v>
      </c>
      <c r="F109" s="7" t="str">
        <f t="shared" si="3"/>
        <v/>
      </c>
      <c r="G109" s="6">
        <f>ROUND(SUM('Dietary-Cafeteria'!M207:N207),0)</f>
        <v>0</v>
      </c>
      <c r="H109" s="6">
        <f>ROUND(+'Dietary-Cafeteria'!F207,0)</f>
        <v>0</v>
      </c>
      <c r="I109" s="7" t="str">
        <f t="shared" si="4"/>
        <v/>
      </c>
      <c r="J109" s="7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ROUND(+'Dietary-Cafeteria'!O5,0)</f>
        <v>80396</v>
      </c>
      <c r="E10" s="6">
        <f>ROUND(+'Dietary-Cafeteria'!F5,0)</f>
        <v>1594163</v>
      </c>
      <c r="F10" s="7">
        <f>IF(D10=0,"",IF(E10=0,"",ROUND(D10/E10,2)))</f>
        <v>0.05</v>
      </c>
      <c r="G10" s="6">
        <f>ROUND(+'Dietary-Cafeteria'!O108,0)</f>
        <v>92520</v>
      </c>
      <c r="H10" s="6">
        <f>ROUND(+'Dietary-Cafeteria'!F108,0)</f>
        <v>658225</v>
      </c>
      <c r="I10" s="7">
        <f>IF(G10=0,"",IF(H10=0,"",ROUND(G10/H10,2)))</f>
        <v>0.14000000000000001</v>
      </c>
      <c r="J10" s="7"/>
      <c r="K10" s="11">
        <f>IF(D10=0,"",IF(E10=0,"",IF(G10=0,"",IF(H10=0,"",ROUND(I10/F10-1,4)))))</f>
        <v>1.8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ROUND(+'Dietary-Cafeteria'!O6,0)</f>
        <v>51981</v>
      </c>
      <c r="E11" s="6">
        <f>ROUND(+'Dietary-Cafeteria'!F6,0)</f>
        <v>264178</v>
      </c>
      <c r="F11" s="7">
        <f t="shared" ref="F11:F74" si="0">IF(D11=0,"",IF(E11=0,"",ROUND(D11/E11,2)))</f>
        <v>0.2</v>
      </c>
      <c r="G11" s="6">
        <f>ROUND(+'Dietary-Cafeteria'!O109,0)</f>
        <v>46846</v>
      </c>
      <c r="H11" s="6">
        <f>ROUND(+'Dietary-Cafeteria'!F109,0)</f>
        <v>290359</v>
      </c>
      <c r="I11" s="7">
        <f t="shared" ref="I11:I74" si="1">IF(G11=0,"",IF(H11=0,"",ROUND(G11/H11,2)))</f>
        <v>0.16</v>
      </c>
      <c r="J11" s="7"/>
      <c r="K11" s="11">
        <f t="shared" ref="K11:K74" si="2">IF(D11=0,"",IF(E11=0,"",IF(G11=0,"",IF(H11=0,"",ROUND(I11/F11-1,4)))))</f>
        <v>-0.2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ROUND(+'Dietary-Cafeteria'!O7,0)</f>
        <v>5639</v>
      </c>
      <c r="E12" s="6">
        <f>ROUND(+'Dietary-Cafeteria'!F7,0)</f>
        <v>28620</v>
      </c>
      <c r="F12" s="7">
        <f t="shared" si="0"/>
        <v>0.2</v>
      </c>
      <c r="G12" s="6">
        <f>ROUND(+'Dietary-Cafeteria'!O110,0)</f>
        <v>1577</v>
      </c>
      <c r="H12" s="6">
        <f>ROUND(+'Dietary-Cafeteria'!F110,0)</f>
        <v>32827</v>
      </c>
      <c r="I12" s="7">
        <f t="shared" si="1"/>
        <v>0.05</v>
      </c>
      <c r="J12" s="7"/>
      <c r="K12" s="11">
        <f t="shared" si="2"/>
        <v>-0.75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ROUND(+'Dietary-Cafeteria'!O8,0)</f>
        <v>1308609</v>
      </c>
      <c r="E13" s="6">
        <f>ROUND(+'Dietary-Cafeteria'!F8,0)</f>
        <v>1347212</v>
      </c>
      <c r="F13" s="7">
        <f t="shared" si="0"/>
        <v>0.97</v>
      </c>
      <c r="G13" s="6">
        <f>ROUND(+'Dietary-Cafeteria'!O111,0)</f>
        <v>338333</v>
      </c>
      <c r="H13" s="6">
        <f>ROUND(+'Dietary-Cafeteria'!F111,0)</f>
        <v>1330258</v>
      </c>
      <c r="I13" s="7">
        <f t="shared" si="1"/>
        <v>0.25</v>
      </c>
      <c r="J13" s="7"/>
      <c r="K13" s="11">
        <f t="shared" si="2"/>
        <v>-0.74229999999999996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ROUND(+'Dietary-Cafeteria'!O9,0)</f>
        <v>104449</v>
      </c>
      <c r="E14" s="6">
        <f>ROUND(+'Dietary-Cafeteria'!F9,0)</f>
        <v>957407</v>
      </c>
      <c r="F14" s="7">
        <f t="shared" si="0"/>
        <v>0.11</v>
      </c>
      <c r="G14" s="6">
        <f>ROUND(+'Dietary-Cafeteria'!O112,0)</f>
        <v>121319</v>
      </c>
      <c r="H14" s="6">
        <f>ROUND(+'Dietary-Cafeteria'!F112,0)</f>
        <v>1612500</v>
      </c>
      <c r="I14" s="7">
        <f t="shared" si="1"/>
        <v>0.08</v>
      </c>
      <c r="J14" s="7"/>
      <c r="K14" s="11">
        <f t="shared" si="2"/>
        <v>-0.2727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ROUND(+'Dietary-Cafeteria'!O10,0)</f>
        <v>-24734</v>
      </c>
      <c r="E15" s="6">
        <f>ROUND(+'Dietary-Cafeteria'!F10,0)</f>
        <v>33177</v>
      </c>
      <c r="F15" s="7">
        <f t="shared" si="0"/>
        <v>-0.75</v>
      </c>
      <c r="G15" s="6">
        <f>ROUND(+'Dietary-Cafeteria'!O113,0)</f>
        <v>-771</v>
      </c>
      <c r="H15" s="6">
        <f>ROUND(+'Dietary-Cafeteria'!F113,0)</f>
        <v>18191</v>
      </c>
      <c r="I15" s="7">
        <f t="shared" si="1"/>
        <v>-0.04</v>
      </c>
      <c r="J15" s="7"/>
      <c r="K15" s="11">
        <f t="shared" si="2"/>
        <v>-0.94669999999999999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ROUND(+'Dietary-Cafeteria'!O11,0)</f>
        <v>1161</v>
      </c>
      <c r="E16" s="6">
        <f>ROUND(+'Dietary-Cafeteria'!F11,0)</f>
        <v>99867</v>
      </c>
      <c r="F16" s="7">
        <f t="shared" si="0"/>
        <v>0.01</v>
      </c>
      <c r="G16" s="6">
        <f>ROUND(+'Dietary-Cafeteria'!O114,0)</f>
        <v>1799</v>
      </c>
      <c r="H16" s="6">
        <f>ROUND(+'Dietary-Cafeteria'!F114,0)</f>
        <v>91678</v>
      </c>
      <c r="I16" s="7">
        <f t="shared" si="1"/>
        <v>0.02</v>
      </c>
      <c r="J16" s="7"/>
      <c r="K16" s="11">
        <f t="shared" si="2"/>
        <v>1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ROUND(+'Dietary-Cafeteria'!O12,0)</f>
        <v>300541</v>
      </c>
      <c r="E17" s="6">
        <f>ROUND(+'Dietary-Cafeteria'!F12,0)</f>
        <v>26367</v>
      </c>
      <c r="F17" s="7">
        <f t="shared" si="0"/>
        <v>11.4</v>
      </c>
      <c r="G17" s="6">
        <f>ROUND(+'Dietary-Cafeteria'!O115,0)</f>
        <v>328861</v>
      </c>
      <c r="H17" s="6">
        <f>ROUND(+'Dietary-Cafeteria'!F115,0)</f>
        <v>32877</v>
      </c>
      <c r="I17" s="7">
        <f t="shared" si="1"/>
        <v>10</v>
      </c>
      <c r="J17" s="7"/>
      <c r="K17" s="11">
        <f t="shared" si="2"/>
        <v>-0.12280000000000001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ROUND(+'Dietary-Cafeteria'!O13,0)</f>
        <v>2599</v>
      </c>
      <c r="E18" s="6">
        <f>ROUND(+'Dietary-Cafeteria'!F13,0)</f>
        <v>5135</v>
      </c>
      <c r="F18" s="7">
        <f t="shared" si="0"/>
        <v>0.51</v>
      </c>
      <c r="G18" s="6">
        <f>ROUND(+'Dietary-Cafeteria'!O116,0)</f>
        <v>2641</v>
      </c>
      <c r="H18" s="6">
        <f>ROUND(+'Dietary-Cafeteria'!F116,0)</f>
        <v>5171</v>
      </c>
      <c r="I18" s="7">
        <f t="shared" si="1"/>
        <v>0.51</v>
      </c>
      <c r="J18" s="7"/>
      <c r="K18" s="11">
        <f t="shared" si="2"/>
        <v>0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ROUND(+'Dietary-Cafeteria'!O14,0)</f>
        <v>51490</v>
      </c>
      <c r="E19" s="6">
        <f>ROUND(+'Dietary-Cafeteria'!F14,0)</f>
        <v>120363</v>
      </c>
      <c r="F19" s="7">
        <f t="shared" si="0"/>
        <v>0.43</v>
      </c>
      <c r="G19" s="6">
        <f>ROUND(+'Dietary-Cafeteria'!O117,0)</f>
        <v>27427</v>
      </c>
      <c r="H19" s="6">
        <f>ROUND(+'Dietary-Cafeteria'!F117,0)</f>
        <v>111522</v>
      </c>
      <c r="I19" s="7">
        <f t="shared" si="1"/>
        <v>0.25</v>
      </c>
      <c r="J19" s="7"/>
      <c r="K19" s="11">
        <f t="shared" si="2"/>
        <v>-0.41860000000000003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ROUND(+'Dietary-Cafeteria'!O15,0)</f>
        <v>-409390</v>
      </c>
      <c r="E20" s="6">
        <f>ROUND(+'Dietary-Cafeteria'!F15,0)</f>
        <v>1205034</v>
      </c>
      <c r="F20" s="7">
        <f t="shared" si="0"/>
        <v>-0.34</v>
      </c>
      <c r="G20" s="6">
        <f>ROUND(+'Dietary-Cafeteria'!O118,0)</f>
        <v>-423060</v>
      </c>
      <c r="H20" s="6">
        <f>ROUND(+'Dietary-Cafeteria'!F118,0)</f>
        <v>1239562</v>
      </c>
      <c r="I20" s="7">
        <f t="shared" si="1"/>
        <v>-0.34</v>
      </c>
      <c r="J20" s="7"/>
      <c r="K20" s="11">
        <f t="shared" si="2"/>
        <v>0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ROUND(+'Dietary-Cafeteria'!O16,0)</f>
        <v>267849</v>
      </c>
      <c r="E21" s="6">
        <f>ROUND(+'Dietary-Cafeteria'!F16,0)</f>
        <v>1181327</v>
      </c>
      <c r="F21" s="7">
        <f t="shared" si="0"/>
        <v>0.23</v>
      </c>
      <c r="G21" s="6">
        <f>ROUND(+'Dietary-Cafeteria'!O119,0)</f>
        <v>201628</v>
      </c>
      <c r="H21" s="6">
        <f>ROUND(+'Dietary-Cafeteria'!F119,0)</f>
        <v>2483616</v>
      </c>
      <c r="I21" s="7">
        <f t="shared" si="1"/>
        <v>0.08</v>
      </c>
      <c r="J21" s="7"/>
      <c r="K21" s="11">
        <f t="shared" si="2"/>
        <v>-0.6522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ROUND(+'Dietary-Cafeteria'!O17,0)</f>
        <v>22506</v>
      </c>
      <c r="E22" s="6">
        <f>ROUND(+'Dietary-Cafeteria'!F17,0)</f>
        <v>49946</v>
      </c>
      <c r="F22" s="7">
        <f t="shared" si="0"/>
        <v>0.45</v>
      </c>
      <c r="G22" s="6">
        <f>ROUND(+'Dietary-Cafeteria'!O120,0)</f>
        <v>18559</v>
      </c>
      <c r="H22" s="6">
        <f>ROUND(+'Dietary-Cafeteria'!F120,0)</f>
        <v>46802</v>
      </c>
      <c r="I22" s="7">
        <f t="shared" si="1"/>
        <v>0.4</v>
      </c>
      <c r="J22" s="7"/>
      <c r="K22" s="11">
        <f t="shared" si="2"/>
        <v>-0.1111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ROUND(+'Dietary-Cafeteria'!O18,0)</f>
        <v>20821</v>
      </c>
      <c r="E23" s="6">
        <f>ROUND(+'Dietary-Cafeteria'!F18,0)</f>
        <v>129937</v>
      </c>
      <c r="F23" s="7">
        <f t="shared" si="0"/>
        <v>0.16</v>
      </c>
      <c r="G23" s="6">
        <f>ROUND(+'Dietary-Cafeteria'!O121,0)</f>
        <v>17785</v>
      </c>
      <c r="H23" s="6">
        <f>ROUND(+'Dietary-Cafeteria'!F121,0)</f>
        <v>135217</v>
      </c>
      <c r="I23" s="7">
        <f t="shared" si="1"/>
        <v>0.13</v>
      </c>
      <c r="J23" s="7"/>
      <c r="K23" s="11">
        <f t="shared" si="2"/>
        <v>-0.1875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ROUND(+'Dietary-Cafeteria'!O19,0)</f>
        <v>37078</v>
      </c>
      <c r="E24" s="6">
        <f>ROUND(+'Dietary-Cafeteria'!F19,0)</f>
        <v>50448</v>
      </c>
      <c r="F24" s="7">
        <f t="shared" si="0"/>
        <v>0.73</v>
      </c>
      <c r="G24" s="6">
        <f>ROUND(+'Dietary-Cafeteria'!O122,0)</f>
        <v>29911</v>
      </c>
      <c r="H24" s="6">
        <f>ROUND(+'Dietary-Cafeteria'!F122,0)</f>
        <v>44363</v>
      </c>
      <c r="I24" s="7">
        <f t="shared" si="1"/>
        <v>0.67</v>
      </c>
      <c r="J24" s="7"/>
      <c r="K24" s="11">
        <f t="shared" si="2"/>
        <v>-8.2199999999999995E-2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ROUND(+'Dietary-Cafeteria'!O20,0)</f>
        <v>10939</v>
      </c>
      <c r="E25" s="6">
        <f>ROUND(+'Dietary-Cafeteria'!F20,0)</f>
        <v>354948</v>
      </c>
      <c r="F25" s="7">
        <f t="shared" si="0"/>
        <v>0.03</v>
      </c>
      <c r="G25" s="6">
        <f>ROUND(+'Dietary-Cafeteria'!O123,0)</f>
        <v>3701</v>
      </c>
      <c r="H25" s="6">
        <f>ROUND(+'Dietary-Cafeteria'!F123,0)</f>
        <v>399650</v>
      </c>
      <c r="I25" s="7">
        <f t="shared" si="1"/>
        <v>0.01</v>
      </c>
      <c r="J25" s="7"/>
      <c r="K25" s="11">
        <f t="shared" si="2"/>
        <v>-0.66669999999999996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ROUND(+'Dietary-Cafeteria'!O21,0)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ROUND(+'Dietary-Cafeteria'!O124,0)</f>
        <v>0</v>
      </c>
      <c r="H26" s="6">
        <f>ROUND(+'Dietary-Cafeteria'!F124,0)</f>
        <v>29168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ROUND(+'Dietary-Cafeteria'!O22,0)</f>
        <v>-90480</v>
      </c>
      <c r="E27" s="6">
        <f>ROUND(+'Dietary-Cafeteria'!F22,0)</f>
        <v>64926</v>
      </c>
      <c r="F27" s="7">
        <f t="shared" si="0"/>
        <v>-1.39</v>
      </c>
      <c r="G27" s="6">
        <f>ROUND(+'Dietary-Cafeteria'!O125,0)</f>
        <v>0</v>
      </c>
      <c r="H27" s="6">
        <f>ROUND(+'Dietary-Cafeteria'!F125,0)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ROUND(+'Dietary-Cafeteria'!O23,0)</f>
        <v>645</v>
      </c>
      <c r="E28" s="6">
        <f>ROUND(+'Dietary-Cafeteria'!F23,0)</f>
        <v>82069</v>
      </c>
      <c r="F28" s="7">
        <f t="shared" si="0"/>
        <v>0.01</v>
      </c>
      <c r="G28" s="6">
        <f>ROUND(+'Dietary-Cafeteria'!O126,0)</f>
        <v>0</v>
      </c>
      <c r="H28" s="6">
        <f>ROUND(+'Dietary-Cafeteria'!F126,0)</f>
        <v>85819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ROUND(+'Dietary-Cafeteria'!O24,0)</f>
        <v>0</v>
      </c>
      <c r="E29" s="6">
        <f>ROUND(+'Dietary-Cafeteria'!F24,0)</f>
        <v>0</v>
      </c>
      <c r="F29" s="7" t="str">
        <f t="shared" si="0"/>
        <v/>
      </c>
      <c r="G29" s="6">
        <f>ROUND(+'Dietary-Cafeteria'!O127,0)</f>
        <v>569</v>
      </c>
      <c r="H29" s="6">
        <f>ROUND(+'Dietary-Cafeteria'!F127,0)</f>
        <v>24140</v>
      </c>
      <c r="I29" s="7">
        <f t="shared" si="1"/>
        <v>0.02</v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ROUND(+'Dietary-Cafeteria'!O25,0)</f>
        <v>400</v>
      </c>
      <c r="E30" s="6">
        <f>ROUND(+'Dietary-Cafeteria'!F25,0)</f>
        <v>35779</v>
      </c>
      <c r="F30" s="7">
        <f t="shared" si="0"/>
        <v>0.01</v>
      </c>
      <c r="G30" s="6">
        <f>ROUND(+'Dietary-Cafeteria'!O128,0)</f>
        <v>4062</v>
      </c>
      <c r="H30" s="6">
        <f>ROUND(+'Dietary-Cafeteria'!F128,0)</f>
        <v>114250</v>
      </c>
      <c r="I30" s="7">
        <f t="shared" si="1"/>
        <v>0.04</v>
      </c>
      <c r="J30" s="7"/>
      <c r="K30" s="11">
        <f t="shared" si="2"/>
        <v>3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ROUND(+'Dietary-Cafeteria'!O26,0)</f>
        <v>1016</v>
      </c>
      <c r="E31" s="6">
        <f>ROUND(+'Dietary-Cafeteria'!F26,0)</f>
        <v>140237</v>
      </c>
      <c r="F31" s="7">
        <f t="shared" si="0"/>
        <v>0.01</v>
      </c>
      <c r="G31" s="6">
        <f>ROUND(+'Dietary-Cafeteria'!O129,0)</f>
        <v>748</v>
      </c>
      <c r="H31" s="6">
        <f>ROUND(+'Dietary-Cafeteria'!F129,0)</f>
        <v>150914</v>
      </c>
      <c r="I31" s="7">
        <f t="shared" si="1"/>
        <v>0</v>
      </c>
      <c r="J31" s="7"/>
      <c r="K31" s="11">
        <f t="shared" si="2"/>
        <v>-1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ROUND(+'Dietary-Cafeteria'!O27,0)</f>
        <v>3478</v>
      </c>
      <c r="E32" s="6">
        <f>ROUND(+'Dietary-Cafeteria'!F27,0)</f>
        <v>3006</v>
      </c>
      <c r="F32" s="7">
        <f t="shared" si="0"/>
        <v>1.1599999999999999</v>
      </c>
      <c r="G32" s="6">
        <f>ROUND(+'Dietary-Cafeteria'!O130,0)</f>
        <v>2491</v>
      </c>
      <c r="H32" s="6">
        <f>ROUND(+'Dietary-Cafeteria'!F130,0)</f>
        <v>2966</v>
      </c>
      <c r="I32" s="7">
        <f t="shared" si="1"/>
        <v>0.84</v>
      </c>
      <c r="J32" s="7"/>
      <c r="K32" s="11">
        <f t="shared" si="2"/>
        <v>-0.27589999999999998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ROUND(+'Dietary-Cafeteria'!O28,0)</f>
        <v>90876</v>
      </c>
      <c r="E33" s="6">
        <f>ROUND(+'Dietary-Cafeteria'!F28,0)</f>
        <v>479368</v>
      </c>
      <c r="F33" s="7">
        <f t="shared" si="0"/>
        <v>0.19</v>
      </c>
      <c r="G33" s="6">
        <f>ROUND(+'Dietary-Cafeteria'!O131,0)</f>
        <v>91398</v>
      </c>
      <c r="H33" s="6">
        <f>ROUND(+'Dietary-Cafeteria'!F131,0)</f>
        <v>826595</v>
      </c>
      <c r="I33" s="7">
        <f t="shared" si="1"/>
        <v>0.11</v>
      </c>
      <c r="J33" s="7"/>
      <c r="K33" s="11">
        <f t="shared" si="2"/>
        <v>-0.42109999999999997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ROUND(+'Dietary-Cafeteria'!O29,0)</f>
        <v>3959</v>
      </c>
      <c r="E34" s="6">
        <f>ROUND(+'Dietary-Cafeteria'!F29,0)</f>
        <v>50839</v>
      </c>
      <c r="F34" s="7">
        <f t="shared" si="0"/>
        <v>0.08</v>
      </c>
      <c r="G34" s="6">
        <f>ROUND(+'Dietary-Cafeteria'!O132,0)</f>
        <v>4667</v>
      </c>
      <c r="H34" s="6">
        <f>ROUND(+'Dietary-Cafeteria'!F132,0)</f>
        <v>48715</v>
      </c>
      <c r="I34" s="7">
        <f t="shared" si="1"/>
        <v>0.1</v>
      </c>
      <c r="J34" s="7"/>
      <c r="K34" s="11">
        <f t="shared" si="2"/>
        <v>0.25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ROUND(+'Dietary-Cafeteria'!O30,0)</f>
        <v>533</v>
      </c>
      <c r="E35" s="6">
        <f>ROUND(+'Dietary-Cafeteria'!F30,0)</f>
        <v>87009</v>
      </c>
      <c r="F35" s="7">
        <f t="shared" si="0"/>
        <v>0.01</v>
      </c>
      <c r="G35" s="6">
        <f>ROUND(+'Dietary-Cafeteria'!O133,0)</f>
        <v>757</v>
      </c>
      <c r="H35" s="6">
        <f>ROUND(+'Dietary-Cafeteria'!F133,0)</f>
        <v>74232</v>
      </c>
      <c r="I35" s="7">
        <f t="shared" si="1"/>
        <v>0.01</v>
      </c>
      <c r="J35" s="7"/>
      <c r="K35" s="11">
        <f t="shared" si="2"/>
        <v>0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ROUND(+'Dietary-Cafeteria'!O31,0)</f>
        <v>901</v>
      </c>
      <c r="E36" s="6">
        <f>ROUND(+'Dietary-Cafeteria'!F31,0)</f>
        <v>5620</v>
      </c>
      <c r="F36" s="7">
        <f t="shared" si="0"/>
        <v>0.16</v>
      </c>
      <c r="G36" s="6">
        <f>ROUND(+'Dietary-Cafeteria'!O134,0)</f>
        <v>2743</v>
      </c>
      <c r="H36" s="6">
        <f>ROUND(+'Dietary-Cafeteria'!F134,0)</f>
        <v>4397</v>
      </c>
      <c r="I36" s="7">
        <f t="shared" si="1"/>
        <v>0.62</v>
      </c>
      <c r="J36" s="7"/>
      <c r="K36" s="11">
        <f t="shared" si="2"/>
        <v>2.875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ROUND(+'Dietary-Cafeteria'!O32,0)</f>
        <v>1628</v>
      </c>
      <c r="E37" s="6">
        <f>ROUND(+'Dietary-Cafeteria'!F32,0)</f>
        <v>26951</v>
      </c>
      <c r="F37" s="7">
        <f t="shared" si="0"/>
        <v>0.06</v>
      </c>
      <c r="G37" s="6">
        <f>ROUND(+'Dietary-Cafeteria'!O135,0)</f>
        <v>280</v>
      </c>
      <c r="H37" s="6">
        <f>ROUND(+'Dietary-Cafeteria'!F135,0)</f>
        <v>26766</v>
      </c>
      <c r="I37" s="7">
        <f t="shared" si="1"/>
        <v>0.01</v>
      </c>
      <c r="J37" s="7"/>
      <c r="K37" s="11">
        <f t="shared" si="2"/>
        <v>-0.83330000000000004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ROUND(+'Dietary-Cafeteria'!O33,0)</f>
        <v>20870</v>
      </c>
      <c r="E38" s="6">
        <f>ROUND(+'Dietary-Cafeteria'!F33,0)</f>
        <v>233902</v>
      </c>
      <c r="F38" s="7">
        <f t="shared" si="0"/>
        <v>0.09</v>
      </c>
      <c r="G38" s="6">
        <f>ROUND(+'Dietary-Cafeteria'!O136,0)</f>
        <v>-15491</v>
      </c>
      <c r="H38" s="6">
        <f>ROUND(+'Dietary-Cafeteria'!F136,0)</f>
        <v>240839</v>
      </c>
      <c r="I38" s="7">
        <f t="shared" si="1"/>
        <v>-0.06</v>
      </c>
      <c r="J38" s="7"/>
      <c r="K38" s="11">
        <f t="shared" si="2"/>
        <v>-1.6667000000000001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ROUND(+'Dietary-Cafeteria'!O34,0)</f>
        <v>206</v>
      </c>
      <c r="E39" s="6">
        <f>ROUND(+'Dietary-Cafeteria'!F34,0)</f>
        <v>7792</v>
      </c>
      <c r="F39" s="7">
        <f t="shared" si="0"/>
        <v>0.03</v>
      </c>
      <c r="G39" s="6">
        <f>ROUND(+'Dietary-Cafeteria'!O137,0)</f>
        <v>0</v>
      </c>
      <c r="H39" s="6">
        <f>ROUND(+'Dietary-Cafeteria'!F137,0)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ROUND(+'Dietary-Cafeteria'!O35,0)</f>
        <v>10295</v>
      </c>
      <c r="E40" s="6">
        <f>ROUND(+'Dietary-Cafeteria'!F35,0)</f>
        <v>1492566</v>
      </c>
      <c r="F40" s="7">
        <f t="shared" si="0"/>
        <v>0.01</v>
      </c>
      <c r="G40" s="6">
        <f>ROUND(+'Dietary-Cafeteria'!O138,0)</f>
        <v>9338</v>
      </c>
      <c r="H40" s="6">
        <f>ROUND(+'Dietary-Cafeteria'!F138,0)</f>
        <v>608298</v>
      </c>
      <c r="I40" s="7">
        <f t="shared" si="1"/>
        <v>0.02</v>
      </c>
      <c r="J40" s="7"/>
      <c r="K40" s="11">
        <f t="shared" si="2"/>
        <v>1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ROUND(+'Dietary-Cafeteria'!O36,0)</f>
        <v>4031</v>
      </c>
      <c r="E41" s="6">
        <f>ROUND(+'Dietary-Cafeteria'!F36,0)</f>
        <v>14664</v>
      </c>
      <c r="F41" s="7">
        <f t="shared" si="0"/>
        <v>0.27</v>
      </c>
      <c r="G41" s="6">
        <f>ROUND(+'Dietary-Cafeteria'!O139,0)</f>
        <v>2775</v>
      </c>
      <c r="H41" s="6">
        <f>ROUND(+'Dietary-Cafeteria'!F139,0)</f>
        <v>14646</v>
      </c>
      <c r="I41" s="7">
        <f t="shared" si="1"/>
        <v>0.19</v>
      </c>
      <c r="J41" s="7"/>
      <c r="K41" s="11">
        <f t="shared" si="2"/>
        <v>-0.29630000000000001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ROUND(+'Dietary-Cafeteria'!O37,0)</f>
        <v>253</v>
      </c>
      <c r="E42" s="6">
        <f>ROUND(+'Dietary-Cafeteria'!F37,0)</f>
        <v>0</v>
      </c>
      <c r="F42" s="7" t="str">
        <f t="shared" si="0"/>
        <v/>
      </c>
      <c r="G42" s="6">
        <f>ROUND(+'Dietary-Cafeteria'!O140,0)</f>
        <v>180</v>
      </c>
      <c r="H42" s="6">
        <f>ROUND(+'Dietary-Cafeteria'!F140,0)</f>
        <v>6281</v>
      </c>
      <c r="I42" s="7">
        <f t="shared" si="1"/>
        <v>0.03</v>
      </c>
      <c r="J42" s="7"/>
      <c r="K42" s="11" t="str">
        <f t="shared" si="2"/>
        <v/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ROUND(+'Dietary-Cafeteria'!O38,0)</f>
        <v>14562</v>
      </c>
      <c r="E43" s="6">
        <f>ROUND(+'Dietary-Cafeteria'!F38,0)</f>
        <v>64790</v>
      </c>
      <c r="F43" s="7">
        <f t="shared" si="0"/>
        <v>0.22</v>
      </c>
      <c r="G43" s="6">
        <f>ROUND(+'Dietary-Cafeteria'!O141,0)</f>
        <v>9691</v>
      </c>
      <c r="H43" s="6">
        <f>ROUND(+'Dietary-Cafeteria'!F141,0)</f>
        <v>62084</v>
      </c>
      <c r="I43" s="7">
        <f t="shared" si="1"/>
        <v>0.16</v>
      </c>
      <c r="J43" s="7"/>
      <c r="K43" s="11">
        <f t="shared" si="2"/>
        <v>-0.2727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ROUND(+'Dietary-Cafeteria'!O39,0)</f>
        <v>0</v>
      </c>
      <c r="E44" s="6">
        <f>ROUND(+'Dietary-Cafeteria'!F39,0)</f>
        <v>0</v>
      </c>
      <c r="F44" s="7" t="str">
        <f t="shared" si="0"/>
        <v/>
      </c>
      <c r="G44" s="6">
        <f>ROUND(+'Dietary-Cafeteria'!O142,0)</f>
        <v>0</v>
      </c>
      <c r="H44" s="6">
        <f>ROUND(+'Dietary-Cafeteria'!F142,0)</f>
        <v>0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ROUND(+'Dietary-Cafeteria'!O40,0)</f>
        <v>715</v>
      </c>
      <c r="E45" s="6">
        <f>ROUND(+'Dietary-Cafeteria'!F40,0)</f>
        <v>138974</v>
      </c>
      <c r="F45" s="7">
        <f t="shared" si="0"/>
        <v>0.01</v>
      </c>
      <c r="G45" s="6">
        <f>ROUND(+'Dietary-Cafeteria'!O143,0)</f>
        <v>0</v>
      </c>
      <c r="H45" s="6">
        <f>ROUND(+'Dietary-Cafeteria'!F143,0)</f>
        <v>0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ROUND(+'Dietary-Cafeteria'!O41,0)</f>
        <v>622</v>
      </c>
      <c r="E46" s="6">
        <f>ROUND(+'Dietary-Cafeteria'!F41,0)</f>
        <v>56043</v>
      </c>
      <c r="F46" s="7">
        <f t="shared" si="0"/>
        <v>0.01</v>
      </c>
      <c r="G46" s="6">
        <f>ROUND(+'Dietary-Cafeteria'!O144,0)</f>
        <v>2790</v>
      </c>
      <c r="H46" s="6">
        <f>ROUND(+'Dietary-Cafeteria'!F144,0)</f>
        <v>54537</v>
      </c>
      <c r="I46" s="7">
        <f t="shared" si="1"/>
        <v>0.05</v>
      </c>
      <c r="J46" s="7"/>
      <c r="K46" s="11">
        <f t="shared" si="2"/>
        <v>4</v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ROUND(+'Dietary-Cafeteria'!O42,0)</f>
        <v>10746</v>
      </c>
      <c r="E47" s="6">
        <f>ROUND(+'Dietary-Cafeteria'!F42,0)</f>
        <v>153093</v>
      </c>
      <c r="F47" s="7">
        <f t="shared" si="0"/>
        <v>7.0000000000000007E-2</v>
      </c>
      <c r="G47" s="6">
        <f>ROUND(+'Dietary-Cafeteria'!O145,0)</f>
        <v>10926</v>
      </c>
      <c r="H47" s="6">
        <f>ROUND(+'Dietary-Cafeteria'!F145,0)</f>
        <v>163353</v>
      </c>
      <c r="I47" s="7">
        <f t="shared" si="1"/>
        <v>7.0000000000000007E-2</v>
      </c>
      <c r="J47" s="7"/>
      <c r="K47" s="11">
        <f t="shared" si="2"/>
        <v>0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ROUND(+'Dietary-Cafeteria'!O43,0)</f>
        <v>70</v>
      </c>
      <c r="E48" s="6">
        <f>ROUND(+'Dietary-Cafeteria'!F43,0)</f>
        <v>810</v>
      </c>
      <c r="F48" s="7">
        <f t="shared" si="0"/>
        <v>0.09</v>
      </c>
      <c r="G48" s="6">
        <f>ROUND(+'Dietary-Cafeteria'!O146,0)</f>
        <v>404</v>
      </c>
      <c r="H48" s="6">
        <f>ROUND(+'Dietary-Cafeteria'!F146,0)</f>
        <v>18574</v>
      </c>
      <c r="I48" s="7">
        <f t="shared" si="1"/>
        <v>0.02</v>
      </c>
      <c r="J48" s="7"/>
      <c r="K48" s="11">
        <f t="shared" si="2"/>
        <v>-0.77780000000000005</v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ROUND(+'Dietary-Cafeteria'!O44,0)</f>
        <v>0</v>
      </c>
      <c r="E49" s="6">
        <f>ROUND(+'Dietary-Cafeteria'!F44,0)</f>
        <v>0</v>
      </c>
      <c r="F49" s="7" t="str">
        <f t="shared" si="0"/>
        <v/>
      </c>
      <c r="G49" s="6">
        <f>ROUND(+'Dietary-Cafeteria'!O147,0)</f>
        <v>0</v>
      </c>
      <c r="H49" s="6">
        <f>ROUND(+'Dietary-Cafeteria'!F147,0)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ROUND(+'Dietary-Cafeteria'!O45,0)</f>
        <v>8037</v>
      </c>
      <c r="E50" s="6">
        <f>ROUND(+'Dietary-Cafeteria'!F45,0)</f>
        <v>79720</v>
      </c>
      <c r="F50" s="7">
        <f t="shared" si="0"/>
        <v>0.1</v>
      </c>
      <c r="G50" s="6">
        <f>ROUND(+'Dietary-Cafeteria'!O148,0)</f>
        <v>29447</v>
      </c>
      <c r="H50" s="6">
        <f>ROUND(+'Dietary-Cafeteria'!F148,0)</f>
        <v>490793</v>
      </c>
      <c r="I50" s="7">
        <f t="shared" si="1"/>
        <v>0.06</v>
      </c>
      <c r="J50" s="7"/>
      <c r="K50" s="11">
        <f t="shared" si="2"/>
        <v>-0.4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ROUND(+'Dietary-Cafeteria'!O46,0)</f>
        <v>-267</v>
      </c>
      <c r="E51" s="6">
        <f>ROUND(+'Dietary-Cafeteria'!F46,0)</f>
        <v>1410574</v>
      </c>
      <c r="F51" s="7">
        <f t="shared" si="0"/>
        <v>0</v>
      </c>
      <c r="G51" s="6">
        <f>ROUND(+'Dietary-Cafeteria'!O149,0)</f>
        <v>5464</v>
      </c>
      <c r="H51" s="6">
        <f>ROUND(+'Dietary-Cafeteria'!F149,0)</f>
        <v>1485949</v>
      </c>
      <c r="I51" s="7">
        <f t="shared" si="1"/>
        <v>0</v>
      </c>
      <c r="J51" s="7"/>
      <c r="K51" s="11" t="e">
        <f t="shared" si="2"/>
        <v>#DIV/0!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ROUND(+'Dietary-Cafeteria'!O47,0)</f>
        <v>0</v>
      </c>
      <c r="E52" s="6">
        <f>ROUND(+'Dietary-Cafeteria'!F47,0)</f>
        <v>0</v>
      </c>
      <c r="F52" s="7" t="str">
        <f t="shared" si="0"/>
        <v/>
      </c>
      <c r="G52" s="6">
        <f>ROUND(+'Dietary-Cafeteria'!O150,0)</f>
        <v>4352</v>
      </c>
      <c r="H52" s="6">
        <f>ROUND(+'Dietary-Cafeteria'!F150,0)</f>
        <v>33012</v>
      </c>
      <c r="I52" s="7">
        <f t="shared" si="1"/>
        <v>0.13</v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ROUND(+'Dietary-Cafeteria'!O48,0)</f>
        <v>146842</v>
      </c>
      <c r="E53" s="6">
        <f>ROUND(+'Dietary-Cafeteria'!F48,0)</f>
        <v>568373</v>
      </c>
      <c r="F53" s="7">
        <f t="shared" si="0"/>
        <v>0.26</v>
      </c>
      <c r="G53" s="6">
        <f>ROUND(+'Dietary-Cafeteria'!O151,0)</f>
        <v>135936</v>
      </c>
      <c r="H53" s="6">
        <f>ROUND(+'Dietary-Cafeteria'!F151,0)</f>
        <v>588506</v>
      </c>
      <c r="I53" s="7">
        <f t="shared" si="1"/>
        <v>0.23</v>
      </c>
      <c r="J53" s="7"/>
      <c r="K53" s="11">
        <f t="shared" si="2"/>
        <v>-0.1154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ROUND(+'Dietary-Cafeteria'!O49,0)</f>
        <v>5857</v>
      </c>
      <c r="E54" s="6">
        <f>ROUND(+'Dietary-Cafeteria'!F49,0)</f>
        <v>931361</v>
      </c>
      <c r="F54" s="7">
        <f t="shared" si="0"/>
        <v>0.01</v>
      </c>
      <c r="G54" s="6">
        <f>ROUND(+'Dietary-Cafeteria'!O152,0)</f>
        <v>6904</v>
      </c>
      <c r="H54" s="6">
        <f>ROUND(+'Dietary-Cafeteria'!F152,0)</f>
        <v>938351</v>
      </c>
      <c r="I54" s="7">
        <f t="shared" si="1"/>
        <v>0.01</v>
      </c>
      <c r="J54" s="7"/>
      <c r="K54" s="11">
        <f t="shared" si="2"/>
        <v>0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ROUND(+'Dietary-Cafeteria'!O50,0)</f>
        <v>39122</v>
      </c>
      <c r="E55" s="6">
        <f>ROUND(+'Dietary-Cafeteria'!F50,0)</f>
        <v>336153</v>
      </c>
      <c r="F55" s="7">
        <f t="shared" si="0"/>
        <v>0.12</v>
      </c>
      <c r="G55" s="6">
        <f>ROUND(+'Dietary-Cafeteria'!O153,0)</f>
        <v>26753</v>
      </c>
      <c r="H55" s="6">
        <f>ROUND(+'Dietary-Cafeteria'!F153,0)</f>
        <v>413575</v>
      </c>
      <c r="I55" s="7">
        <f t="shared" si="1"/>
        <v>0.06</v>
      </c>
      <c r="J55" s="7"/>
      <c r="K55" s="11">
        <f t="shared" si="2"/>
        <v>-0.5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ROUND(+'Dietary-Cafeteria'!O51,0)</f>
        <v>6440</v>
      </c>
      <c r="E56" s="6">
        <f>ROUND(+'Dietary-Cafeteria'!F51,0)</f>
        <v>174966</v>
      </c>
      <c r="F56" s="7">
        <f t="shared" si="0"/>
        <v>0.04</v>
      </c>
      <c r="G56" s="6">
        <f>ROUND(+'Dietary-Cafeteria'!O154,0)</f>
        <v>4510</v>
      </c>
      <c r="H56" s="6">
        <f>ROUND(+'Dietary-Cafeteria'!F154,0)</f>
        <v>189043</v>
      </c>
      <c r="I56" s="7">
        <f t="shared" si="1"/>
        <v>0.02</v>
      </c>
      <c r="J56" s="7"/>
      <c r="K56" s="11">
        <f t="shared" si="2"/>
        <v>-0.5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ROUND(+'Dietary-Cafeteria'!O52,0)</f>
        <v>-80618</v>
      </c>
      <c r="E57" s="6">
        <f>ROUND(+'Dietary-Cafeteria'!F52,0)</f>
        <v>15248</v>
      </c>
      <c r="F57" s="7">
        <f t="shared" si="0"/>
        <v>-5.29</v>
      </c>
      <c r="G57" s="6">
        <f>ROUND(+'Dietary-Cafeteria'!O155,0)</f>
        <v>1826</v>
      </c>
      <c r="H57" s="6">
        <f>ROUND(+'Dietary-Cafeteria'!F155,0)</f>
        <v>4678</v>
      </c>
      <c r="I57" s="7">
        <f t="shared" si="1"/>
        <v>0.39</v>
      </c>
      <c r="J57" s="7"/>
      <c r="K57" s="11">
        <f t="shared" si="2"/>
        <v>-1.0737000000000001</v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ROUND(+'Dietary-Cafeteria'!O53,0)</f>
        <v>-268174</v>
      </c>
      <c r="E58" s="6">
        <f>ROUND(+'Dietary-Cafeteria'!F53,0)</f>
        <v>95704</v>
      </c>
      <c r="F58" s="7">
        <f t="shared" si="0"/>
        <v>-2.8</v>
      </c>
      <c r="G58" s="6">
        <f>ROUND(+'Dietary-Cafeteria'!O156,0)</f>
        <v>-308450</v>
      </c>
      <c r="H58" s="6">
        <f>ROUND(+'Dietary-Cafeteria'!F156,0)</f>
        <v>104861</v>
      </c>
      <c r="I58" s="7">
        <f t="shared" si="1"/>
        <v>-2.94</v>
      </c>
      <c r="J58" s="7"/>
      <c r="K58" s="11">
        <f t="shared" si="2"/>
        <v>0.05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ROUND(+'Dietary-Cafeteria'!O54,0)</f>
        <v>14147</v>
      </c>
      <c r="E59" s="6">
        <f>ROUND(+'Dietary-Cafeteria'!F54,0)</f>
        <v>0</v>
      </c>
      <c r="F59" s="7" t="str">
        <f t="shared" si="0"/>
        <v/>
      </c>
      <c r="G59" s="6">
        <f>ROUND(+'Dietary-Cafeteria'!O157,0)</f>
        <v>32518</v>
      </c>
      <c r="H59" s="6">
        <f>ROUND(+'Dietary-Cafeteria'!F157,0)</f>
        <v>152435</v>
      </c>
      <c r="I59" s="7">
        <f t="shared" si="1"/>
        <v>0.21</v>
      </c>
      <c r="J59" s="7"/>
      <c r="K59" s="11" t="str">
        <f t="shared" si="2"/>
        <v/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ROUND(+'Dietary-Cafeteria'!O55,0)</f>
        <v>4541</v>
      </c>
      <c r="E60" s="6">
        <f>ROUND(+'Dietary-Cafeteria'!F55,0)</f>
        <v>14550</v>
      </c>
      <c r="F60" s="7">
        <f t="shared" si="0"/>
        <v>0.31</v>
      </c>
      <c r="G60" s="6">
        <f>ROUND(+'Dietary-Cafeteria'!O158,0)</f>
        <v>3527</v>
      </c>
      <c r="H60" s="6">
        <f>ROUND(+'Dietary-Cafeteria'!F158,0)</f>
        <v>12973</v>
      </c>
      <c r="I60" s="7">
        <f t="shared" si="1"/>
        <v>0.27</v>
      </c>
      <c r="J60" s="7"/>
      <c r="K60" s="11">
        <f t="shared" si="2"/>
        <v>-0.129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ROUND(+'Dietary-Cafeteria'!O56,0)</f>
        <v>0</v>
      </c>
      <c r="E61" s="6">
        <f>ROUND(+'Dietary-Cafeteria'!F56,0)</f>
        <v>0</v>
      </c>
      <c r="F61" s="7" t="str">
        <f t="shared" si="0"/>
        <v/>
      </c>
      <c r="G61" s="6">
        <f>ROUND(+'Dietary-Cafeteria'!O159,0)</f>
        <v>3171</v>
      </c>
      <c r="H61" s="6">
        <f>ROUND(+'Dietary-Cafeteria'!F159,0)</f>
        <v>61936</v>
      </c>
      <c r="I61" s="7">
        <f t="shared" si="1"/>
        <v>0.05</v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ROUND(+'Dietary-Cafeteria'!O57,0)</f>
        <v>12811</v>
      </c>
      <c r="E62" s="6">
        <f>ROUND(+'Dietary-Cafeteria'!F57,0)</f>
        <v>1259138</v>
      </c>
      <c r="F62" s="7">
        <f t="shared" si="0"/>
        <v>0.01</v>
      </c>
      <c r="G62" s="6">
        <f>ROUND(+'Dietary-Cafeteria'!O160,0)</f>
        <v>90934</v>
      </c>
      <c r="H62" s="6">
        <f>ROUND(+'Dietary-Cafeteria'!F160,0)</f>
        <v>1419204</v>
      </c>
      <c r="I62" s="7">
        <f t="shared" si="1"/>
        <v>0.06</v>
      </c>
      <c r="J62" s="7"/>
      <c r="K62" s="11">
        <f t="shared" si="2"/>
        <v>5</v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ROUND(+'Dietary-Cafeteria'!O58,0)</f>
        <v>2135</v>
      </c>
      <c r="E63" s="6">
        <f>ROUND(+'Dietary-Cafeteria'!F58,0)</f>
        <v>193226</v>
      </c>
      <c r="F63" s="7">
        <f t="shared" si="0"/>
        <v>0.01</v>
      </c>
      <c r="G63" s="6">
        <f>ROUND(+'Dietary-Cafeteria'!O161,0)</f>
        <v>2152</v>
      </c>
      <c r="H63" s="6">
        <f>ROUND(+'Dietary-Cafeteria'!F161,0)</f>
        <v>215797</v>
      </c>
      <c r="I63" s="7">
        <f t="shared" si="1"/>
        <v>0.01</v>
      </c>
      <c r="J63" s="7"/>
      <c r="K63" s="11">
        <f t="shared" si="2"/>
        <v>0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ROUND(+'Dietary-Cafeteria'!O59,0)</f>
        <v>883</v>
      </c>
      <c r="E64" s="6">
        <f>ROUND(+'Dietary-Cafeteria'!F59,0)</f>
        <v>10825</v>
      </c>
      <c r="F64" s="7">
        <f t="shared" si="0"/>
        <v>0.08</v>
      </c>
      <c r="G64" s="6">
        <f>ROUND(+'Dietary-Cafeteria'!O162,0)</f>
        <v>1300</v>
      </c>
      <c r="H64" s="6">
        <f>ROUND(+'Dietary-Cafeteria'!F162,0)</f>
        <v>10895</v>
      </c>
      <c r="I64" s="7">
        <f t="shared" si="1"/>
        <v>0.12</v>
      </c>
      <c r="J64" s="7"/>
      <c r="K64" s="11">
        <f t="shared" si="2"/>
        <v>0.5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ROUND(+'Dietary-Cafeteria'!O60,0)</f>
        <v>2599</v>
      </c>
      <c r="E65" s="6">
        <f>ROUND(+'Dietary-Cafeteria'!F60,0)</f>
        <v>39953</v>
      </c>
      <c r="F65" s="7">
        <f t="shared" si="0"/>
        <v>7.0000000000000007E-2</v>
      </c>
      <c r="G65" s="6">
        <f>ROUND(+'Dietary-Cafeteria'!O163,0)</f>
        <v>2148</v>
      </c>
      <c r="H65" s="6">
        <f>ROUND(+'Dietary-Cafeteria'!F163,0)</f>
        <v>49206</v>
      </c>
      <c r="I65" s="7">
        <f t="shared" si="1"/>
        <v>0.04</v>
      </c>
      <c r="J65" s="7"/>
      <c r="K65" s="11">
        <f t="shared" si="2"/>
        <v>-0.42859999999999998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ROUND(+'Dietary-Cafeteria'!O61,0)</f>
        <v>0</v>
      </c>
      <c r="E66" s="6">
        <f>ROUND(+'Dietary-Cafeteria'!F61,0)</f>
        <v>20418</v>
      </c>
      <c r="F66" s="7" t="str">
        <f t="shared" si="0"/>
        <v/>
      </c>
      <c r="G66" s="6">
        <f>ROUND(+'Dietary-Cafeteria'!O164,0)</f>
        <v>3414</v>
      </c>
      <c r="H66" s="6">
        <f>ROUND(+'Dietary-Cafeteria'!F164,0)</f>
        <v>20795</v>
      </c>
      <c r="I66" s="7">
        <f t="shared" si="1"/>
        <v>0.16</v>
      </c>
      <c r="J66" s="7"/>
      <c r="K66" s="11" t="str">
        <f t="shared" si="2"/>
        <v/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ROUND(+'Dietary-Cafeteria'!O62,0)</f>
        <v>287</v>
      </c>
      <c r="E67" s="6">
        <f>ROUND(+'Dietary-Cafeteria'!F62,0)</f>
        <v>30078</v>
      </c>
      <c r="F67" s="7">
        <f t="shared" si="0"/>
        <v>0.01</v>
      </c>
      <c r="G67" s="6">
        <f>ROUND(+'Dietary-Cafeteria'!O165,0)</f>
        <v>392</v>
      </c>
      <c r="H67" s="6">
        <f>ROUND(+'Dietary-Cafeteria'!F165,0)</f>
        <v>29874</v>
      </c>
      <c r="I67" s="7">
        <f t="shared" si="1"/>
        <v>0.01</v>
      </c>
      <c r="J67" s="7"/>
      <c r="K67" s="11">
        <f t="shared" si="2"/>
        <v>0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ROUND(+'Dietary-Cafeteria'!O63,0)</f>
        <v>771</v>
      </c>
      <c r="E68" s="6">
        <f>ROUND(+'Dietary-Cafeteria'!F63,0)</f>
        <v>18175</v>
      </c>
      <c r="F68" s="7">
        <f t="shared" si="0"/>
        <v>0.04</v>
      </c>
      <c r="G68" s="6">
        <f>ROUND(+'Dietary-Cafeteria'!O166,0)</f>
        <v>-22511</v>
      </c>
      <c r="H68" s="6">
        <f>ROUND(+'Dietary-Cafeteria'!F166,0)</f>
        <v>9000</v>
      </c>
      <c r="I68" s="7">
        <f t="shared" si="1"/>
        <v>-2.5</v>
      </c>
      <c r="J68" s="7"/>
      <c r="K68" s="11">
        <f t="shared" si="2"/>
        <v>-63.5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ROUND(+'Dietary-Cafeteria'!O64,0)</f>
        <v>22609</v>
      </c>
      <c r="E69" s="6">
        <f>ROUND(+'Dietary-Cafeteria'!F64,0)</f>
        <v>966933</v>
      </c>
      <c r="F69" s="7">
        <f t="shared" si="0"/>
        <v>0.02</v>
      </c>
      <c r="G69" s="6">
        <f>ROUND(+'Dietary-Cafeteria'!O167,0)</f>
        <v>23468</v>
      </c>
      <c r="H69" s="6">
        <f>ROUND(+'Dietary-Cafeteria'!F167,0)</f>
        <v>262795</v>
      </c>
      <c r="I69" s="7">
        <f t="shared" si="1"/>
        <v>0.09</v>
      </c>
      <c r="J69" s="7"/>
      <c r="K69" s="11">
        <f t="shared" si="2"/>
        <v>3.5</v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ROUND(+'Dietary-Cafeteria'!O65,0)</f>
        <v>167</v>
      </c>
      <c r="E70" s="6">
        <f>ROUND(+'Dietary-Cafeteria'!F65,0)</f>
        <v>82036</v>
      </c>
      <c r="F70" s="7">
        <f t="shared" si="0"/>
        <v>0</v>
      </c>
      <c r="G70" s="6">
        <f>ROUND(+'Dietary-Cafeteria'!O168,0)</f>
        <v>190</v>
      </c>
      <c r="H70" s="6">
        <f>ROUND(+'Dietary-Cafeteria'!F168,0)</f>
        <v>46143</v>
      </c>
      <c r="I70" s="7">
        <f t="shared" si="1"/>
        <v>0</v>
      </c>
      <c r="J70" s="7"/>
      <c r="K70" s="11" t="e">
        <f t="shared" si="2"/>
        <v>#DIV/0!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ROUND(+'Dietary-Cafeteria'!O66,0)</f>
        <v>2492</v>
      </c>
      <c r="E71" s="6">
        <f>ROUND(+'Dietary-Cafeteria'!F66,0)</f>
        <v>62448</v>
      </c>
      <c r="F71" s="7">
        <f t="shared" si="0"/>
        <v>0.04</v>
      </c>
      <c r="G71" s="6">
        <f>ROUND(+'Dietary-Cafeteria'!O169,0)</f>
        <v>1954</v>
      </c>
      <c r="H71" s="6">
        <f>ROUND(+'Dietary-Cafeteria'!F169,0)</f>
        <v>54655</v>
      </c>
      <c r="I71" s="7">
        <f t="shared" si="1"/>
        <v>0.04</v>
      </c>
      <c r="J71" s="7"/>
      <c r="K71" s="11">
        <f t="shared" si="2"/>
        <v>0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ROUND(+'Dietary-Cafeteria'!O67,0)</f>
        <v>1657</v>
      </c>
      <c r="E72" s="6">
        <f>ROUND(+'Dietary-Cafeteria'!F67,0)</f>
        <v>4625</v>
      </c>
      <c r="F72" s="7">
        <f t="shared" si="0"/>
        <v>0.36</v>
      </c>
      <c r="G72" s="6">
        <f>ROUND(+'Dietary-Cafeteria'!O170,0)</f>
        <v>1294</v>
      </c>
      <c r="H72" s="6">
        <f>ROUND(+'Dietary-Cafeteria'!F170,0)</f>
        <v>3338</v>
      </c>
      <c r="I72" s="7">
        <f t="shared" si="1"/>
        <v>0.39</v>
      </c>
      <c r="J72" s="7"/>
      <c r="K72" s="11">
        <f t="shared" si="2"/>
        <v>8.3299999999999999E-2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ROUND(+'Dietary-Cafeteria'!O68,0)</f>
        <v>-321421</v>
      </c>
      <c r="E73" s="6">
        <f>ROUND(+'Dietary-Cafeteria'!F68,0)</f>
        <v>736509</v>
      </c>
      <c r="F73" s="7">
        <f t="shared" si="0"/>
        <v>-0.44</v>
      </c>
      <c r="G73" s="6">
        <f>ROUND(+'Dietary-Cafeteria'!O171,0)</f>
        <v>-49812</v>
      </c>
      <c r="H73" s="6">
        <f>ROUND(+'Dietary-Cafeteria'!F171,0)</f>
        <v>276099</v>
      </c>
      <c r="I73" s="7">
        <f t="shared" si="1"/>
        <v>-0.18</v>
      </c>
      <c r="J73" s="7"/>
      <c r="K73" s="11">
        <f t="shared" si="2"/>
        <v>-0.59089999999999998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ROUND(+'Dietary-Cafeteria'!O69,0)</f>
        <v>79032</v>
      </c>
      <c r="E74" s="6">
        <f>ROUND(+'Dietary-Cafeteria'!F69,0)</f>
        <v>958310</v>
      </c>
      <c r="F74" s="7">
        <f t="shared" si="0"/>
        <v>0.08</v>
      </c>
      <c r="G74" s="6">
        <f>ROUND(+'Dietary-Cafeteria'!O172,0)</f>
        <v>79335</v>
      </c>
      <c r="H74" s="6">
        <f>ROUND(+'Dietary-Cafeteria'!F172,0)</f>
        <v>1034324</v>
      </c>
      <c r="I74" s="7">
        <f t="shared" si="1"/>
        <v>0.08</v>
      </c>
      <c r="J74" s="7"/>
      <c r="K74" s="11">
        <f t="shared" si="2"/>
        <v>0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ROUND(+'Dietary-Cafeteria'!O70,0)</f>
        <v>66422</v>
      </c>
      <c r="E75" s="6">
        <f>ROUND(+'Dietary-Cafeteria'!F70,0)</f>
        <v>687177</v>
      </c>
      <c r="F75" s="7">
        <f t="shared" ref="F75:F109" si="3">IF(D75=0,"",IF(E75=0,"",ROUND(D75/E75,2)))</f>
        <v>0.1</v>
      </c>
      <c r="G75" s="6">
        <f>ROUND(+'Dietary-Cafeteria'!O173,0)</f>
        <v>48760</v>
      </c>
      <c r="H75" s="6">
        <f>ROUND(+'Dietary-Cafeteria'!F173,0)</f>
        <v>701463</v>
      </c>
      <c r="I75" s="7">
        <f t="shared" ref="I75:I109" si="4">IF(G75=0,"",IF(H75=0,"",ROUND(G75/H75,2)))</f>
        <v>7.0000000000000007E-2</v>
      </c>
      <c r="J75" s="7"/>
      <c r="K75" s="11">
        <f t="shared" ref="K75:K109" si="5">IF(D75=0,"",IF(E75=0,"",IF(G75=0,"",IF(H75=0,"",ROUND(I75/F75-1,4)))))</f>
        <v>-0.3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ROUND(+'Dietary-Cafeteria'!O71,0)</f>
        <v>110</v>
      </c>
      <c r="E76" s="6">
        <f>ROUND(+'Dietary-Cafeteria'!F71,0)</f>
        <v>651407</v>
      </c>
      <c r="F76" s="7">
        <f t="shared" si="3"/>
        <v>0</v>
      </c>
      <c r="G76" s="6">
        <f>ROUND(+'Dietary-Cafeteria'!O174,0)</f>
        <v>510</v>
      </c>
      <c r="H76" s="6">
        <f>ROUND(+'Dietary-Cafeteria'!F174,0)</f>
        <v>848529</v>
      </c>
      <c r="I76" s="7">
        <f t="shared" si="4"/>
        <v>0</v>
      </c>
      <c r="J76" s="7"/>
      <c r="K76" s="11" t="e">
        <f t="shared" si="5"/>
        <v>#DIV/0!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ROUND(+'Dietary-Cafeteria'!O72,0)</f>
        <v>2038</v>
      </c>
      <c r="E77" s="6">
        <f>ROUND(+'Dietary-Cafeteria'!F72,0)</f>
        <v>16966</v>
      </c>
      <c r="F77" s="7">
        <f t="shared" si="3"/>
        <v>0.12</v>
      </c>
      <c r="G77" s="6">
        <f>ROUND(+'Dietary-Cafeteria'!O175,0)</f>
        <v>3750</v>
      </c>
      <c r="H77" s="6">
        <f>ROUND(+'Dietary-Cafeteria'!F175,0)</f>
        <v>15258</v>
      </c>
      <c r="I77" s="7">
        <f t="shared" si="4"/>
        <v>0.25</v>
      </c>
      <c r="J77" s="7"/>
      <c r="K77" s="11">
        <f t="shared" si="5"/>
        <v>1.0832999999999999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ROUND(+'Dietary-Cafeteria'!O73,0)</f>
        <v>0</v>
      </c>
      <c r="E78" s="6">
        <f>ROUND(+'Dietary-Cafeteria'!F73,0)</f>
        <v>0</v>
      </c>
      <c r="F78" s="7" t="str">
        <f t="shared" si="3"/>
        <v/>
      </c>
      <c r="G78" s="6">
        <f>ROUND(+'Dietary-Cafeteria'!O176,0)</f>
        <v>0</v>
      </c>
      <c r="H78" s="6">
        <f>ROUND(+'Dietary-Cafeteria'!F176,0)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ROUND(+'Dietary-Cafeteria'!O74,0)</f>
        <v>24476</v>
      </c>
      <c r="E79" s="6">
        <f>ROUND(+'Dietary-Cafeteria'!F74,0)</f>
        <v>525836</v>
      </c>
      <c r="F79" s="7">
        <f t="shared" si="3"/>
        <v>0.05</v>
      </c>
      <c r="G79" s="6">
        <f>ROUND(+'Dietary-Cafeteria'!O177,0)</f>
        <v>42354</v>
      </c>
      <c r="H79" s="6">
        <f>ROUND(+'Dietary-Cafeteria'!F177,0)</f>
        <v>551392</v>
      </c>
      <c r="I79" s="7">
        <f t="shared" si="4"/>
        <v>0.08</v>
      </c>
      <c r="J79" s="7"/>
      <c r="K79" s="11">
        <f t="shared" si="5"/>
        <v>0.6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ROUND(+'Dietary-Cafeteria'!O75,0)</f>
        <v>199688</v>
      </c>
      <c r="E80" s="6">
        <f>ROUND(+'Dietary-Cafeteria'!F75,0)</f>
        <v>1137047</v>
      </c>
      <c r="F80" s="7">
        <f t="shared" si="3"/>
        <v>0.18</v>
      </c>
      <c r="G80" s="6">
        <f>ROUND(+'Dietary-Cafeteria'!O178,0)</f>
        <v>268820</v>
      </c>
      <c r="H80" s="6">
        <f>ROUND(+'Dietary-Cafeteria'!F178,0)</f>
        <v>1183925</v>
      </c>
      <c r="I80" s="7">
        <f t="shared" si="4"/>
        <v>0.23</v>
      </c>
      <c r="J80" s="7"/>
      <c r="K80" s="11">
        <f t="shared" si="5"/>
        <v>0.27779999999999999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ROUND(+'Dietary-Cafeteria'!O76,0)</f>
        <v>3822</v>
      </c>
      <c r="E81" s="6">
        <f>ROUND(+'Dietary-Cafeteria'!F76,0)</f>
        <v>164548</v>
      </c>
      <c r="F81" s="7">
        <f t="shared" si="3"/>
        <v>0.02</v>
      </c>
      <c r="G81" s="6">
        <f>ROUND(+'Dietary-Cafeteria'!O179,0)</f>
        <v>5236</v>
      </c>
      <c r="H81" s="6">
        <f>ROUND(+'Dietary-Cafeteria'!F179,0)</f>
        <v>181705</v>
      </c>
      <c r="I81" s="7">
        <f t="shared" si="4"/>
        <v>0.03</v>
      </c>
      <c r="J81" s="7"/>
      <c r="K81" s="11">
        <f t="shared" si="5"/>
        <v>0.5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ROUND(+'Dietary-Cafeteria'!O77,0)</f>
        <v>14474</v>
      </c>
      <c r="E82" s="6">
        <f>ROUND(+'Dietary-Cafeteria'!F77,0)</f>
        <v>52218</v>
      </c>
      <c r="F82" s="7">
        <f t="shared" si="3"/>
        <v>0.28000000000000003</v>
      </c>
      <c r="G82" s="6">
        <f>ROUND(+'Dietary-Cafeteria'!O180,0)</f>
        <v>11565</v>
      </c>
      <c r="H82" s="6">
        <f>ROUND(+'Dietary-Cafeteria'!F180,0)</f>
        <v>54594</v>
      </c>
      <c r="I82" s="7">
        <f t="shared" si="4"/>
        <v>0.21</v>
      </c>
      <c r="J82" s="7"/>
      <c r="K82" s="11">
        <f t="shared" si="5"/>
        <v>-0.25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ROUND(+'Dietary-Cafeteria'!O78,0)</f>
        <v>0</v>
      </c>
      <c r="E83" s="6">
        <f>ROUND(+'Dietary-Cafeteria'!F78,0)</f>
        <v>0</v>
      </c>
      <c r="F83" s="7" t="str">
        <f t="shared" si="3"/>
        <v/>
      </c>
      <c r="G83" s="6">
        <f>ROUND(+'Dietary-Cafeteria'!O181,0)</f>
        <v>0</v>
      </c>
      <c r="H83" s="6">
        <f>ROUND(+'Dietary-Cafeteria'!F181,0)</f>
        <v>35239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ROUND(+'Dietary-Cafeteria'!O79,0)</f>
        <v>2311</v>
      </c>
      <c r="E84" s="6">
        <f>ROUND(+'Dietary-Cafeteria'!F79,0)</f>
        <v>216764</v>
      </c>
      <c r="F84" s="7">
        <f t="shared" si="3"/>
        <v>0.01</v>
      </c>
      <c r="G84" s="6">
        <f>ROUND(+'Dietary-Cafeteria'!O182,0)</f>
        <v>1519</v>
      </c>
      <c r="H84" s="6">
        <f>ROUND(+'Dietary-Cafeteria'!F182,0)</f>
        <v>263454</v>
      </c>
      <c r="I84" s="7">
        <f t="shared" si="4"/>
        <v>0.01</v>
      </c>
      <c r="J84" s="7"/>
      <c r="K84" s="11">
        <f t="shared" si="5"/>
        <v>0</v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ROUND(+'Dietary-Cafeteria'!O80,0)</f>
        <v>7387</v>
      </c>
      <c r="E85" s="6">
        <f>ROUND(+'Dietary-Cafeteria'!F80,0)</f>
        <v>61103</v>
      </c>
      <c r="F85" s="7">
        <f t="shared" si="3"/>
        <v>0.12</v>
      </c>
      <c r="G85" s="6">
        <f>ROUND(+'Dietary-Cafeteria'!O183,0)</f>
        <v>7505</v>
      </c>
      <c r="H85" s="6">
        <f>ROUND(+'Dietary-Cafeteria'!F183,0)</f>
        <v>59374</v>
      </c>
      <c r="I85" s="7">
        <f t="shared" si="4"/>
        <v>0.13</v>
      </c>
      <c r="J85" s="7"/>
      <c r="K85" s="11">
        <f t="shared" si="5"/>
        <v>8.3299999999999999E-2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ROUND(+'Dietary-Cafeteria'!O81,0)</f>
        <v>-2531</v>
      </c>
      <c r="E86" s="6">
        <f>ROUND(+'Dietary-Cafeteria'!F81,0)</f>
        <v>103812</v>
      </c>
      <c r="F86" s="7">
        <f t="shared" si="3"/>
        <v>-0.02</v>
      </c>
      <c r="G86" s="6">
        <f>ROUND(+'Dietary-Cafeteria'!O184,0)</f>
        <v>1316</v>
      </c>
      <c r="H86" s="6">
        <f>ROUND(+'Dietary-Cafeteria'!F184,0)</f>
        <v>117973</v>
      </c>
      <c r="I86" s="7">
        <f t="shared" si="4"/>
        <v>0.01</v>
      </c>
      <c r="J86" s="7"/>
      <c r="K86" s="11">
        <f t="shared" si="5"/>
        <v>-1.5</v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ROUND(+'Dietary-Cafeteria'!O82,0)</f>
        <v>0</v>
      </c>
      <c r="E87" s="6">
        <f>ROUND(+'Dietary-Cafeteria'!F82,0)</f>
        <v>3850</v>
      </c>
      <c r="F87" s="7" t="str">
        <f t="shared" si="3"/>
        <v/>
      </c>
      <c r="G87" s="6">
        <f>ROUND(+'Dietary-Cafeteria'!O185,0)</f>
        <v>267</v>
      </c>
      <c r="H87" s="6">
        <f>ROUND(+'Dietary-Cafeteria'!F185,0)</f>
        <v>6666</v>
      </c>
      <c r="I87" s="7">
        <f t="shared" si="4"/>
        <v>0.04</v>
      </c>
      <c r="J87" s="7"/>
      <c r="K87" s="11" t="str">
        <f t="shared" si="5"/>
        <v/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ROUND(+'Dietary-Cafeteria'!O83,0)</f>
        <v>1207</v>
      </c>
      <c r="E88" s="6">
        <f>ROUND(+'Dietary-Cafeteria'!F83,0)</f>
        <v>91816</v>
      </c>
      <c r="F88" s="7">
        <f t="shared" si="3"/>
        <v>0.01</v>
      </c>
      <c r="G88" s="6">
        <f>ROUND(+'Dietary-Cafeteria'!O186,0)</f>
        <v>15563</v>
      </c>
      <c r="H88" s="6">
        <f>ROUND(+'Dietary-Cafeteria'!F186,0)</f>
        <v>96542</v>
      </c>
      <c r="I88" s="7">
        <f t="shared" si="4"/>
        <v>0.16</v>
      </c>
      <c r="J88" s="7"/>
      <c r="K88" s="11">
        <f t="shared" si="5"/>
        <v>15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ROUND(+'Dietary-Cafeteria'!O84,0)</f>
        <v>12786</v>
      </c>
      <c r="E89" s="6">
        <f>ROUND(+'Dietary-Cafeteria'!F84,0)</f>
        <v>14481</v>
      </c>
      <c r="F89" s="7">
        <f t="shared" si="3"/>
        <v>0.88</v>
      </c>
      <c r="G89" s="6">
        <f>ROUND(+'Dietary-Cafeteria'!O187,0)</f>
        <v>5761</v>
      </c>
      <c r="H89" s="6">
        <f>ROUND(+'Dietary-Cafeteria'!F187,0)</f>
        <v>15627</v>
      </c>
      <c r="I89" s="7">
        <f t="shared" si="4"/>
        <v>0.37</v>
      </c>
      <c r="J89" s="7"/>
      <c r="K89" s="11">
        <f t="shared" si="5"/>
        <v>-0.57950000000000002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ROUND(+'Dietary-Cafeteria'!O85,0)</f>
        <v>6073</v>
      </c>
      <c r="E90" s="6">
        <f>ROUND(+'Dietary-Cafeteria'!F85,0)</f>
        <v>35359</v>
      </c>
      <c r="F90" s="7">
        <f t="shared" si="3"/>
        <v>0.17</v>
      </c>
      <c r="G90" s="6">
        <f>ROUND(+'Dietary-Cafeteria'!O188,0)</f>
        <v>-442</v>
      </c>
      <c r="H90" s="6">
        <f>ROUND(+'Dietary-Cafeteria'!F188,0)</f>
        <v>36837</v>
      </c>
      <c r="I90" s="7">
        <f t="shared" si="4"/>
        <v>-0.01</v>
      </c>
      <c r="J90" s="7"/>
      <c r="K90" s="11">
        <f t="shared" si="5"/>
        <v>-1.0588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ROUND(+'Dietary-Cafeteria'!O86,0)</f>
        <v>0</v>
      </c>
      <c r="E91" s="6">
        <f>ROUND(+'Dietary-Cafeteria'!F86,0)</f>
        <v>18807</v>
      </c>
      <c r="F91" s="7" t="str">
        <f t="shared" si="3"/>
        <v/>
      </c>
      <c r="G91" s="6">
        <f>ROUND(+'Dietary-Cafeteria'!O189,0)</f>
        <v>4130</v>
      </c>
      <c r="H91" s="6">
        <f>ROUND(+'Dietary-Cafeteria'!F189,0)</f>
        <v>22437</v>
      </c>
      <c r="I91" s="7">
        <f t="shared" si="4"/>
        <v>0.18</v>
      </c>
      <c r="J91" s="7"/>
      <c r="K91" s="11" t="str">
        <f t="shared" si="5"/>
        <v/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ROUND(+'Dietary-Cafeteria'!O87,0)</f>
        <v>13370</v>
      </c>
      <c r="E92" s="6">
        <f>ROUND(+'Dietary-Cafeteria'!F87,0)</f>
        <v>150434</v>
      </c>
      <c r="F92" s="7">
        <f t="shared" si="3"/>
        <v>0.09</v>
      </c>
      <c r="G92" s="6">
        <f>ROUND(+'Dietary-Cafeteria'!O190,0)</f>
        <v>17391</v>
      </c>
      <c r="H92" s="6">
        <f>ROUND(+'Dietary-Cafeteria'!F190,0)</f>
        <v>163057</v>
      </c>
      <c r="I92" s="7">
        <f t="shared" si="4"/>
        <v>0.11</v>
      </c>
      <c r="J92" s="7"/>
      <c r="K92" s="11">
        <f t="shared" si="5"/>
        <v>0.22220000000000001</v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ROUND(+'Dietary-Cafeteria'!O88,0)</f>
        <v>4735</v>
      </c>
      <c r="E93" s="6">
        <f>ROUND(+'Dietary-Cafeteria'!F88,0)</f>
        <v>25418</v>
      </c>
      <c r="F93" s="7">
        <f t="shared" si="3"/>
        <v>0.19</v>
      </c>
      <c r="G93" s="6">
        <f>ROUND(+'Dietary-Cafeteria'!O191,0)</f>
        <v>3984</v>
      </c>
      <c r="H93" s="6">
        <f>ROUND(+'Dietary-Cafeteria'!F191,0)</f>
        <v>25835</v>
      </c>
      <c r="I93" s="7">
        <f t="shared" si="4"/>
        <v>0.15</v>
      </c>
      <c r="J93" s="7"/>
      <c r="K93" s="11">
        <f t="shared" si="5"/>
        <v>-0.21049999999999999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ROUND(+'Dietary-Cafeteria'!O89,0)</f>
        <v>4704</v>
      </c>
      <c r="E94" s="6">
        <f>ROUND(+'Dietary-Cafeteria'!F89,0)</f>
        <v>0</v>
      </c>
      <c r="F94" s="7" t="str">
        <f t="shared" si="3"/>
        <v/>
      </c>
      <c r="G94" s="6">
        <f>ROUND(+'Dietary-Cafeteria'!O192,0)</f>
        <v>500</v>
      </c>
      <c r="H94" s="6">
        <f>ROUND(+'Dietary-Cafeteria'!F192,0)</f>
        <v>0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ROUND(+'Dietary-Cafeteria'!O90,0)</f>
        <v>24579</v>
      </c>
      <c r="E95" s="6">
        <f>ROUND(+'Dietary-Cafeteria'!F90,0)</f>
        <v>644142</v>
      </c>
      <c r="F95" s="7">
        <f t="shared" si="3"/>
        <v>0.04</v>
      </c>
      <c r="G95" s="6">
        <f>ROUND(+'Dietary-Cafeteria'!O193,0)</f>
        <v>32534</v>
      </c>
      <c r="H95" s="6">
        <f>ROUND(+'Dietary-Cafeteria'!F193,0)</f>
        <v>679769</v>
      </c>
      <c r="I95" s="7">
        <f t="shared" si="4"/>
        <v>0.05</v>
      </c>
      <c r="J95" s="7"/>
      <c r="K95" s="11">
        <f t="shared" si="5"/>
        <v>0.25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ROUND(+'Dietary-Cafeteria'!O91,0)</f>
        <v>0</v>
      </c>
      <c r="E96" s="6">
        <f>ROUND(+'Dietary-Cafeteria'!F91,0)</f>
        <v>3681</v>
      </c>
      <c r="F96" s="7" t="str">
        <f t="shared" si="3"/>
        <v/>
      </c>
      <c r="G96" s="6">
        <f>ROUND(+'Dietary-Cafeteria'!O194,0)</f>
        <v>0</v>
      </c>
      <c r="H96" s="6">
        <f>ROUND(+'Dietary-Cafeteria'!F194,0)</f>
        <v>20934</v>
      </c>
      <c r="I96" s="7" t="str">
        <f t="shared" si="4"/>
        <v/>
      </c>
      <c r="J96" s="7"/>
      <c r="K96" s="11" t="str">
        <f t="shared" si="5"/>
        <v/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ROUND(+'Dietary-Cafeteria'!O92,0)</f>
        <v>40877</v>
      </c>
      <c r="E97" s="6">
        <f>ROUND(+'Dietary-Cafeteria'!F92,0)</f>
        <v>1300</v>
      </c>
      <c r="F97" s="7">
        <f t="shared" si="3"/>
        <v>31.44</v>
      </c>
      <c r="G97" s="6">
        <f>ROUND(+'Dietary-Cafeteria'!O195,0)</f>
        <v>17746</v>
      </c>
      <c r="H97" s="6">
        <f>ROUND(+'Dietary-Cafeteria'!F195,0)</f>
        <v>1350</v>
      </c>
      <c r="I97" s="7">
        <f t="shared" si="4"/>
        <v>13.15</v>
      </c>
      <c r="J97" s="7"/>
      <c r="K97" s="11">
        <f t="shared" si="5"/>
        <v>-0.58169999999999999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ROUND(+'Dietary-Cafeteria'!O93,0)</f>
        <v>866</v>
      </c>
      <c r="E98" s="6">
        <f>ROUND(+'Dietary-Cafeteria'!F93,0)</f>
        <v>6645</v>
      </c>
      <c r="F98" s="7">
        <f t="shared" si="3"/>
        <v>0.13</v>
      </c>
      <c r="G98" s="6">
        <f>ROUND(+'Dietary-Cafeteria'!O196,0)</f>
        <v>136</v>
      </c>
      <c r="H98" s="6">
        <f>ROUND(+'Dietary-Cafeteria'!F196,0)</f>
        <v>6942</v>
      </c>
      <c r="I98" s="7">
        <f t="shared" si="4"/>
        <v>0.02</v>
      </c>
      <c r="J98" s="7"/>
      <c r="K98" s="11">
        <f t="shared" si="5"/>
        <v>-0.84619999999999995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ROUND(+'Dietary-Cafeteria'!O94,0)</f>
        <v>2862</v>
      </c>
      <c r="E99" s="6">
        <f>ROUND(+'Dietary-Cafeteria'!F94,0)</f>
        <v>2242</v>
      </c>
      <c r="F99" s="7">
        <f t="shared" si="3"/>
        <v>1.28</v>
      </c>
      <c r="G99" s="6">
        <f>ROUND(+'Dietary-Cafeteria'!O197,0)</f>
        <v>808</v>
      </c>
      <c r="H99" s="6">
        <f>ROUND(+'Dietary-Cafeteria'!F197,0)</f>
        <v>8379</v>
      </c>
      <c r="I99" s="7">
        <f t="shared" si="4"/>
        <v>0.1</v>
      </c>
      <c r="J99" s="7"/>
      <c r="K99" s="11">
        <f t="shared" si="5"/>
        <v>-0.92190000000000005</v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ROUND(+'Dietary-Cafeteria'!O95,0)</f>
        <v>852</v>
      </c>
      <c r="E100" s="6">
        <f>ROUND(+'Dietary-Cafeteria'!F95,0)</f>
        <v>79646</v>
      </c>
      <c r="F100" s="7">
        <f t="shared" si="3"/>
        <v>0.01</v>
      </c>
      <c r="G100" s="6">
        <f>ROUND(+'Dietary-Cafeteria'!O198,0)</f>
        <v>375</v>
      </c>
      <c r="H100" s="6">
        <f>ROUND(+'Dietary-Cafeteria'!F198,0)</f>
        <v>81452</v>
      </c>
      <c r="I100" s="7">
        <f t="shared" si="4"/>
        <v>0</v>
      </c>
      <c r="J100" s="7"/>
      <c r="K100" s="11">
        <f t="shared" si="5"/>
        <v>-1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ROUND(+'Dietary-Cafeteria'!O96,0)</f>
        <v>-146191</v>
      </c>
      <c r="E101" s="6">
        <f>ROUND(+'Dietary-Cafeteria'!F96,0)</f>
        <v>148352</v>
      </c>
      <c r="F101" s="7">
        <f t="shared" si="3"/>
        <v>-0.99</v>
      </c>
      <c r="G101" s="6">
        <f>ROUND(+'Dietary-Cafeteria'!O199,0)</f>
        <v>-170919</v>
      </c>
      <c r="H101" s="6">
        <f>ROUND(+'Dietary-Cafeteria'!F199,0)</f>
        <v>172352</v>
      </c>
      <c r="I101" s="7">
        <f t="shared" si="4"/>
        <v>-0.99</v>
      </c>
      <c r="J101" s="7"/>
      <c r="K101" s="11">
        <f t="shared" si="5"/>
        <v>0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ROUND(+'Dietary-Cafeteria'!O97,0)</f>
        <v>22997</v>
      </c>
      <c r="E102" s="6">
        <f>ROUND(+'Dietary-Cafeteria'!F97,0)</f>
        <v>131945</v>
      </c>
      <c r="F102" s="7">
        <f t="shared" si="3"/>
        <v>0.17</v>
      </c>
      <c r="G102" s="6">
        <f>ROUND(+'Dietary-Cafeteria'!O200,0)</f>
        <v>27285</v>
      </c>
      <c r="H102" s="6">
        <f>ROUND(+'Dietary-Cafeteria'!F200,0)</f>
        <v>141932</v>
      </c>
      <c r="I102" s="7">
        <f t="shared" si="4"/>
        <v>0.19</v>
      </c>
      <c r="J102" s="7"/>
      <c r="K102" s="11">
        <f t="shared" si="5"/>
        <v>0.1176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ROUND(+'Dietary-Cafeteria'!O98,0)</f>
        <v>5014</v>
      </c>
      <c r="E103" s="6">
        <f>ROUND(+'Dietary-Cafeteria'!F98,0)</f>
        <v>213539</v>
      </c>
      <c r="F103" s="7">
        <f t="shared" si="3"/>
        <v>0.02</v>
      </c>
      <c r="G103" s="6">
        <f>ROUND(+'Dietary-Cafeteria'!O201,0)</f>
        <v>21246</v>
      </c>
      <c r="H103" s="6">
        <f>ROUND(+'Dietary-Cafeteria'!F201,0)</f>
        <v>249134</v>
      </c>
      <c r="I103" s="7">
        <f t="shared" si="4"/>
        <v>0.09</v>
      </c>
      <c r="J103" s="7"/>
      <c r="K103" s="11">
        <f t="shared" si="5"/>
        <v>3.5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ROUND(+'Dietary-Cafeteria'!O99,0)</f>
        <v>0</v>
      </c>
      <c r="E104" s="6">
        <f>ROUND(+'Dietary-Cafeteria'!F99,0)</f>
        <v>1</v>
      </c>
      <c r="F104" s="7" t="str">
        <f t="shared" si="3"/>
        <v/>
      </c>
      <c r="G104" s="6">
        <f>ROUND(+'Dietary-Cafeteria'!O202,0)</f>
        <v>0</v>
      </c>
      <c r="H104" s="6">
        <f>ROUND(+'Dietary-Cafeteria'!F202,0)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ROUND(+'Dietary-Cafeteria'!O100,0)</f>
        <v>4497</v>
      </c>
      <c r="E105" s="6">
        <f>ROUND(+'Dietary-Cafeteria'!F100,0)</f>
        <v>124590</v>
      </c>
      <c r="F105" s="7">
        <f t="shared" si="3"/>
        <v>0.04</v>
      </c>
      <c r="G105" s="6">
        <f>ROUND(+'Dietary-Cafeteria'!O203,0)</f>
        <v>5007</v>
      </c>
      <c r="H105" s="6">
        <f>ROUND(+'Dietary-Cafeteria'!F203,0)</f>
        <v>137732</v>
      </c>
      <c r="I105" s="7">
        <f t="shared" si="4"/>
        <v>0.04</v>
      </c>
      <c r="J105" s="7"/>
      <c r="K105" s="11">
        <f t="shared" si="5"/>
        <v>0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ROUND(+'Dietary-Cafeteria'!O101,0)</f>
        <v>19522</v>
      </c>
      <c r="E106" s="6">
        <f>ROUND(+'Dietary-Cafeteria'!F101,0)</f>
        <v>19102</v>
      </c>
      <c r="F106" s="7">
        <f t="shared" si="3"/>
        <v>1.02</v>
      </c>
      <c r="G106" s="6">
        <f>ROUND(+'Dietary-Cafeteria'!O204,0)</f>
        <v>22653</v>
      </c>
      <c r="H106" s="6">
        <f>ROUND(+'Dietary-Cafeteria'!F204,0)</f>
        <v>19102</v>
      </c>
      <c r="I106" s="7">
        <f t="shared" si="4"/>
        <v>1.19</v>
      </c>
      <c r="J106" s="7"/>
      <c r="K106" s="11">
        <f t="shared" si="5"/>
        <v>0.16669999999999999</v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ROUND(+'Dietary-Cafeteria'!O102,0)</f>
        <v>0</v>
      </c>
      <c r="E107" s="6">
        <f>ROUND(+'Dietary-Cafeteria'!F102,0)</f>
        <v>41305</v>
      </c>
      <c r="F107" s="7" t="str">
        <f t="shared" si="3"/>
        <v/>
      </c>
      <c r="G107" s="6">
        <f>ROUND(+'Dietary-Cafeteria'!O205,0)</f>
        <v>0</v>
      </c>
      <c r="H107" s="6">
        <f>ROUND(+'Dietary-Cafeteria'!F205,0)</f>
        <v>42226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ROUND(+'Dietary-Cafeteria'!O103,0)</f>
        <v>20</v>
      </c>
      <c r="E108" s="6">
        <f>ROUND(+'Dietary-Cafeteria'!F103,0)</f>
        <v>42071</v>
      </c>
      <c r="F108" s="7">
        <f t="shared" si="3"/>
        <v>0</v>
      </c>
      <c r="G108" s="6">
        <f>ROUND(+'Dietary-Cafeteria'!O206,0)</f>
        <v>184</v>
      </c>
      <c r="H108" s="6">
        <f>ROUND(+'Dietary-Cafeteria'!F206,0)</f>
        <v>79924</v>
      </c>
      <c r="I108" s="7">
        <f t="shared" si="4"/>
        <v>0</v>
      </c>
      <c r="J108" s="7"/>
      <c r="K108" s="11" t="e">
        <f t="shared" si="5"/>
        <v>#DIV/0!</v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ROUND(+'Dietary-Cafeteria'!O104,0)</f>
        <v>0</v>
      </c>
      <c r="E109" s="6">
        <f>ROUND(+'Dietary-Cafeteria'!F104,0)</f>
        <v>0</v>
      </c>
      <c r="F109" s="7" t="str">
        <f t="shared" si="3"/>
        <v/>
      </c>
      <c r="G109" s="6">
        <f>ROUND(+'Dietary-Cafeteria'!O207,0)</f>
        <v>0</v>
      </c>
      <c r="H109" s="6">
        <f>ROUND(+'Dietary-Cafeteria'!F207,0)</f>
        <v>0</v>
      </c>
      <c r="I109" s="7" t="str">
        <f t="shared" si="4"/>
        <v/>
      </c>
      <c r="J109" s="7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7" customWidth="1"/>
    <col min="4" max="4" width="9.21875" bestFit="1" customWidth="1"/>
    <col min="5" max="5" width="7.88671875" bestFit="1" customWidth="1"/>
    <col min="6" max="6" width="13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5.8867187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2014</v>
      </c>
      <c r="F7" s="2">
        <f>+E7</f>
        <v>2014</v>
      </c>
      <c r="G7" s="10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ROUND(+'Dietary-Cafeteria'!G5,0)</f>
        <v>6895605</v>
      </c>
      <c r="E10" s="7">
        <f>ROUND(+'Dietary-Cafeteria'!E5,2)</f>
        <v>151.6</v>
      </c>
      <c r="F10" s="7">
        <f>IF(D10=0,"",IF(E10=0,"",ROUND(D10/E10,2)))</f>
        <v>45485.52</v>
      </c>
      <c r="G10" s="6">
        <f>ROUND(+'Dietary-Cafeteria'!G108,0)</f>
        <v>8755642</v>
      </c>
      <c r="H10" s="7">
        <f>ROUND(+'Dietary-Cafeteria'!E108,2)</f>
        <v>175.17</v>
      </c>
      <c r="I10" s="7">
        <f>IF(G10=0,"",IF(H10=0,"",ROUND(G10/H10,2)))</f>
        <v>49983.68</v>
      </c>
      <c r="J10" s="7"/>
      <c r="K10" s="11">
        <f>IF(D10=0,"",IF(E10=0,"",IF(G10=0,"",IF(H10=0,"",ROUND(I10/F10-1,4)))))</f>
        <v>9.8900000000000002E-2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ROUND(+'Dietary-Cafeteria'!G6,0)</f>
        <v>2951098</v>
      </c>
      <c r="E11" s="7">
        <f>ROUND(+'Dietary-Cafeteria'!E6,2)</f>
        <v>64.7</v>
      </c>
      <c r="F11" s="7">
        <f t="shared" ref="F11:F74" si="0">IF(D11=0,"",IF(E11=0,"",ROUND(D11/E11,2)))</f>
        <v>45612.02</v>
      </c>
      <c r="G11" s="6">
        <f>ROUND(+'Dietary-Cafeteria'!G109,0)</f>
        <v>3192500</v>
      </c>
      <c r="H11" s="7">
        <f>ROUND(+'Dietary-Cafeteria'!E109,2)</f>
        <v>67.52</v>
      </c>
      <c r="I11" s="7">
        <f t="shared" ref="I11:I74" si="1">IF(G11=0,"",IF(H11=0,"",ROUND(G11/H11,2)))</f>
        <v>47282.29</v>
      </c>
      <c r="J11" s="7"/>
      <c r="K11" s="11">
        <f t="shared" ref="K11:K74" si="2">IF(D11=0,"",IF(E11=0,"",IF(G11=0,"",IF(H11=0,"",ROUND(I11/F11-1,4)))))</f>
        <v>3.6600000000000001E-2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ROUND(+'Dietary-Cafeteria'!G7,0)</f>
        <v>192266</v>
      </c>
      <c r="E12" s="7">
        <f>ROUND(+'Dietary-Cafeteria'!E7,2)</f>
        <v>5.56</v>
      </c>
      <c r="F12" s="7">
        <f t="shared" si="0"/>
        <v>34580.22</v>
      </c>
      <c r="G12" s="6">
        <f>ROUND(+'Dietary-Cafeteria'!G110,0)</f>
        <v>217409</v>
      </c>
      <c r="H12" s="7">
        <f>ROUND(+'Dietary-Cafeteria'!E110,2)</f>
        <v>6.34</v>
      </c>
      <c r="I12" s="7">
        <f t="shared" si="1"/>
        <v>34291.64</v>
      </c>
      <c r="J12" s="7"/>
      <c r="K12" s="11">
        <f t="shared" si="2"/>
        <v>-8.3000000000000001E-3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ROUND(+'Dietary-Cafeteria'!G8,0)</f>
        <v>5088718</v>
      </c>
      <c r="E13" s="7">
        <f>ROUND(+'Dietary-Cafeteria'!E8,2)</f>
        <v>113.13</v>
      </c>
      <c r="F13" s="7">
        <f t="shared" si="0"/>
        <v>44981.15</v>
      </c>
      <c r="G13" s="6">
        <f>ROUND(+'Dietary-Cafeteria'!G111,0)</f>
        <v>4946453</v>
      </c>
      <c r="H13" s="7">
        <f>ROUND(+'Dietary-Cafeteria'!E111,2)</f>
        <v>110.12</v>
      </c>
      <c r="I13" s="7">
        <f t="shared" si="1"/>
        <v>44918.75</v>
      </c>
      <c r="J13" s="7"/>
      <c r="K13" s="11">
        <f t="shared" si="2"/>
        <v>-1.4E-3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ROUND(+'Dietary-Cafeteria'!G9,0)</f>
        <v>6481938</v>
      </c>
      <c r="E14" s="7">
        <f>ROUND(+'Dietary-Cafeteria'!E9,2)</f>
        <v>117.06</v>
      </c>
      <c r="F14" s="7">
        <f t="shared" si="0"/>
        <v>55372.78</v>
      </c>
      <c r="G14" s="6">
        <f>ROUND(+'Dietary-Cafeteria'!G112,0)</f>
        <v>7133904</v>
      </c>
      <c r="H14" s="7">
        <f>ROUND(+'Dietary-Cafeteria'!E112,2)</f>
        <v>124.57</v>
      </c>
      <c r="I14" s="7">
        <f t="shared" si="1"/>
        <v>57268.23</v>
      </c>
      <c r="J14" s="7"/>
      <c r="K14" s="11">
        <f t="shared" si="2"/>
        <v>3.4200000000000001E-2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ROUND(+'Dietary-Cafeteria'!G10,0)</f>
        <v>760055</v>
      </c>
      <c r="E15" s="7">
        <f>ROUND(+'Dietary-Cafeteria'!E10,2)</f>
        <v>10.73</v>
      </c>
      <c r="F15" s="7">
        <f t="shared" si="0"/>
        <v>70834.58</v>
      </c>
      <c r="G15" s="6">
        <f>ROUND(+'Dietary-Cafeteria'!G113,0)</f>
        <v>223620</v>
      </c>
      <c r="H15" s="7">
        <f>ROUND(+'Dietary-Cafeteria'!E113,2)</f>
        <v>3.71</v>
      </c>
      <c r="I15" s="7">
        <f t="shared" si="1"/>
        <v>60274.93</v>
      </c>
      <c r="J15" s="7"/>
      <c r="K15" s="11">
        <f t="shared" si="2"/>
        <v>-0.14910000000000001</v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ROUND(+'Dietary-Cafeteria'!G11,0)</f>
        <v>398150</v>
      </c>
      <c r="E16" s="7">
        <f>ROUND(+'Dietary-Cafeteria'!E11,2)</f>
        <v>12.39</v>
      </c>
      <c r="F16" s="7">
        <f t="shared" si="0"/>
        <v>32134.79</v>
      </c>
      <c r="G16" s="6">
        <f>ROUND(+'Dietary-Cafeteria'!G114,0)</f>
        <v>390270</v>
      </c>
      <c r="H16" s="7">
        <f>ROUND(+'Dietary-Cafeteria'!E114,2)</f>
        <v>11.88</v>
      </c>
      <c r="I16" s="7">
        <f t="shared" si="1"/>
        <v>32851.01</v>
      </c>
      <c r="J16" s="7"/>
      <c r="K16" s="11">
        <f t="shared" si="2"/>
        <v>2.23E-2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ROUND(+'Dietary-Cafeteria'!G12,0)</f>
        <v>216110</v>
      </c>
      <c r="E17" s="7">
        <f>ROUND(+'Dietary-Cafeteria'!E12,2)</f>
        <v>5.97</v>
      </c>
      <c r="F17" s="7">
        <f t="shared" si="0"/>
        <v>36199.33</v>
      </c>
      <c r="G17" s="6">
        <f>ROUND(+'Dietary-Cafeteria'!G115,0)</f>
        <v>23967</v>
      </c>
      <c r="H17" s="7">
        <f>ROUND(+'Dietary-Cafeteria'!E115,2)</f>
        <v>0.18</v>
      </c>
      <c r="I17" s="7">
        <f t="shared" si="1"/>
        <v>133150</v>
      </c>
      <c r="J17" s="7"/>
      <c r="K17" s="11">
        <f t="shared" si="2"/>
        <v>2.6781999999999999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ROUND(+'Dietary-Cafeteria'!G13,0)</f>
        <v>106020</v>
      </c>
      <c r="E18" s="7">
        <f>ROUND(+'Dietary-Cafeteria'!E13,2)</f>
        <v>3.13</v>
      </c>
      <c r="F18" s="7">
        <f t="shared" si="0"/>
        <v>33872.199999999997</v>
      </c>
      <c r="G18" s="6">
        <f>ROUND(+'Dietary-Cafeteria'!G116,0)</f>
        <v>96361</v>
      </c>
      <c r="H18" s="7">
        <f>ROUND(+'Dietary-Cafeteria'!E116,2)</f>
        <v>2.75</v>
      </c>
      <c r="I18" s="7">
        <f t="shared" si="1"/>
        <v>35040.36</v>
      </c>
      <c r="J18" s="7"/>
      <c r="K18" s="11">
        <f t="shared" si="2"/>
        <v>3.4500000000000003E-2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ROUND(+'Dietary-Cafeteria'!G14,0)</f>
        <v>1434719</v>
      </c>
      <c r="E19" s="7">
        <f>ROUND(+'Dietary-Cafeteria'!E14,2)</f>
        <v>34.630000000000003</v>
      </c>
      <c r="F19" s="7">
        <f t="shared" si="0"/>
        <v>41429.949999999997</v>
      </c>
      <c r="G19" s="6">
        <f>ROUND(+'Dietary-Cafeteria'!G117,0)</f>
        <v>1358732</v>
      </c>
      <c r="H19" s="7">
        <f>ROUND(+'Dietary-Cafeteria'!E117,2)</f>
        <v>33.24</v>
      </c>
      <c r="I19" s="7">
        <f t="shared" si="1"/>
        <v>40876.410000000003</v>
      </c>
      <c r="J19" s="7"/>
      <c r="K19" s="11">
        <f t="shared" si="2"/>
        <v>-1.34E-2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ROUND(+'Dietary-Cafeteria'!G15,0)</f>
        <v>5765976</v>
      </c>
      <c r="E20" s="7">
        <f>ROUND(+'Dietary-Cafeteria'!E15,2)</f>
        <v>135.11000000000001</v>
      </c>
      <c r="F20" s="7">
        <f t="shared" si="0"/>
        <v>42676.160000000003</v>
      </c>
      <c r="G20" s="6">
        <f>ROUND(+'Dietary-Cafeteria'!G118,0)</f>
        <v>6066969</v>
      </c>
      <c r="H20" s="7">
        <f>ROUND(+'Dietary-Cafeteria'!E118,2)</f>
        <v>139.22999999999999</v>
      </c>
      <c r="I20" s="7">
        <f t="shared" si="1"/>
        <v>43575.16</v>
      </c>
      <c r="J20" s="7"/>
      <c r="K20" s="11">
        <f t="shared" si="2"/>
        <v>2.1100000000000001E-2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ROUND(+'Dietary-Cafeteria'!G16,0)</f>
        <v>4959512</v>
      </c>
      <c r="E21" s="7">
        <f>ROUND(+'Dietary-Cafeteria'!E16,2)</f>
        <v>132.72</v>
      </c>
      <c r="F21" s="7">
        <f t="shared" si="0"/>
        <v>37368.230000000003</v>
      </c>
      <c r="G21" s="6">
        <f>ROUND(+'Dietary-Cafeteria'!G119,0)</f>
        <v>5131430</v>
      </c>
      <c r="H21" s="7">
        <f>ROUND(+'Dietary-Cafeteria'!E119,2)</f>
        <v>129.44</v>
      </c>
      <c r="I21" s="7">
        <f t="shared" si="1"/>
        <v>39643.31</v>
      </c>
      <c r="J21" s="7"/>
      <c r="K21" s="11">
        <f t="shared" si="2"/>
        <v>6.0900000000000003E-2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ROUND(+'Dietary-Cafeteria'!G17,0)</f>
        <v>544789</v>
      </c>
      <c r="E22" s="7">
        <f>ROUND(+'Dietary-Cafeteria'!E17,2)</f>
        <v>13.56</v>
      </c>
      <c r="F22" s="7">
        <f t="shared" si="0"/>
        <v>40176.18</v>
      </c>
      <c r="G22" s="6">
        <f>ROUND(+'Dietary-Cafeteria'!G120,0)</f>
        <v>567087</v>
      </c>
      <c r="H22" s="7">
        <f>ROUND(+'Dietary-Cafeteria'!E120,2)</f>
        <v>13.87</v>
      </c>
      <c r="I22" s="7">
        <f t="shared" si="1"/>
        <v>40885.870000000003</v>
      </c>
      <c r="J22" s="7"/>
      <c r="K22" s="11">
        <f t="shared" si="2"/>
        <v>1.77E-2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ROUND(+'Dietary-Cafeteria'!G18,0)</f>
        <v>1697992</v>
      </c>
      <c r="E23" s="7">
        <f>ROUND(+'Dietary-Cafeteria'!E18,2)</f>
        <v>46.54</v>
      </c>
      <c r="F23" s="7">
        <f t="shared" si="0"/>
        <v>36484.57</v>
      </c>
      <c r="G23" s="6">
        <f>ROUND(+'Dietary-Cafeteria'!G121,0)</f>
        <v>1835522</v>
      </c>
      <c r="H23" s="7">
        <f>ROUND(+'Dietary-Cafeteria'!E121,2)</f>
        <v>54.6</v>
      </c>
      <c r="I23" s="7">
        <f t="shared" si="1"/>
        <v>33617.620000000003</v>
      </c>
      <c r="J23" s="7"/>
      <c r="K23" s="11">
        <f t="shared" si="2"/>
        <v>-7.8600000000000003E-2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ROUND(+'Dietary-Cafeteria'!G19,0)</f>
        <v>1233800</v>
      </c>
      <c r="E24" s="7">
        <f>ROUND(+'Dietary-Cafeteria'!E19,2)</f>
        <v>35.409999999999997</v>
      </c>
      <c r="F24" s="7">
        <f t="shared" si="0"/>
        <v>34843.26</v>
      </c>
      <c r="G24" s="6">
        <f>ROUND(+'Dietary-Cafeteria'!G122,0)</f>
        <v>1223660</v>
      </c>
      <c r="H24" s="7">
        <f>ROUND(+'Dietary-Cafeteria'!E122,2)</f>
        <v>35.82</v>
      </c>
      <c r="I24" s="7">
        <f t="shared" si="1"/>
        <v>34161.360000000001</v>
      </c>
      <c r="J24" s="7"/>
      <c r="K24" s="11">
        <f t="shared" si="2"/>
        <v>-1.9599999999999999E-2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ROUND(+'Dietary-Cafeteria'!G20,0)</f>
        <v>1116640</v>
      </c>
      <c r="E25" s="7">
        <f>ROUND(+'Dietary-Cafeteria'!E20,2)</f>
        <v>28.88</v>
      </c>
      <c r="F25" s="7">
        <f t="shared" si="0"/>
        <v>38664.82</v>
      </c>
      <c r="G25" s="6">
        <f>ROUND(+'Dietary-Cafeteria'!G123,0)</f>
        <v>1130174</v>
      </c>
      <c r="H25" s="7">
        <f>ROUND(+'Dietary-Cafeteria'!E123,2)</f>
        <v>31.39</v>
      </c>
      <c r="I25" s="7">
        <f t="shared" si="1"/>
        <v>36004.269999999997</v>
      </c>
      <c r="J25" s="7"/>
      <c r="K25" s="11">
        <f t="shared" si="2"/>
        <v>-6.88E-2</v>
      </c>
    </row>
    <row r="26" spans="2:11" x14ac:dyDescent="0.2">
      <c r="B26">
        <f>+'Dietary-Cafeteria'!A21</f>
        <v>42</v>
      </c>
      <c r="C26" t="str">
        <f>+'Dietary-Cafeteria'!B21</f>
        <v>SHRINERS HOSPITAL FOR CHILDREN Total</v>
      </c>
      <c r="D26" s="6">
        <f>ROUND(+'Dietary-Cafeteria'!G21,0)</f>
        <v>0</v>
      </c>
      <c r="E26" s="7">
        <f>ROUND(+'Dietary-Cafeteria'!E21,2)</f>
        <v>0</v>
      </c>
      <c r="F26" s="7" t="str">
        <f t="shared" si="0"/>
        <v/>
      </c>
      <c r="G26" s="6">
        <f>ROUND(+'Dietary-Cafeteria'!G124,0)</f>
        <v>356103</v>
      </c>
      <c r="H26" s="7">
        <f>ROUND(+'Dietary-Cafeteria'!E124,2)</f>
        <v>8.02</v>
      </c>
      <c r="I26" s="7">
        <f t="shared" si="1"/>
        <v>44401.87</v>
      </c>
      <c r="J26" s="7"/>
      <c r="K26" s="11" t="str">
        <f t="shared" si="2"/>
        <v/>
      </c>
    </row>
    <row r="27" spans="2:11" x14ac:dyDescent="0.2">
      <c r="B27">
        <f>+'Dietary-Cafeteria'!A22</f>
        <v>43</v>
      </c>
      <c r="C27" t="str">
        <f>+'Dietary-Cafeteria'!B22</f>
        <v>WALLA WALLA GENERAL HOSPITAL</v>
      </c>
      <c r="D27" s="6">
        <f>ROUND(+'Dietary-Cafeteria'!G22,0)</f>
        <v>350396</v>
      </c>
      <c r="E27" s="7">
        <f>ROUND(+'Dietary-Cafeteria'!E22,2)</f>
        <v>8.9700000000000006</v>
      </c>
      <c r="F27" s="7">
        <f t="shared" si="0"/>
        <v>39063.1</v>
      </c>
      <c r="G27" s="6">
        <f>ROUND(+'Dietary-Cafeteria'!G125,0)</f>
        <v>0</v>
      </c>
      <c r="H27" s="7">
        <f>ROUND(+'Dietary-Cafeteria'!E125,2)</f>
        <v>0</v>
      </c>
      <c r="I27" s="7" t="str">
        <f t="shared" si="1"/>
        <v/>
      </c>
      <c r="J27" s="7"/>
      <c r="K27" s="11" t="str">
        <f t="shared" si="2"/>
        <v/>
      </c>
    </row>
    <row r="28" spans="2:11" x14ac:dyDescent="0.2">
      <c r="B28">
        <f>+'Dietary-Cafeteria'!A23</f>
        <v>45</v>
      </c>
      <c r="C28" t="str">
        <f>+'Dietary-Cafeteria'!B23</f>
        <v>COLUMBIA BASIN HOSPITAL</v>
      </c>
      <c r="D28" s="6">
        <f>ROUND(+'Dietary-Cafeteria'!G23,0)</f>
        <v>501886</v>
      </c>
      <c r="E28" s="7">
        <f>ROUND(+'Dietary-Cafeteria'!E23,2)</f>
        <v>15.12</v>
      </c>
      <c r="F28" s="7">
        <f t="shared" si="0"/>
        <v>33193.519999999997</v>
      </c>
      <c r="G28" s="6">
        <f>ROUND(+'Dietary-Cafeteria'!G126,0)</f>
        <v>508902</v>
      </c>
      <c r="H28" s="7">
        <f>ROUND(+'Dietary-Cafeteria'!E126,2)</f>
        <v>14.91</v>
      </c>
      <c r="I28" s="7">
        <f t="shared" si="1"/>
        <v>34131.589999999997</v>
      </c>
      <c r="J28" s="7"/>
      <c r="K28" s="11">
        <f t="shared" si="2"/>
        <v>2.8299999999999999E-2</v>
      </c>
    </row>
    <row r="29" spans="2:11" x14ac:dyDescent="0.2">
      <c r="B29">
        <f>+'Dietary-Cafeteria'!A24</f>
        <v>46</v>
      </c>
      <c r="C29" t="str">
        <f>+'Dietary-Cafeteria'!B24</f>
        <v>PMH MEDICAL CENTER</v>
      </c>
      <c r="D29" s="6">
        <f>ROUND(+'Dietary-Cafeteria'!G24,0)</f>
        <v>0</v>
      </c>
      <c r="E29" s="7">
        <f>ROUND(+'Dietary-Cafeteria'!E24,2)</f>
        <v>0</v>
      </c>
      <c r="F29" s="7" t="str">
        <f t="shared" si="0"/>
        <v/>
      </c>
      <c r="G29" s="6">
        <f>ROUND(+'Dietary-Cafeteria'!G127,0)</f>
        <v>304636</v>
      </c>
      <c r="H29" s="7">
        <f>ROUND(+'Dietary-Cafeteria'!E127,2)</f>
        <v>7.92</v>
      </c>
      <c r="I29" s="7">
        <f t="shared" si="1"/>
        <v>38464.14</v>
      </c>
      <c r="J29" s="7"/>
      <c r="K29" s="11" t="str">
        <f t="shared" si="2"/>
        <v/>
      </c>
    </row>
    <row r="30" spans="2:11" x14ac:dyDescent="0.2">
      <c r="B30">
        <f>+'Dietary-Cafeteria'!A25</f>
        <v>50</v>
      </c>
      <c r="C30" t="str">
        <f>+'Dietary-Cafeteria'!B25</f>
        <v>PROVIDENCE ST MARY MEDICAL CENTER</v>
      </c>
      <c r="D30" s="6">
        <f>ROUND(+'Dietary-Cafeteria'!G25,0)</f>
        <v>843939</v>
      </c>
      <c r="E30" s="7">
        <f>ROUND(+'Dietary-Cafeteria'!E25,2)</f>
        <v>25.57</v>
      </c>
      <c r="F30" s="7">
        <f t="shared" si="0"/>
        <v>33005.040000000001</v>
      </c>
      <c r="G30" s="6">
        <f>ROUND(+'Dietary-Cafeteria'!G128,0)</f>
        <v>880447</v>
      </c>
      <c r="H30" s="7">
        <f>ROUND(+'Dietary-Cafeteria'!E128,2)</f>
        <v>28.46</v>
      </c>
      <c r="I30" s="7">
        <f t="shared" si="1"/>
        <v>30936.3</v>
      </c>
      <c r="J30" s="7"/>
      <c r="K30" s="11">
        <f t="shared" si="2"/>
        <v>-6.2700000000000006E-2</v>
      </c>
    </row>
    <row r="31" spans="2:11" x14ac:dyDescent="0.2">
      <c r="B31">
        <f>+'Dietary-Cafeteria'!A26</f>
        <v>54</v>
      </c>
      <c r="C31" t="str">
        <f>+'Dietary-Cafeteria'!B26</f>
        <v>FORKS COMMUNITY HOSPITAL</v>
      </c>
      <c r="D31" s="6">
        <f>ROUND(+'Dietary-Cafeteria'!G26,0)</f>
        <v>372709</v>
      </c>
      <c r="E31" s="7">
        <f>ROUND(+'Dietary-Cafeteria'!E26,2)</f>
        <v>11.54</v>
      </c>
      <c r="F31" s="7">
        <f t="shared" si="0"/>
        <v>32297.14</v>
      </c>
      <c r="G31" s="6">
        <f>ROUND(+'Dietary-Cafeteria'!G129,0)</f>
        <v>377862</v>
      </c>
      <c r="H31" s="7">
        <f>ROUND(+'Dietary-Cafeteria'!E129,2)</f>
        <v>11.43</v>
      </c>
      <c r="I31" s="7">
        <f t="shared" si="1"/>
        <v>33058.79</v>
      </c>
      <c r="J31" s="7"/>
      <c r="K31" s="11">
        <f t="shared" si="2"/>
        <v>2.3599999999999999E-2</v>
      </c>
    </row>
    <row r="32" spans="2:11" x14ac:dyDescent="0.2">
      <c r="B32">
        <f>+'Dietary-Cafeteria'!A27</f>
        <v>56</v>
      </c>
      <c r="C32" t="str">
        <f>+'Dietary-Cafeteria'!B27</f>
        <v>WILLAPA HARBOR HOSPITAL</v>
      </c>
      <c r="D32" s="6">
        <f>ROUND(+'Dietary-Cafeteria'!G27,0)</f>
        <v>347669</v>
      </c>
      <c r="E32" s="7">
        <f>ROUND(+'Dietary-Cafeteria'!E27,2)</f>
        <v>7.79</v>
      </c>
      <c r="F32" s="7">
        <f t="shared" si="0"/>
        <v>44630.17</v>
      </c>
      <c r="G32" s="6">
        <f>ROUND(+'Dietary-Cafeteria'!G130,0)</f>
        <v>367634</v>
      </c>
      <c r="H32" s="7">
        <f>ROUND(+'Dietary-Cafeteria'!E130,2)</f>
        <v>8.07</v>
      </c>
      <c r="I32" s="7">
        <f t="shared" si="1"/>
        <v>45555.64</v>
      </c>
      <c r="J32" s="7"/>
      <c r="K32" s="11">
        <f t="shared" si="2"/>
        <v>2.07E-2</v>
      </c>
    </row>
    <row r="33" spans="2:11" x14ac:dyDescent="0.2">
      <c r="B33">
        <f>+'Dietary-Cafeteria'!A28</f>
        <v>58</v>
      </c>
      <c r="C33" t="str">
        <f>+'Dietary-Cafeteria'!B28</f>
        <v>YAKIMA VALLEY MEMORIAL HOSPITAL</v>
      </c>
      <c r="D33" s="6">
        <f>ROUND(+'Dietary-Cafeteria'!G28,0)</f>
        <v>2032510</v>
      </c>
      <c r="E33" s="7">
        <f>ROUND(+'Dietary-Cafeteria'!E28,2)</f>
        <v>57.23</v>
      </c>
      <c r="F33" s="7">
        <f t="shared" si="0"/>
        <v>35514.76</v>
      </c>
      <c r="G33" s="6">
        <f>ROUND(+'Dietary-Cafeteria'!G131,0)</f>
        <v>1951347</v>
      </c>
      <c r="H33" s="7">
        <f>ROUND(+'Dietary-Cafeteria'!E131,2)</f>
        <v>55.84</v>
      </c>
      <c r="I33" s="7">
        <f t="shared" si="1"/>
        <v>34945.33</v>
      </c>
      <c r="J33" s="7"/>
      <c r="K33" s="11">
        <f t="shared" si="2"/>
        <v>-1.6E-2</v>
      </c>
    </row>
    <row r="34" spans="2:11" x14ac:dyDescent="0.2">
      <c r="B34">
        <f>+'Dietary-Cafeteria'!A29</f>
        <v>63</v>
      </c>
      <c r="C34" t="str">
        <f>+'Dietary-Cafeteria'!B29</f>
        <v>GRAYS HARBOR COMMUNITY HOSPITAL</v>
      </c>
      <c r="D34" s="6">
        <f>ROUND(+'Dietary-Cafeteria'!G29,0)</f>
        <v>757082</v>
      </c>
      <c r="E34" s="7">
        <f>ROUND(+'Dietary-Cafeteria'!E29,2)</f>
        <v>17.899999999999999</v>
      </c>
      <c r="F34" s="7">
        <f t="shared" si="0"/>
        <v>42295.08</v>
      </c>
      <c r="G34" s="6">
        <f>ROUND(+'Dietary-Cafeteria'!G132,0)</f>
        <v>785617</v>
      </c>
      <c r="H34" s="7">
        <f>ROUND(+'Dietary-Cafeteria'!E132,2)</f>
        <v>18.78</v>
      </c>
      <c r="I34" s="7">
        <f t="shared" si="1"/>
        <v>41832.639999999999</v>
      </c>
      <c r="J34" s="7"/>
      <c r="K34" s="11">
        <f t="shared" si="2"/>
        <v>-1.09E-2</v>
      </c>
    </row>
    <row r="35" spans="2:11" x14ac:dyDescent="0.2">
      <c r="B35">
        <f>+'Dietary-Cafeteria'!A30</f>
        <v>78</v>
      </c>
      <c r="C35" t="str">
        <f>+'Dietary-Cafeteria'!B30</f>
        <v>SAMARITAN HEALTHCARE</v>
      </c>
      <c r="D35" s="6">
        <f>ROUND(+'Dietary-Cafeteria'!G30,0)</f>
        <v>553899</v>
      </c>
      <c r="E35" s="7">
        <f>ROUND(+'Dietary-Cafeteria'!E30,2)</f>
        <v>14.45</v>
      </c>
      <c r="F35" s="7">
        <f t="shared" si="0"/>
        <v>38332.11</v>
      </c>
      <c r="G35" s="6">
        <f>ROUND(+'Dietary-Cafeteria'!G133,0)</f>
        <v>594207</v>
      </c>
      <c r="H35" s="7">
        <f>ROUND(+'Dietary-Cafeteria'!E133,2)</f>
        <v>14.84</v>
      </c>
      <c r="I35" s="7">
        <f t="shared" si="1"/>
        <v>40040.9</v>
      </c>
      <c r="J35" s="7"/>
      <c r="K35" s="11">
        <f t="shared" si="2"/>
        <v>4.4600000000000001E-2</v>
      </c>
    </row>
    <row r="36" spans="2:11" x14ac:dyDescent="0.2">
      <c r="B36">
        <f>+'Dietary-Cafeteria'!A31</f>
        <v>79</v>
      </c>
      <c r="C36" t="str">
        <f>+'Dietary-Cafeteria'!B31</f>
        <v>OCEAN BEACH HOSPITAL</v>
      </c>
      <c r="D36" s="6">
        <f>ROUND(+'Dietary-Cafeteria'!G31,0)</f>
        <v>310514</v>
      </c>
      <c r="E36" s="7">
        <f>ROUND(+'Dietary-Cafeteria'!E31,2)</f>
        <v>6.05</v>
      </c>
      <c r="F36" s="7">
        <f t="shared" si="0"/>
        <v>51324.63</v>
      </c>
      <c r="G36" s="6">
        <f>ROUND(+'Dietary-Cafeteria'!G134,0)</f>
        <v>202042</v>
      </c>
      <c r="H36" s="7">
        <f>ROUND(+'Dietary-Cafeteria'!E134,2)</f>
        <v>5.64</v>
      </c>
      <c r="I36" s="7">
        <f t="shared" si="1"/>
        <v>35823.050000000003</v>
      </c>
      <c r="J36" s="7"/>
      <c r="K36" s="11">
        <f t="shared" si="2"/>
        <v>-0.30199999999999999</v>
      </c>
    </row>
    <row r="37" spans="2:11" x14ac:dyDescent="0.2">
      <c r="B37">
        <f>+'Dietary-Cafeteria'!A32</f>
        <v>80</v>
      </c>
      <c r="C37" t="str">
        <f>+'Dietary-Cafeteria'!B32</f>
        <v>ODESSA MEMORIAL HEALTHCARE CENTER</v>
      </c>
      <c r="D37" s="6">
        <f>ROUND(+'Dietary-Cafeteria'!G32,0)</f>
        <v>192776</v>
      </c>
      <c r="E37" s="7">
        <f>ROUND(+'Dietary-Cafeteria'!E32,2)</f>
        <v>6.43</v>
      </c>
      <c r="F37" s="7">
        <f t="shared" si="0"/>
        <v>29980.720000000001</v>
      </c>
      <c r="G37" s="6">
        <f>ROUND(+'Dietary-Cafeteria'!G135,0)</f>
        <v>200976</v>
      </c>
      <c r="H37" s="7">
        <f>ROUND(+'Dietary-Cafeteria'!E135,2)</f>
        <v>6.27</v>
      </c>
      <c r="I37" s="7">
        <f t="shared" si="1"/>
        <v>32053.59</v>
      </c>
      <c r="J37" s="7"/>
      <c r="K37" s="11">
        <f t="shared" si="2"/>
        <v>6.9099999999999995E-2</v>
      </c>
    </row>
    <row r="38" spans="2:11" x14ac:dyDescent="0.2">
      <c r="B38">
        <f>+'Dietary-Cafeteria'!A33</f>
        <v>81</v>
      </c>
      <c r="C38" t="str">
        <f>+'Dietary-Cafeteria'!B33</f>
        <v>MULTICARE GOOD SAMARITAN</v>
      </c>
      <c r="D38" s="6">
        <f>ROUND(+'Dietary-Cafeteria'!G33,0)</f>
        <v>3325363</v>
      </c>
      <c r="E38" s="7">
        <f>ROUND(+'Dietary-Cafeteria'!E33,2)</f>
        <v>78.34</v>
      </c>
      <c r="F38" s="7">
        <f t="shared" si="0"/>
        <v>42447.83</v>
      </c>
      <c r="G38" s="6">
        <f>ROUND(+'Dietary-Cafeteria'!G136,0)</f>
        <v>2560121</v>
      </c>
      <c r="H38" s="7">
        <f>ROUND(+'Dietary-Cafeteria'!E136,2)</f>
        <v>17.98</v>
      </c>
      <c r="I38" s="7">
        <f t="shared" si="1"/>
        <v>142387.15</v>
      </c>
      <c r="J38" s="7"/>
      <c r="K38" s="11">
        <f t="shared" si="2"/>
        <v>2.3544</v>
      </c>
    </row>
    <row r="39" spans="2:11" x14ac:dyDescent="0.2">
      <c r="B39">
        <f>+'Dietary-Cafeteria'!A34</f>
        <v>82</v>
      </c>
      <c r="C39" t="str">
        <f>+'Dietary-Cafeteria'!B34</f>
        <v>GARFIELD COUNTY MEMORIAL HOSPITAL</v>
      </c>
      <c r="D39" s="6">
        <f>ROUND(+'Dietary-Cafeteria'!G34,0)</f>
        <v>173506</v>
      </c>
      <c r="E39" s="7">
        <f>ROUND(+'Dietary-Cafeteria'!E34,2)</f>
        <v>6.24</v>
      </c>
      <c r="F39" s="7">
        <f t="shared" si="0"/>
        <v>27805.45</v>
      </c>
      <c r="G39" s="6">
        <f>ROUND(+'Dietary-Cafeteria'!G137,0)</f>
        <v>0</v>
      </c>
      <c r="H39" s="7">
        <f>ROUND(+'Dietary-Cafeteria'!E137,2)</f>
        <v>0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84</v>
      </c>
      <c r="C40" t="str">
        <f>+'Dietary-Cafeteria'!B35</f>
        <v>PROVIDENCE REGIONAL MEDICAL CENTER EVERETT</v>
      </c>
      <c r="D40" s="6">
        <f>ROUND(+'Dietary-Cafeteria'!G35,0)</f>
        <v>5163853</v>
      </c>
      <c r="E40" s="7">
        <f>ROUND(+'Dietary-Cafeteria'!E35,2)</f>
        <v>133.74</v>
      </c>
      <c r="F40" s="7">
        <f t="shared" si="0"/>
        <v>38611.129999999997</v>
      </c>
      <c r="G40" s="6">
        <f>ROUND(+'Dietary-Cafeteria'!G138,0)</f>
        <v>5474314</v>
      </c>
      <c r="H40" s="7">
        <f>ROUND(+'Dietary-Cafeteria'!E138,2)</f>
        <v>141.94999999999999</v>
      </c>
      <c r="I40" s="7">
        <f t="shared" si="1"/>
        <v>38565.089999999997</v>
      </c>
      <c r="J40" s="7"/>
      <c r="K40" s="11">
        <f t="shared" si="2"/>
        <v>-1.1999999999999999E-3</v>
      </c>
    </row>
    <row r="41" spans="2:11" x14ac:dyDescent="0.2">
      <c r="B41">
        <f>+'Dietary-Cafeteria'!A36</f>
        <v>85</v>
      </c>
      <c r="C41" t="str">
        <f>+'Dietary-Cafeteria'!B36</f>
        <v>JEFFERSON HEALTHCARE</v>
      </c>
      <c r="D41" s="6">
        <f>ROUND(+'Dietary-Cafeteria'!G36,0)</f>
        <v>501160</v>
      </c>
      <c r="E41" s="7">
        <f>ROUND(+'Dietary-Cafeteria'!E36,2)</f>
        <v>11.62</v>
      </c>
      <c r="F41" s="7">
        <f t="shared" si="0"/>
        <v>43129.09</v>
      </c>
      <c r="G41" s="6">
        <f>ROUND(+'Dietary-Cafeteria'!G139,0)</f>
        <v>537206</v>
      </c>
      <c r="H41" s="7">
        <f>ROUND(+'Dietary-Cafeteria'!E139,2)</f>
        <v>12.24</v>
      </c>
      <c r="I41" s="7">
        <f t="shared" si="1"/>
        <v>43889.38</v>
      </c>
      <c r="J41" s="7"/>
      <c r="K41" s="11">
        <f t="shared" si="2"/>
        <v>1.7600000000000001E-2</v>
      </c>
    </row>
    <row r="42" spans="2:11" x14ac:dyDescent="0.2">
      <c r="B42">
        <f>+'Dietary-Cafeteria'!A37</f>
        <v>96</v>
      </c>
      <c r="C42" t="str">
        <f>+'Dietary-Cafeteria'!B37</f>
        <v>SKYLINE HOSPITAL</v>
      </c>
      <c r="D42" s="6">
        <f>ROUND(+'Dietary-Cafeteria'!G37,0)</f>
        <v>146052</v>
      </c>
      <c r="E42" s="7">
        <f>ROUND(+'Dietary-Cafeteria'!E37,2)</f>
        <v>3.87</v>
      </c>
      <c r="F42" s="7">
        <f t="shared" si="0"/>
        <v>37739.53</v>
      </c>
      <c r="G42" s="6">
        <f>ROUND(+'Dietary-Cafeteria'!G140,0)</f>
        <v>154286</v>
      </c>
      <c r="H42" s="7">
        <f>ROUND(+'Dietary-Cafeteria'!E140,2)</f>
        <v>3.92</v>
      </c>
      <c r="I42" s="7">
        <f t="shared" si="1"/>
        <v>39358.67</v>
      </c>
      <c r="J42" s="7"/>
      <c r="K42" s="11">
        <f t="shared" si="2"/>
        <v>4.2900000000000001E-2</v>
      </c>
    </row>
    <row r="43" spans="2:11" x14ac:dyDescent="0.2">
      <c r="B43">
        <f>+'Dietary-Cafeteria'!A38</f>
        <v>102</v>
      </c>
      <c r="C43" t="str">
        <f>+'Dietary-Cafeteria'!B38</f>
        <v>YAKIMA REGIONAL MEDICAL AND CARDIAC CENTER</v>
      </c>
      <c r="D43" s="6">
        <f>ROUND(+'Dietary-Cafeteria'!G38,0)</f>
        <v>904974</v>
      </c>
      <c r="E43" s="7">
        <f>ROUND(+'Dietary-Cafeteria'!E38,2)</f>
        <v>27.6</v>
      </c>
      <c r="F43" s="7">
        <f t="shared" si="0"/>
        <v>32788.910000000003</v>
      </c>
      <c r="G43" s="6">
        <f>ROUND(+'Dietary-Cafeteria'!G141,0)</f>
        <v>710752</v>
      </c>
      <c r="H43" s="7">
        <f>ROUND(+'Dietary-Cafeteria'!E141,2)</f>
        <v>22.1</v>
      </c>
      <c r="I43" s="7">
        <f t="shared" si="1"/>
        <v>32160.720000000001</v>
      </c>
      <c r="J43" s="7"/>
      <c r="K43" s="11">
        <f t="shared" si="2"/>
        <v>-1.9199999999999998E-2</v>
      </c>
    </row>
    <row r="44" spans="2:11" x14ac:dyDescent="0.2">
      <c r="B44">
        <f>+'Dietary-Cafeteria'!A39</f>
        <v>104</v>
      </c>
      <c r="C44" t="str">
        <f>+'Dietary-Cafeteria'!B39</f>
        <v>VALLEY GENERAL HOSPITAL</v>
      </c>
      <c r="D44" s="6">
        <f>ROUND(+'Dietary-Cafeteria'!G39,0)</f>
        <v>0</v>
      </c>
      <c r="E44" s="7">
        <f>ROUND(+'Dietary-Cafeteria'!E39,2)</f>
        <v>0</v>
      </c>
      <c r="F44" s="7" t="str">
        <f t="shared" si="0"/>
        <v/>
      </c>
      <c r="G44" s="6">
        <f>ROUND(+'Dietary-Cafeteria'!G142,0)</f>
        <v>0</v>
      </c>
      <c r="H44" s="7">
        <f>ROUND(+'Dietary-Cafeteria'!E142,2)</f>
        <v>0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106</v>
      </c>
      <c r="C45" t="str">
        <f>+'Dietary-Cafeteria'!B40</f>
        <v>CASCADE VALLEY HOSPITAL</v>
      </c>
      <c r="D45" s="6">
        <f>ROUND(+'Dietary-Cafeteria'!G40,0)</f>
        <v>438787</v>
      </c>
      <c r="E45" s="7">
        <f>ROUND(+'Dietary-Cafeteria'!E40,2)</f>
        <v>12.29</v>
      </c>
      <c r="F45" s="7">
        <f t="shared" si="0"/>
        <v>35702.769999999997</v>
      </c>
      <c r="G45" s="6">
        <f>ROUND(+'Dietary-Cafeteria'!G143,0)</f>
        <v>0</v>
      </c>
      <c r="H45" s="7">
        <f>ROUND(+'Dietary-Cafeteria'!E143,2)</f>
        <v>0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107</v>
      </c>
      <c r="C46" t="str">
        <f>+'Dietary-Cafeteria'!B41</f>
        <v>NORTH VALLEY HOSPITAL</v>
      </c>
      <c r="D46" s="6">
        <f>ROUND(+'Dietary-Cafeteria'!G41,0)</f>
        <v>472529</v>
      </c>
      <c r="E46" s="7">
        <f>ROUND(+'Dietary-Cafeteria'!E41,2)</f>
        <v>15.28</v>
      </c>
      <c r="F46" s="7">
        <f t="shared" si="0"/>
        <v>30924.67</v>
      </c>
      <c r="G46" s="6">
        <f>ROUND(+'Dietary-Cafeteria'!G144,0)</f>
        <v>435293</v>
      </c>
      <c r="H46" s="7">
        <f>ROUND(+'Dietary-Cafeteria'!E144,2)</f>
        <v>0</v>
      </c>
      <c r="I46" s="7" t="str">
        <f t="shared" si="1"/>
        <v/>
      </c>
      <c r="J46" s="7"/>
      <c r="K46" s="11" t="str">
        <f t="shared" si="2"/>
        <v/>
      </c>
    </row>
    <row r="47" spans="2:11" x14ac:dyDescent="0.2">
      <c r="B47">
        <f>+'Dietary-Cafeteria'!A42</f>
        <v>108</v>
      </c>
      <c r="C47" t="str">
        <f>+'Dietary-Cafeteria'!B42</f>
        <v>TRI-STATE MEMORIAL HOSPITAL</v>
      </c>
      <c r="D47" s="6">
        <f>ROUND(+'Dietary-Cafeteria'!G42,0)</f>
        <v>624610</v>
      </c>
      <c r="E47" s="7">
        <f>ROUND(+'Dietary-Cafeteria'!E42,2)</f>
        <v>17.079999999999998</v>
      </c>
      <c r="F47" s="7">
        <f t="shared" si="0"/>
        <v>36569.67</v>
      </c>
      <c r="G47" s="6">
        <f>ROUND(+'Dietary-Cafeteria'!G145,0)</f>
        <v>679565</v>
      </c>
      <c r="H47" s="7">
        <f>ROUND(+'Dietary-Cafeteria'!E145,2)</f>
        <v>17.829999999999998</v>
      </c>
      <c r="I47" s="7">
        <f t="shared" si="1"/>
        <v>38113.57</v>
      </c>
      <c r="J47" s="7"/>
      <c r="K47" s="11">
        <f t="shared" si="2"/>
        <v>4.2200000000000001E-2</v>
      </c>
    </row>
    <row r="48" spans="2:11" x14ac:dyDescent="0.2">
      <c r="B48">
        <f>+'Dietary-Cafeteria'!A43</f>
        <v>111</v>
      </c>
      <c r="C48" t="str">
        <f>+'Dietary-Cafeteria'!B43</f>
        <v>EAST ADAMS RURAL HEALTHCARE</v>
      </c>
      <c r="D48" s="6">
        <f>ROUND(+'Dietary-Cafeteria'!G43,0)</f>
        <v>549</v>
      </c>
      <c r="E48" s="7">
        <f>ROUND(+'Dietary-Cafeteria'!E43,2)</f>
        <v>0</v>
      </c>
      <c r="F48" s="7" t="str">
        <f t="shared" si="0"/>
        <v/>
      </c>
      <c r="G48" s="6">
        <f>ROUND(+'Dietary-Cafeteria'!G146,0)</f>
        <v>83857</v>
      </c>
      <c r="H48" s="7">
        <f>ROUND(+'Dietary-Cafeteria'!E146,2)</f>
        <v>2.56</v>
      </c>
      <c r="I48" s="7">
        <f t="shared" si="1"/>
        <v>32756.639999999999</v>
      </c>
      <c r="J48" s="7"/>
      <c r="K48" s="11" t="str">
        <f t="shared" si="2"/>
        <v/>
      </c>
    </row>
    <row r="49" spans="2:11" x14ac:dyDescent="0.2">
      <c r="B49">
        <f>+'Dietary-Cafeteria'!A44</f>
        <v>125</v>
      </c>
      <c r="C49" t="str">
        <f>+'Dietary-Cafeteria'!B44</f>
        <v>OTHELLO COMMUNITY HOSPITAL</v>
      </c>
      <c r="D49" s="6">
        <f>ROUND(+'Dietary-Cafeteria'!G44,0)</f>
        <v>0</v>
      </c>
      <c r="E49" s="7">
        <f>ROUND(+'Dietary-Cafeteria'!E44,2)</f>
        <v>0</v>
      </c>
      <c r="F49" s="7" t="str">
        <f t="shared" si="0"/>
        <v/>
      </c>
      <c r="G49" s="6">
        <f>ROUND(+'Dietary-Cafeteria'!G147,0)</f>
        <v>0</v>
      </c>
      <c r="H49" s="7">
        <f>ROUND(+'Dietary-Cafeteria'!E147,2)</f>
        <v>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126</v>
      </c>
      <c r="C50" t="str">
        <f>+'Dietary-Cafeteria'!B45</f>
        <v>HIGHLINE MEDICAL CENTER</v>
      </c>
      <c r="D50" s="6">
        <f>ROUND(+'Dietary-Cafeteria'!G45,0)</f>
        <v>1508160</v>
      </c>
      <c r="E50" s="7">
        <f>ROUND(+'Dietary-Cafeteria'!E45,2)</f>
        <v>36.17</v>
      </c>
      <c r="F50" s="7">
        <f t="shared" si="0"/>
        <v>41696.43</v>
      </c>
      <c r="G50" s="6">
        <f>ROUND(+'Dietary-Cafeteria'!G148,0)</f>
        <v>1447413</v>
      </c>
      <c r="H50" s="7">
        <f>ROUND(+'Dietary-Cafeteria'!E148,2)</f>
        <v>33.86</v>
      </c>
      <c r="I50" s="7">
        <f t="shared" si="1"/>
        <v>42746.99</v>
      </c>
      <c r="J50" s="7"/>
      <c r="K50" s="11">
        <f t="shared" si="2"/>
        <v>2.52E-2</v>
      </c>
    </row>
    <row r="51" spans="2:11" x14ac:dyDescent="0.2">
      <c r="B51">
        <f>+'Dietary-Cafeteria'!A46</f>
        <v>128</v>
      </c>
      <c r="C51" t="str">
        <f>+'Dietary-Cafeteria'!B46</f>
        <v>UNIVERSITY OF WASHINGTON MEDICAL CENTER</v>
      </c>
      <c r="D51" s="6">
        <f>ROUND(+'Dietary-Cafeteria'!G46,0)</f>
        <v>4244740</v>
      </c>
      <c r="E51" s="7">
        <f>ROUND(+'Dietary-Cafeteria'!E46,2)</f>
        <v>123.25</v>
      </c>
      <c r="F51" s="7">
        <f t="shared" si="0"/>
        <v>34440.080000000002</v>
      </c>
      <c r="G51" s="6">
        <f>ROUND(+'Dietary-Cafeteria'!G149,0)</f>
        <v>4263050</v>
      </c>
      <c r="H51" s="7">
        <f>ROUND(+'Dietary-Cafeteria'!E149,2)</f>
        <v>121.47</v>
      </c>
      <c r="I51" s="7">
        <f t="shared" si="1"/>
        <v>35095.5</v>
      </c>
      <c r="J51" s="7"/>
      <c r="K51" s="11">
        <f t="shared" si="2"/>
        <v>1.9E-2</v>
      </c>
    </row>
    <row r="52" spans="2:11" x14ac:dyDescent="0.2">
      <c r="B52">
        <f>+'Dietary-Cafeteria'!A47</f>
        <v>129</v>
      </c>
      <c r="C52" t="str">
        <f>+'Dietary-Cafeteria'!B47</f>
        <v>QUINCY VALLEY MEDICAL CENTER</v>
      </c>
      <c r="D52" s="6">
        <f>ROUND(+'Dietary-Cafeteria'!G47,0)</f>
        <v>0</v>
      </c>
      <c r="E52" s="7">
        <f>ROUND(+'Dietary-Cafeteria'!E47,2)</f>
        <v>0</v>
      </c>
      <c r="F52" s="7" t="str">
        <f t="shared" si="0"/>
        <v/>
      </c>
      <c r="G52" s="6">
        <f>ROUND(+'Dietary-Cafeteria'!G150,0)</f>
        <v>157833</v>
      </c>
      <c r="H52" s="7">
        <f>ROUND(+'Dietary-Cafeteria'!E150,2)</f>
        <v>5.05</v>
      </c>
      <c r="I52" s="7">
        <f t="shared" si="1"/>
        <v>31254.06</v>
      </c>
      <c r="J52" s="7"/>
      <c r="K52" s="11" t="str">
        <f t="shared" si="2"/>
        <v/>
      </c>
    </row>
    <row r="53" spans="2:11" x14ac:dyDescent="0.2">
      <c r="B53">
        <f>+'Dietary-Cafeteria'!A48</f>
        <v>130</v>
      </c>
      <c r="C53" t="str">
        <f>+'Dietary-Cafeteria'!B48</f>
        <v>UW MEDICINE/NORTHWEST HOSPITAL</v>
      </c>
      <c r="D53" s="6">
        <f>ROUND(+'Dietary-Cafeteria'!G48,0)</f>
        <v>2675734</v>
      </c>
      <c r="E53" s="7">
        <f>ROUND(+'Dietary-Cafeteria'!E48,2)</f>
        <v>66.44</v>
      </c>
      <c r="F53" s="7">
        <f t="shared" si="0"/>
        <v>40272.94</v>
      </c>
      <c r="G53" s="6">
        <f>ROUND(+'Dietary-Cafeteria'!G151,0)</f>
        <v>2773804</v>
      </c>
      <c r="H53" s="7">
        <f>ROUND(+'Dietary-Cafeteria'!E151,2)</f>
        <v>67.67</v>
      </c>
      <c r="I53" s="7">
        <f t="shared" si="1"/>
        <v>40990.160000000003</v>
      </c>
      <c r="J53" s="7"/>
      <c r="K53" s="11">
        <f t="shared" si="2"/>
        <v>1.78E-2</v>
      </c>
    </row>
    <row r="54" spans="2:11" x14ac:dyDescent="0.2">
      <c r="B54">
        <f>+'Dietary-Cafeteria'!A49</f>
        <v>131</v>
      </c>
      <c r="C54" t="str">
        <f>+'Dietary-Cafeteria'!B49</f>
        <v>OVERLAKE HOSPITAL MEDICAL CENTER</v>
      </c>
      <c r="D54" s="6">
        <f>ROUND(+'Dietary-Cafeteria'!G49,0)</f>
        <v>3288139</v>
      </c>
      <c r="E54" s="7">
        <f>ROUND(+'Dietary-Cafeteria'!E49,2)</f>
        <v>72.78</v>
      </c>
      <c r="F54" s="7">
        <f t="shared" si="0"/>
        <v>45179.16</v>
      </c>
      <c r="G54" s="6">
        <f>ROUND(+'Dietary-Cafeteria'!G152,0)</f>
        <v>3406864</v>
      </c>
      <c r="H54" s="7">
        <f>ROUND(+'Dietary-Cafeteria'!E152,2)</f>
        <v>73.75</v>
      </c>
      <c r="I54" s="7">
        <f t="shared" si="1"/>
        <v>46194.77</v>
      </c>
      <c r="J54" s="7"/>
      <c r="K54" s="11">
        <f t="shared" si="2"/>
        <v>2.2499999999999999E-2</v>
      </c>
    </row>
    <row r="55" spans="2:11" x14ac:dyDescent="0.2">
      <c r="B55">
        <f>+'Dietary-Cafeteria'!A50</f>
        <v>132</v>
      </c>
      <c r="C55" t="str">
        <f>+'Dietary-Cafeteria'!B50</f>
        <v>ST CLARE HOSPITAL</v>
      </c>
      <c r="D55" s="6">
        <f>ROUND(+'Dietary-Cafeteria'!G50,0)</f>
        <v>1529920</v>
      </c>
      <c r="E55" s="7">
        <f>ROUND(+'Dietary-Cafeteria'!E50,2)</f>
        <v>39</v>
      </c>
      <c r="F55" s="7">
        <f t="shared" si="0"/>
        <v>39228.720000000001</v>
      </c>
      <c r="G55" s="6">
        <f>ROUND(+'Dietary-Cafeteria'!G153,0)</f>
        <v>1470126</v>
      </c>
      <c r="H55" s="7">
        <f>ROUND(+'Dietary-Cafeteria'!E153,2)</f>
        <v>37.08</v>
      </c>
      <c r="I55" s="7">
        <f t="shared" si="1"/>
        <v>39647.410000000003</v>
      </c>
      <c r="J55" s="7"/>
      <c r="K55" s="11">
        <f t="shared" si="2"/>
        <v>1.0699999999999999E-2</v>
      </c>
    </row>
    <row r="56" spans="2:11" x14ac:dyDescent="0.2">
      <c r="B56">
        <f>+'Dietary-Cafeteria'!A51</f>
        <v>134</v>
      </c>
      <c r="C56" t="str">
        <f>+'Dietary-Cafeteria'!B51</f>
        <v>ISLAND HOSPITAL</v>
      </c>
      <c r="D56" s="6">
        <f>ROUND(+'Dietary-Cafeteria'!G51,0)</f>
        <v>592766</v>
      </c>
      <c r="E56" s="7">
        <f>ROUND(+'Dietary-Cafeteria'!E51,2)</f>
        <v>14.56</v>
      </c>
      <c r="F56" s="7">
        <f t="shared" si="0"/>
        <v>40711.949999999997</v>
      </c>
      <c r="G56" s="6">
        <f>ROUND(+'Dietary-Cafeteria'!G154,0)</f>
        <v>599640</v>
      </c>
      <c r="H56" s="7">
        <f>ROUND(+'Dietary-Cafeteria'!E154,2)</f>
        <v>14.09</v>
      </c>
      <c r="I56" s="7">
        <f t="shared" si="1"/>
        <v>42557.84</v>
      </c>
      <c r="J56" s="7"/>
      <c r="K56" s="11">
        <f t="shared" si="2"/>
        <v>4.53E-2</v>
      </c>
    </row>
    <row r="57" spans="2:11" x14ac:dyDescent="0.2">
      <c r="B57">
        <f>+'Dietary-Cafeteria'!A52</f>
        <v>137</v>
      </c>
      <c r="C57" t="str">
        <f>+'Dietary-Cafeteria'!B52</f>
        <v>LINCOLN HOSPITAL</v>
      </c>
      <c r="D57" s="6">
        <f>ROUND(+'Dietary-Cafeteria'!G52,0)</f>
        <v>282494</v>
      </c>
      <c r="E57" s="7">
        <f>ROUND(+'Dietary-Cafeteria'!E52,2)</f>
        <v>8.94</v>
      </c>
      <c r="F57" s="7">
        <f t="shared" si="0"/>
        <v>31598.880000000001</v>
      </c>
      <c r="G57" s="6">
        <f>ROUND(+'Dietary-Cafeteria'!G155,0)</f>
        <v>329147</v>
      </c>
      <c r="H57" s="7">
        <f>ROUND(+'Dietary-Cafeteria'!E155,2)</f>
        <v>8.94</v>
      </c>
      <c r="I57" s="7">
        <f t="shared" si="1"/>
        <v>36817.339999999997</v>
      </c>
      <c r="J57" s="7"/>
      <c r="K57" s="11">
        <f t="shared" si="2"/>
        <v>0.1651</v>
      </c>
    </row>
    <row r="58" spans="2:11" x14ac:dyDescent="0.2">
      <c r="B58">
        <f>+'Dietary-Cafeteria'!A53</f>
        <v>138</v>
      </c>
      <c r="C58" t="str">
        <f>+'Dietary-Cafeteria'!B53</f>
        <v>SWEDISH EDMONDS</v>
      </c>
      <c r="D58" s="6">
        <f>ROUND(+'Dietary-Cafeteria'!G53,0)</f>
        <v>1658704</v>
      </c>
      <c r="E58" s="7">
        <f>ROUND(+'Dietary-Cafeteria'!E53,2)</f>
        <v>39.19</v>
      </c>
      <c r="F58" s="7">
        <f t="shared" si="0"/>
        <v>42324.67</v>
      </c>
      <c r="G58" s="6">
        <f>ROUND(+'Dietary-Cafeteria'!G156,0)</f>
        <v>1762526</v>
      </c>
      <c r="H58" s="7">
        <f>ROUND(+'Dietary-Cafeteria'!E156,2)</f>
        <v>38.880000000000003</v>
      </c>
      <c r="I58" s="7">
        <f t="shared" si="1"/>
        <v>45332.46</v>
      </c>
      <c r="J58" s="7"/>
      <c r="K58" s="11">
        <f t="shared" si="2"/>
        <v>7.1099999999999997E-2</v>
      </c>
    </row>
    <row r="59" spans="2:11" x14ac:dyDescent="0.2">
      <c r="B59">
        <f>+'Dietary-Cafeteria'!A54</f>
        <v>139</v>
      </c>
      <c r="C59" t="str">
        <f>+'Dietary-Cafeteria'!B54</f>
        <v>PROVIDENCE HOLY FAMILY HOSPITAL</v>
      </c>
      <c r="D59" s="6">
        <f>ROUND(+'Dietary-Cafeteria'!G54,0)</f>
        <v>1527014</v>
      </c>
      <c r="E59" s="7">
        <f>ROUND(+'Dietary-Cafeteria'!E54,2)</f>
        <v>40.19</v>
      </c>
      <c r="F59" s="7">
        <f t="shared" si="0"/>
        <v>37994.870000000003</v>
      </c>
      <c r="G59" s="6">
        <f>ROUND(+'Dietary-Cafeteria'!G157,0)</f>
        <v>1582099</v>
      </c>
      <c r="H59" s="7">
        <f>ROUND(+'Dietary-Cafeteria'!E157,2)</f>
        <v>41.2</v>
      </c>
      <c r="I59" s="7">
        <f t="shared" si="1"/>
        <v>38400.46</v>
      </c>
      <c r="J59" s="7"/>
      <c r="K59" s="11">
        <f t="shared" si="2"/>
        <v>1.0699999999999999E-2</v>
      </c>
    </row>
    <row r="60" spans="2:11" x14ac:dyDescent="0.2">
      <c r="B60">
        <f>+'Dietary-Cafeteria'!A55</f>
        <v>140</v>
      </c>
      <c r="C60" t="str">
        <f>+'Dietary-Cafeteria'!B55</f>
        <v>KITTITAS VALLEY HEALTHCARE</v>
      </c>
      <c r="D60" s="6">
        <f>ROUND(+'Dietary-Cafeteria'!G55,0)</f>
        <v>509716</v>
      </c>
      <c r="E60" s="7">
        <f>ROUND(+'Dietary-Cafeteria'!E55,2)</f>
        <v>14.05</v>
      </c>
      <c r="F60" s="7">
        <f t="shared" si="0"/>
        <v>36278.720000000001</v>
      </c>
      <c r="G60" s="6">
        <f>ROUND(+'Dietary-Cafeteria'!G158,0)</f>
        <v>509821</v>
      </c>
      <c r="H60" s="7">
        <f>ROUND(+'Dietary-Cafeteria'!E158,2)</f>
        <v>13.7</v>
      </c>
      <c r="I60" s="7">
        <f t="shared" si="1"/>
        <v>37213.21</v>
      </c>
      <c r="J60" s="7"/>
      <c r="K60" s="11">
        <f t="shared" si="2"/>
        <v>2.58E-2</v>
      </c>
    </row>
    <row r="61" spans="2:11" x14ac:dyDescent="0.2">
      <c r="B61">
        <f>+'Dietary-Cafeteria'!A56</f>
        <v>141</v>
      </c>
      <c r="C61" t="str">
        <f>+'Dietary-Cafeteria'!B56</f>
        <v>DAYTON GENERAL HOSPITAL</v>
      </c>
      <c r="D61" s="6">
        <f>ROUND(+'Dietary-Cafeteria'!G56,0)</f>
        <v>0</v>
      </c>
      <c r="E61" s="7">
        <f>ROUND(+'Dietary-Cafeteria'!E56,2)</f>
        <v>0</v>
      </c>
      <c r="F61" s="7" t="str">
        <f t="shared" si="0"/>
        <v/>
      </c>
      <c r="G61" s="6">
        <f>ROUND(+'Dietary-Cafeteria'!G159,0)</f>
        <v>356084</v>
      </c>
      <c r="H61" s="7">
        <f>ROUND(+'Dietary-Cafeteria'!E159,2)</f>
        <v>15.68</v>
      </c>
      <c r="I61" s="7">
        <f t="shared" si="1"/>
        <v>22709.439999999999</v>
      </c>
      <c r="J61" s="7"/>
      <c r="K61" s="11" t="str">
        <f t="shared" si="2"/>
        <v/>
      </c>
    </row>
    <row r="62" spans="2:11" x14ac:dyDescent="0.2">
      <c r="B62">
        <f>+'Dietary-Cafeteria'!A57</f>
        <v>142</v>
      </c>
      <c r="C62" t="str">
        <f>+'Dietary-Cafeteria'!B57</f>
        <v>HARRISON MEDICAL CENTER</v>
      </c>
      <c r="D62" s="6">
        <f>ROUND(+'Dietary-Cafeteria'!G57,0)</f>
        <v>3650206</v>
      </c>
      <c r="E62" s="7">
        <f>ROUND(+'Dietary-Cafeteria'!E57,2)</f>
        <v>85.15</v>
      </c>
      <c r="F62" s="7">
        <f t="shared" si="0"/>
        <v>42867.95</v>
      </c>
      <c r="G62" s="6">
        <f>ROUND(+'Dietary-Cafeteria'!G160,0)</f>
        <v>3733706</v>
      </c>
      <c r="H62" s="7">
        <f>ROUND(+'Dietary-Cafeteria'!E160,2)</f>
        <v>87.63</v>
      </c>
      <c r="I62" s="7">
        <f t="shared" si="1"/>
        <v>42607.62</v>
      </c>
      <c r="J62" s="7"/>
      <c r="K62" s="11">
        <f t="shared" si="2"/>
        <v>-6.1000000000000004E-3</v>
      </c>
    </row>
    <row r="63" spans="2:11" x14ac:dyDescent="0.2">
      <c r="B63">
        <f>+'Dietary-Cafeteria'!A58</f>
        <v>145</v>
      </c>
      <c r="C63" t="str">
        <f>+'Dietary-Cafeteria'!B58</f>
        <v>PEACEHEALTH ST JOSEPH HOSPITAL</v>
      </c>
      <c r="D63" s="6">
        <f>ROUND(+'Dietary-Cafeteria'!G58,0)</f>
        <v>2101964</v>
      </c>
      <c r="E63" s="7">
        <f>ROUND(+'Dietary-Cafeteria'!E58,2)</f>
        <v>57.12</v>
      </c>
      <c r="F63" s="7">
        <f t="shared" si="0"/>
        <v>36799.089999999997</v>
      </c>
      <c r="G63" s="6">
        <f>ROUND(+'Dietary-Cafeteria'!G161,0)</f>
        <v>2173052</v>
      </c>
      <c r="H63" s="7">
        <f>ROUND(+'Dietary-Cafeteria'!E161,2)</f>
        <v>60.22</v>
      </c>
      <c r="I63" s="7">
        <f t="shared" si="1"/>
        <v>36085.22</v>
      </c>
      <c r="J63" s="7"/>
      <c r="K63" s="11">
        <f t="shared" si="2"/>
        <v>-1.9400000000000001E-2</v>
      </c>
    </row>
    <row r="64" spans="2:11" x14ac:dyDescent="0.2">
      <c r="B64">
        <f>+'Dietary-Cafeteria'!A59</f>
        <v>147</v>
      </c>
      <c r="C64" t="str">
        <f>+'Dietary-Cafeteria'!B59</f>
        <v>MID VALLEY HOSPITAL</v>
      </c>
      <c r="D64" s="6">
        <f>ROUND(+'Dietary-Cafeteria'!G59,0)</f>
        <v>206156</v>
      </c>
      <c r="E64" s="7">
        <f>ROUND(+'Dietary-Cafeteria'!E59,2)</f>
        <v>6.32</v>
      </c>
      <c r="F64" s="7">
        <f t="shared" si="0"/>
        <v>32619.62</v>
      </c>
      <c r="G64" s="6">
        <f>ROUND(+'Dietary-Cafeteria'!G162,0)</f>
        <v>208459</v>
      </c>
      <c r="H64" s="7">
        <f>ROUND(+'Dietary-Cafeteria'!E162,2)</f>
        <v>6.22</v>
      </c>
      <c r="I64" s="7">
        <f t="shared" si="1"/>
        <v>33514.31</v>
      </c>
      <c r="J64" s="7"/>
      <c r="K64" s="11">
        <f t="shared" si="2"/>
        <v>2.7400000000000001E-2</v>
      </c>
    </row>
    <row r="65" spans="2:11" x14ac:dyDescent="0.2">
      <c r="B65">
        <f>+'Dietary-Cafeteria'!A60</f>
        <v>148</v>
      </c>
      <c r="C65" t="str">
        <f>+'Dietary-Cafeteria'!B60</f>
        <v>KINDRED HOSPITAL SEATTLE - NORTHGATE</v>
      </c>
      <c r="D65" s="6">
        <f>ROUND(+'Dietary-Cafeteria'!G60,0)</f>
        <v>654924</v>
      </c>
      <c r="E65" s="7">
        <f>ROUND(+'Dietary-Cafeteria'!E60,2)</f>
        <v>18.399999999999999</v>
      </c>
      <c r="F65" s="7">
        <f t="shared" si="0"/>
        <v>35593.699999999997</v>
      </c>
      <c r="G65" s="6">
        <f>ROUND(+'Dietary-Cafeteria'!G163,0)</f>
        <v>708913</v>
      </c>
      <c r="H65" s="7">
        <f>ROUND(+'Dietary-Cafeteria'!E163,2)</f>
        <v>19.3</v>
      </c>
      <c r="I65" s="7">
        <f t="shared" si="1"/>
        <v>36731.24</v>
      </c>
      <c r="J65" s="7"/>
      <c r="K65" s="11">
        <f t="shared" si="2"/>
        <v>3.2000000000000001E-2</v>
      </c>
    </row>
    <row r="66" spans="2:11" x14ac:dyDescent="0.2">
      <c r="B66">
        <f>+'Dietary-Cafeteria'!A61</f>
        <v>150</v>
      </c>
      <c r="C66" t="str">
        <f>+'Dietary-Cafeteria'!B61</f>
        <v>COULEE MEDICAL CENTER</v>
      </c>
      <c r="D66" s="6">
        <f>ROUND(+'Dietary-Cafeteria'!G61,0)</f>
        <v>260710</v>
      </c>
      <c r="E66" s="7">
        <f>ROUND(+'Dietary-Cafeteria'!E61,2)</f>
        <v>8.91</v>
      </c>
      <c r="F66" s="7">
        <f t="shared" si="0"/>
        <v>29260.38</v>
      </c>
      <c r="G66" s="6">
        <f>ROUND(+'Dietary-Cafeteria'!G164,0)</f>
        <v>320072</v>
      </c>
      <c r="H66" s="7">
        <f>ROUND(+'Dietary-Cafeteria'!E164,2)</f>
        <v>10.95</v>
      </c>
      <c r="I66" s="7">
        <f t="shared" si="1"/>
        <v>29230.32</v>
      </c>
      <c r="J66" s="7"/>
      <c r="K66" s="11">
        <f t="shared" si="2"/>
        <v>-1E-3</v>
      </c>
    </row>
    <row r="67" spans="2:11" x14ac:dyDescent="0.2">
      <c r="B67">
        <f>+'Dietary-Cafeteria'!A62</f>
        <v>152</v>
      </c>
      <c r="C67" t="str">
        <f>+'Dietary-Cafeteria'!B62</f>
        <v>MASON GENERAL HOSPITAL</v>
      </c>
      <c r="D67" s="6">
        <f>ROUND(+'Dietary-Cafeteria'!G62,0)</f>
        <v>616649</v>
      </c>
      <c r="E67" s="7">
        <f>ROUND(+'Dietary-Cafeteria'!E62,2)</f>
        <v>16.34</v>
      </c>
      <c r="F67" s="7">
        <f t="shared" si="0"/>
        <v>37738.620000000003</v>
      </c>
      <c r="G67" s="6">
        <f>ROUND(+'Dietary-Cafeteria'!G165,0)</f>
        <v>636116</v>
      </c>
      <c r="H67" s="7">
        <f>ROUND(+'Dietary-Cafeteria'!E165,2)</f>
        <v>17.34</v>
      </c>
      <c r="I67" s="7">
        <f t="shared" si="1"/>
        <v>36684.89</v>
      </c>
      <c r="J67" s="7"/>
      <c r="K67" s="11">
        <f t="shared" si="2"/>
        <v>-2.7900000000000001E-2</v>
      </c>
    </row>
    <row r="68" spans="2:11" x14ac:dyDescent="0.2">
      <c r="B68">
        <f>+'Dietary-Cafeteria'!A63</f>
        <v>153</v>
      </c>
      <c r="C68" t="str">
        <f>+'Dietary-Cafeteria'!B63</f>
        <v>WHITMAN HOSPITAL AND MEDICAL CENTER</v>
      </c>
      <c r="D68" s="6">
        <f>ROUND(+'Dietary-Cafeteria'!G63,0)</f>
        <v>218266</v>
      </c>
      <c r="E68" s="7">
        <f>ROUND(+'Dietary-Cafeteria'!E63,2)</f>
        <v>5.92</v>
      </c>
      <c r="F68" s="7">
        <f t="shared" si="0"/>
        <v>36869.26</v>
      </c>
      <c r="G68" s="6">
        <f>ROUND(+'Dietary-Cafeteria'!G166,0)</f>
        <v>252523</v>
      </c>
      <c r="H68" s="7">
        <f>ROUND(+'Dietary-Cafeteria'!E166,2)</f>
        <v>7.06</v>
      </c>
      <c r="I68" s="7">
        <f t="shared" si="1"/>
        <v>35768.129999999997</v>
      </c>
      <c r="J68" s="7"/>
      <c r="K68" s="11">
        <f t="shared" si="2"/>
        <v>-2.9899999999999999E-2</v>
      </c>
    </row>
    <row r="69" spans="2:11" x14ac:dyDescent="0.2">
      <c r="B69">
        <f>+'Dietary-Cafeteria'!A64</f>
        <v>155</v>
      </c>
      <c r="C69" t="str">
        <f>+'Dietary-Cafeteria'!B64</f>
        <v>UW MEDICINE/VALLEY MEDICAL CENTER</v>
      </c>
      <c r="D69" s="6">
        <f>ROUND(+'Dietary-Cafeteria'!G64,0)</f>
        <v>3484166</v>
      </c>
      <c r="E69" s="7">
        <f>ROUND(+'Dietary-Cafeteria'!E64,2)</f>
        <v>65.06</v>
      </c>
      <c r="F69" s="7">
        <f t="shared" si="0"/>
        <v>53553.120000000003</v>
      </c>
      <c r="G69" s="6">
        <f>ROUND(+'Dietary-Cafeteria'!G167,0)</f>
        <v>3739436</v>
      </c>
      <c r="H69" s="7">
        <f>ROUND(+'Dietary-Cafeteria'!E167,2)</f>
        <v>66.819999999999993</v>
      </c>
      <c r="I69" s="7">
        <f t="shared" si="1"/>
        <v>55962.83</v>
      </c>
      <c r="J69" s="7"/>
      <c r="K69" s="11">
        <f t="shared" si="2"/>
        <v>4.4999999999999998E-2</v>
      </c>
    </row>
    <row r="70" spans="2:11" x14ac:dyDescent="0.2">
      <c r="B70">
        <f>+'Dietary-Cafeteria'!A65</f>
        <v>156</v>
      </c>
      <c r="C70" t="str">
        <f>+'Dietary-Cafeteria'!B65</f>
        <v>WHIDBEY GENERAL HOSPITAL</v>
      </c>
      <c r="D70" s="6">
        <f>ROUND(+'Dietary-Cafeteria'!G65,0)</f>
        <v>570834</v>
      </c>
      <c r="E70" s="7">
        <f>ROUND(+'Dietary-Cafeteria'!E65,2)</f>
        <v>13.38</v>
      </c>
      <c r="F70" s="7">
        <f t="shared" si="0"/>
        <v>42663.23</v>
      </c>
      <c r="G70" s="6">
        <f>ROUND(+'Dietary-Cafeteria'!G168,0)</f>
        <v>663205</v>
      </c>
      <c r="H70" s="7">
        <f>ROUND(+'Dietary-Cafeteria'!E168,2)</f>
        <v>11.84</v>
      </c>
      <c r="I70" s="7">
        <f t="shared" si="1"/>
        <v>56013.94</v>
      </c>
      <c r="J70" s="7"/>
      <c r="K70" s="11">
        <f t="shared" si="2"/>
        <v>0.31290000000000001</v>
      </c>
    </row>
    <row r="71" spans="2:11" x14ac:dyDescent="0.2">
      <c r="B71">
        <f>+'Dietary-Cafeteria'!A66</f>
        <v>157</v>
      </c>
      <c r="C71" t="str">
        <f>+'Dietary-Cafeteria'!B66</f>
        <v>ST LUKES REHABILIATION INSTITUTE</v>
      </c>
      <c r="D71" s="6">
        <f>ROUND(+'Dietary-Cafeteria'!G66,0)</f>
        <v>978090</v>
      </c>
      <c r="E71" s="7">
        <f>ROUND(+'Dietary-Cafeteria'!E66,2)</f>
        <v>26.05</v>
      </c>
      <c r="F71" s="7">
        <f t="shared" si="0"/>
        <v>37546.639999999999</v>
      </c>
      <c r="G71" s="6">
        <f>ROUND(+'Dietary-Cafeteria'!G169,0)</f>
        <v>966731</v>
      </c>
      <c r="H71" s="7">
        <f>ROUND(+'Dietary-Cafeteria'!E169,2)</f>
        <v>25.33</v>
      </c>
      <c r="I71" s="7">
        <f t="shared" si="1"/>
        <v>38165.46</v>
      </c>
      <c r="J71" s="7"/>
      <c r="K71" s="11">
        <f t="shared" si="2"/>
        <v>1.6500000000000001E-2</v>
      </c>
    </row>
    <row r="72" spans="2:11" x14ac:dyDescent="0.2">
      <c r="B72">
        <f>+'Dietary-Cafeteria'!A67</f>
        <v>158</v>
      </c>
      <c r="C72" t="str">
        <f>+'Dietary-Cafeteria'!B67</f>
        <v>CASCADE MEDICAL CENTER</v>
      </c>
      <c r="D72" s="6">
        <f>ROUND(+'Dietary-Cafeteria'!G67,0)</f>
        <v>96698</v>
      </c>
      <c r="E72" s="7">
        <f>ROUND(+'Dietary-Cafeteria'!E67,2)</f>
        <v>2.94</v>
      </c>
      <c r="F72" s="7">
        <f t="shared" si="0"/>
        <v>32890.480000000003</v>
      </c>
      <c r="G72" s="6">
        <f>ROUND(+'Dietary-Cafeteria'!G170,0)</f>
        <v>114710</v>
      </c>
      <c r="H72" s="7">
        <f>ROUND(+'Dietary-Cafeteria'!E170,2)</f>
        <v>3.31</v>
      </c>
      <c r="I72" s="7">
        <f t="shared" si="1"/>
        <v>34655.589999999997</v>
      </c>
      <c r="J72" s="7"/>
      <c r="K72" s="11">
        <f t="shared" si="2"/>
        <v>5.3699999999999998E-2</v>
      </c>
    </row>
    <row r="73" spans="2:11" x14ac:dyDescent="0.2">
      <c r="B73">
        <f>+'Dietary-Cafeteria'!A68</f>
        <v>159</v>
      </c>
      <c r="C73" t="str">
        <f>+'Dietary-Cafeteria'!B68</f>
        <v>PROVIDENCE ST PETER HOSPITAL</v>
      </c>
      <c r="D73" s="6">
        <f>ROUND(+'Dietary-Cafeteria'!G68,0)</f>
        <v>2767067</v>
      </c>
      <c r="E73" s="7">
        <f>ROUND(+'Dietary-Cafeteria'!E68,2)</f>
        <v>64</v>
      </c>
      <c r="F73" s="7">
        <f t="shared" si="0"/>
        <v>43235.42</v>
      </c>
      <c r="G73" s="6">
        <f>ROUND(+'Dietary-Cafeteria'!G171,0)</f>
        <v>3343604</v>
      </c>
      <c r="H73" s="7">
        <f>ROUND(+'Dietary-Cafeteria'!E171,2)</f>
        <v>75.7</v>
      </c>
      <c r="I73" s="7">
        <f t="shared" si="1"/>
        <v>44169.14</v>
      </c>
      <c r="J73" s="7"/>
      <c r="K73" s="11">
        <f t="shared" si="2"/>
        <v>2.1600000000000001E-2</v>
      </c>
    </row>
    <row r="74" spans="2:11" x14ac:dyDescent="0.2">
      <c r="B74">
        <f>+'Dietary-Cafeteria'!A69</f>
        <v>161</v>
      </c>
      <c r="C74" t="str">
        <f>+'Dietary-Cafeteria'!B69</f>
        <v>KADLEC REGIONAL MEDICAL CENTER</v>
      </c>
      <c r="D74" s="6">
        <f>ROUND(+'Dietary-Cafeteria'!G69,0)</f>
        <v>3064843</v>
      </c>
      <c r="E74" s="7">
        <f>ROUND(+'Dietary-Cafeteria'!E69,2)</f>
        <v>83.33</v>
      </c>
      <c r="F74" s="7">
        <f t="shared" si="0"/>
        <v>36779.589999999997</v>
      </c>
      <c r="G74" s="6">
        <f>ROUND(+'Dietary-Cafeteria'!G172,0)</f>
        <v>3292169</v>
      </c>
      <c r="H74" s="7">
        <f>ROUND(+'Dietary-Cafeteria'!E172,2)</f>
        <v>89.93</v>
      </c>
      <c r="I74" s="7">
        <f t="shared" si="1"/>
        <v>36608.129999999997</v>
      </c>
      <c r="J74" s="7"/>
      <c r="K74" s="11">
        <f t="shared" si="2"/>
        <v>-4.7000000000000002E-3</v>
      </c>
    </row>
    <row r="75" spans="2:11" x14ac:dyDescent="0.2">
      <c r="B75">
        <f>+'Dietary-Cafeteria'!A70</f>
        <v>162</v>
      </c>
      <c r="C75" t="str">
        <f>+'Dietary-Cafeteria'!B70</f>
        <v>PROVIDENCE SACRED HEART MEDICAL CENTER</v>
      </c>
      <c r="D75" s="6">
        <f>ROUND(+'Dietary-Cafeteria'!G70,0)</f>
        <v>4432321</v>
      </c>
      <c r="E75" s="7">
        <f>ROUND(+'Dietary-Cafeteria'!E70,2)</f>
        <v>110.29</v>
      </c>
      <c r="F75" s="7">
        <f t="shared" ref="F75:F109" si="3">IF(D75=0,"",IF(E75=0,"",ROUND(D75/E75,2)))</f>
        <v>40187.879999999997</v>
      </c>
      <c r="G75" s="6">
        <f>ROUND(+'Dietary-Cafeteria'!G173,0)</f>
        <v>4642996</v>
      </c>
      <c r="H75" s="7">
        <f>ROUND(+'Dietary-Cafeteria'!E173,2)</f>
        <v>115.21</v>
      </c>
      <c r="I75" s="7">
        <f t="shared" ref="I75:I109" si="4">IF(G75=0,"",IF(H75=0,"",ROUND(G75/H75,2)))</f>
        <v>40300.29</v>
      </c>
      <c r="J75" s="7"/>
      <c r="K75" s="11">
        <f t="shared" ref="K75:K109" si="5">IF(D75=0,"",IF(E75=0,"",IF(G75=0,"",IF(H75=0,"",ROUND(I75/F75-1,4)))))</f>
        <v>2.8E-3</v>
      </c>
    </row>
    <row r="76" spans="2:11" x14ac:dyDescent="0.2">
      <c r="B76">
        <f>+'Dietary-Cafeteria'!A71</f>
        <v>164</v>
      </c>
      <c r="C76" t="str">
        <f>+'Dietary-Cafeteria'!B71</f>
        <v>EVERGREENHEALTH MEDICAL CENTER</v>
      </c>
      <c r="D76" s="6">
        <f>ROUND(+'Dietary-Cafeteria'!G71,0)</f>
        <v>2169258</v>
      </c>
      <c r="E76" s="7">
        <f>ROUND(+'Dietary-Cafeteria'!E71,2)</f>
        <v>53.37</v>
      </c>
      <c r="F76" s="7">
        <f t="shared" si="3"/>
        <v>40645.64</v>
      </c>
      <c r="G76" s="6">
        <f>ROUND(+'Dietary-Cafeteria'!G174,0)</f>
        <v>2490607</v>
      </c>
      <c r="H76" s="7">
        <f>ROUND(+'Dietary-Cafeteria'!E174,2)</f>
        <v>60.79</v>
      </c>
      <c r="I76" s="7">
        <f t="shared" si="4"/>
        <v>40970.67</v>
      </c>
      <c r="J76" s="7"/>
      <c r="K76" s="11">
        <f t="shared" si="5"/>
        <v>8.0000000000000002E-3</v>
      </c>
    </row>
    <row r="77" spans="2:11" x14ac:dyDescent="0.2">
      <c r="B77">
        <f>+'Dietary-Cafeteria'!A72</f>
        <v>165</v>
      </c>
      <c r="C77" t="str">
        <f>+'Dietary-Cafeteria'!B72</f>
        <v>LAKE CHELAN COMMUNITY HOSPITAL</v>
      </c>
      <c r="D77" s="6">
        <f>ROUND(+'Dietary-Cafeteria'!G72,0)</f>
        <v>321231</v>
      </c>
      <c r="E77" s="7">
        <f>ROUND(+'Dietary-Cafeteria'!E72,2)</f>
        <v>9.16</v>
      </c>
      <c r="F77" s="7">
        <f t="shared" si="3"/>
        <v>35068.89</v>
      </c>
      <c r="G77" s="6">
        <f>ROUND(+'Dietary-Cafeteria'!G175,0)</f>
        <v>325480</v>
      </c>
      <c r="H77" s="7">
        <f>ROUND(+'Dietary-Cafeteria'!E175,2)</f>
        <v>8.8699999999999992</v>
      </c>
      <c r="I77" s="7">
        <f t="shared" si="4"/>
        <v>36694.480000000003</v>
      </c>
      <c r="J77" s="7"/>
      <c r="K77" s="11">
        <f t="shared" si="5"/>
        <v>4.6399999999999997E-2</v>
      </c>
    </row>
    <row r="78" spans="2:11" x14ac:dyDescent="0.2">
      <c r="B78">
        <f>+'Dietary-Cafeteria'!A73</f>
        <v>167</v>
      </c>
      <c r="C78" t="str">
        <f>+'Dietary-Cafeteria'!B73</f>
        <v>FERRY COUNTY MEMORIAL HOSPITAL</v>
      </c>
      <c r="D78" s="6">
        <f>ROUND(+'Dietary-Cafeteria'!G73,0)</f>
        <v>0</v>
      </c>
      <c r="E78" s="7">
        <f>ROUND(+'Dietary-Cafeteria'!E73,2)</f>
        <v>0</v>
      </c>
      <c r="F78" s="7" t="str">
        <f t="shared" si="3"/>
        <v/>
      </c>
      <c r="G78" s="6">
        <f>ROUND(+'Dietary-Cafeteria'!G176,0)</f>
        <v>0</v>
      </c>
      <c r="H78" s="7">
        <f>ROUND(+'Dietary-Cafeteria'!E176,2)</f>
        <v>0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168</v>
      </c>
      <c r="C79" t="str">
        <f>+'Dietary-Cafeteria'!B74</f>
        <v>CENTRAL WASHINGTON HOSPITAL</v>
      </c>
      <c r="D79" s="6">
        <f>ROUND(+'Dietary-Cafeteria'!G74,0)</f>
        <v>1841662</v>
      </c>
      <c r="E79" s="7">
        <f>ROUND(+'Dietary-Cafeteria'!E74,2)</f>
        <v>48.97</v>
      </c>
      <c r="F79" s="7">
        <f t="shared" si="3"/>
        <v>37607.96</v>
      </c>
      <c r="G79" s="6">
        <f>ROUND(+'Dietary-Cafeteria'!G177,0)</f>
        <v>2059176</v>
      </c>
      <c r="H79" s="7">
        <f>ROUND(+'Dietary-Cafeteria'!E177,2)</f>
        <v>54.39</v>
      </c>
      <c r="I79" s="7">
        <f t="shared" si="4"/>
        <v>37859.46</v>
      </c>
      <c r="J79" s="7"/>
      <c r="K79" s="11">
        <f t="shared" si="5"/>
        <v>6.7000000000000002E-3</v>
      </c>
    </row>
    <row r="80" spans="2:11" x14ac:dyDescent="0.2">
      <c r="B80">
        <f>+'Dietary-Cafeteria'!A75</f>
        <v>170</v>
      </c>
      <c r="C80" t="str">
        <f>+'Dietary-Cafeteria'!B75</f>
        <v>PEACEHEALTH SOUTHWEST MEDICAL CENTER</v>
      </c>
      <c r="D80" s="6">
        <f>ROUND(+'Dietary-Cafeteria'!G75,0)</f>
        <v>3471300</v>
      </c>
      <c r="E80" s="7">
        <f>ROUND(+'Dietary-Cafeteria'!E75,2)</f>
        <v>89.63</v>
      </c>
      <c r="F80" s="7">
        <f t="shared" si="3"/>
        <v>38729.22</v>
      </c>
      <c r="G80" s="6">
        <f>ROUND(+'Dietary-Cafeteria'!G178,0)</f>
        <v>3366540</v>
      </c>
      <c r="H80" s="7">
        <f>ROUND(+'Dietary-Cafeteria'!E178,2)</f>
        <v>86.63</v>
      </c>
      <c r="I80" s="7">
        <f t="shared" si="4"/>
        <v>38861.129999999997</v>
      </c>
      <c r="J80" s="7"/>
      <c r="K80" s="11">
        <f t="shared" si="5"/>
        <v>3.3999999999999998E-3</v>
      </c>
    </row>
    <row r="81" spans="2:11" x14ac:dyDescent="0.2">
      <c r="B81">
        <f>+'Dietary-Cafeteria'!A76</f>
        <v>172</v>
      </c>
      <c r="C81" t="str">
        <f>+'Dietary-Cafeteria'!B76</f>
        <v>PULLMAN REGIONAL HOSPITAL</v>
      </c>
      <c r="D81" s="6">
        <f>ROUND(+'Dietary-Cafeteria'!G76,0)</f>
        <v>640174</v>
      </c>
      <c r="E81" s="7">
        <f>ROUND(+'Dietary-Cafeteria'!E76,2)</f>
        <v>16.39</v>
      </c>
      <c r="F81" s="7">
        <f t="shared" si="3"/>
        <v>39058.82</v>
      </c>
      <c r="G81" s="6">
        <f>ROUND(+'Dietary-Cafeteria'!G179,0)</f>
        <v>643478</v>
      </c>
      <c r="H81" s="7">
        <f>ROUND(+'Dietary-Cafeteria'!E179,2)</f>
        <v>17.09</v>
      </c>
      <c r="I81" s="7">
        <f t="shared" si="4"/>
        <v>37652.31</v>
      </c>
      <c r="J81" s="7"/>
      <c r="K81" s="11">
        <f t="shared" si="5"/>
        <v>-3.5999999999999997E-2</v>
      </c>
    </row>
    <row r="82" spans="2:11" x14ac:dyDescent="0.2">
      <c r="B82">
        <f>+'Dietary-Cafeteria'!A77</f>
        <v>173</v>
      </c>
      <c r="C82" t="str">
        <f>+'Dietary-Cafeteria'!B77</f>
        <v>MORTON GENERAL HOSPITAL</v>
      </c>
      <c r="D82" s="6">
        <f>ROUND(+'Dietary-Cafeteria'!G77,0)</f>
        <v>311205</v>
      </c>
      <c r="E82" s="7">
        <f>ROUND(+'Dietary-Cafeteria'!E77,2)</f>
        <v>8.73</v>
      </c>
      <c r="F82" s="7">
        <f t="shared" si="3"/>
        <v>35647.769999999997</v>
      </c>
      <c r="G82" s="6">
        <f>ROUND(+'Dietary-Cafeteria'!G180,0)</f>
        <v>311724</v>
      </c>
      <c r="H82" s="7">
        <f>ROUND(+'Dietary-Cafeteria'!E180,2)</f>
        <v>8.7100000000000009</v>
      </c>
      <c r="I82" s="7">
        <f t="shared" si="4"/>
        <v>35789.21</v>
      </c>
      <c r="J82" s="7"/>
      <c r="K82" s="11">
        <f t="shared" si="5"/>
        <v>4.0000000000000001E-3</v>
      </c>
    </row>
    <row r="83" spans="2:11" x14ac:dyDescent="0.2">
      <c r="B83">
        <f>+'Dietary-Cafeteria'!A78</f>
        <v>175</v>
      </c>
      <c r="C83" t="str">
        <f>+'Dietary-Cafeteria'!B78</f>
        <v>MARY BRIDGE CHILDRENS HEALTH CENTER</v>
      </c>
      <c r="D83" s="6">
        <f>ROUND(+'Dietary-Cafeteria'!G78,0)</f>
        <v>0</v>
      </c>
      <c r="E83" s="7">
        <f>ROUND(+'Dietary-Cafeteria'!E78,2)</f>
        <v>0</v>
      </c>
      <c r="F83" s="7" t="str">
        <f t="shared" si="3"/>
        <v/>
      </c>
      <c r="G83" s="6">
        <f>ROUND(+'Dietary-Cafeteria'!G181,0)</f>
        <v>0</v>
      </c>
      <c r="H83" s="7">
        <f>ROUND(+'Dietary-Cafeteria'!E181,2)</f>
        <v>0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176</v>
      </c>
      <c r="C84" t="str">
        <f>+'Dietary-Cafeteria'!B79</f>
        <v>TACOMA GENERAL/ALLENMORE HOSPITAL</v>
      </c>
      <c r="D84" s="6">
        <f>ROUND(+'Dietary-Cafeteria'!G79,0)</f>
        <v>812150</v>
      </c>
      <c r="E84" s="7">
        <f>ROUND(+'Dietary-Cafeteria'!E79,2)</f>
        <v>0</v>
      </c>
      <c r="F84" s="7" t="str">
        <f t="shared" si="3"/>
        <v/>
      </c>
      <c r="G84" s="6">
        <f>ROUND(+'Dietary-Cafeteria'!G182,0)</f>
        <v>710609</v>
      </c>
      <c r="H84" s="7">
        <f>ROUND(+'Dietary-Cafeteria'!E182,2)</f>
        <v>4.99</v>
      </c>
      <c r="I84" s="7">
        <f t="shared" si="4"/>
        <v>142406.60999999999</v>
      </c>
      <c r="J84" s="7"/>
      <c r="K84" s="11" t="str">
        <f t="shared" si="5"/>
        <v/>
      </c>
    </row>
    <row r="85" spans="2:11" x14ac:dyDescent="0.2">
      <c r="B85">
        <f>+'Dietary-Cafeteria'!A80</f>
        <v>180</v>
      </c>
      <c r="C85" t="str">
        <f>+'Dietary-Cafeteria'!B80</f>
        <v>VALLEY HOSPITAL</v>
      </c>
      <c r="D85" s="6">
        <f>ROUND(+'Dietary-Cafeteria'!G80,0)</f>
        <v>976896</v>
      </c>
      <c r="E85" s="7">
        <f>ROUND(+'Dietary-Cafeteria'!E80,2)</f>
        <v>23.68</v>
      </c>
      <c r="F85" s="7">
        <f t="shared" si="3"/>
        <v>41254.050000000003</v>
      </c>
      <c r="G85" s="6">
        <f>ROUND(+'Dietary-Cafeteria'!G183,0)</f>
        <v>978948</v>
      </c>
      <c r="H85" s="7">
        <f>ROUND(+'Dietary-Cafeteria'!E183,2)</f>
        <v>26.57</v>
      </c>
      <c r="I85" s="7">
        <f t="shared" si="4"/>
        <v>36844.11</v>
      </c>
      <c r="J85" s="7"/>
      <c r="K85" s="11">
        <f t="shared" si="5"/>
        <v>-0.1069</v>
      </c>
    </row>
    <row r="86" spans="2:11" x14ac:dyDescent="0.2">
      <c r="B86">
        <f>+'Dietary-Cafeteria'!A81</f>
        <v>183</v>
      </c>
      <c r="C86" t="str">
        <f>+'Dietary-Cafeteria'!B81</f>
        <v>MULTICARE AUBURN MEDICAL CENTER</v>
      </c>
      <c r="D86" s="6">
        <f>ROUND(+'Dietary-Cafeteria'!G81,0)</f>
        <v>1196136</v>
      </c>
      <c r="E86" s="7">
        <f>ROUND(+'Dietary-Cafeteria'!E81,2)</f>
        <v>0</v>
      </c>
      <c r="F86" s="7" t="str">
        <f t="shared" si="3"/>
        <v/>
      </c>
      <c r="G86" s="6">
        <f>ROUND(+'Dietary-Cafeteria'!G184,0)</f>
        <v>1123985</v>
      </c>
      <c r="H86" s="7">
        <f>ROUND(+'Dietary-Cafeteria'!E184,2)</f>
        <v>7.54</v>
      </c>
      <c r="I86" s="7">
        <f t="shared" si="4"/>
        <v>149069.63</v>
      </c>
      <c r="J86" s="7"/>
      <c r="K86" s="11" t="str">
        <f t="shared" si="5"/>
        <v/>
      </c>
    </row>
    <row r="87" spans="2:11" x14ac:dyDescent="0.2">
      <c r="B87">
        <f>+'Dietary-Cafeteria'!A82</f>
        <v>186</v>
      </c>
      <c r="C87" t="str">
        <f>+'Dietary-Cafeteria'!B82</f>
        <v>SUMMIT PACIFIC MEDICAL CENTER</v>
      </c>
      <c r="D87" s="6">
        <f>ROUND(+'Dietary-Cafeteria'!G82,0)</f>
        <v>44472</v>
      </c>
      <c r="E87" s="7">
        <f>ROUND(+'Dietary-Cafeteria'!E82,2)</f>
        <v>1.63</v>
      </c>
      <c r="F87" s="7">
        <f t="shared" si="3"/>
        <v>27283.439999999999</v>
      </c>
      <c r="G87" s="6">
        <f>ROUND(+'Dietary-Cafeteria'!G185,0)</f>
        <v>153790</v>
      </c>
      <c r="H87" s="7">
        <f>ROUND(+'Dietary-Cafeteria'!E185,2)</f>
        <v>3.3</v>
      </c>
      <c r="I87" s="7">
        <f t="shared" si="4"/>
        <v>46603.03</v>
      </c>
      <c r="J87" s="7"/>
      <c r="K87" s="11">
        <f t="shared" si="5"/>
        <v>0.70809999999999995</v>
      </c>
    </row>
    <row r="88" spans="2:11" x14ac:dyDescent="0.2">
      <c r="B88">
        <f>+'Dietary-Cafeteria'!A83</f>
        <v>191</v>
      </c>
      <c r="C88" t="str">
        <f>+'Dietary-Cafeteria'!B83</f>
        <v>PROVIDENCE CENTRALIA HOSPITAL</v>
      </c>
      <c r="D88" s="6">
        <f>ROUND(+'Dietary-Cafeteria'!G83,0)</f>
        <v>1013295</v>
      </c>
      <c r="E88" s="7">
        <f>ROUND(+'Dietary-Cafeteria'!E83,2)</f>
        <v>24.93</v>
      </c>
      <c r="F88" s="7">
        <f t="shared" si="3"/>
        <v>40645.61</v>
      </c>
      <c r="G88" s="6">
        <f>ROUND(+'Dietary-Cafeteria'!G186,0)</f>
        <v>1114981</v>
      </c>
      <c r="H88" s="7">
        <f>ROUND(+'Dietary-Cafeteria'!E186,2)</f>
        <v>26.95</v>
      </c>
      <c r="I88" s="7">
        <f t="shared" si="4"/>
        <v>41372.21</v>
      </c>
      <c r="J88" s="7"/>
      <c r="K88" s="11">
        <f t="shared" si="5"/>
        <v>1.7899999999999999E-2</v>
      </c>
    </row>
    <row r="89" spans="2:11" x14ac:dyDescent="0.2">
      <c r="B89">
        <f>+'Dietary-Cafeteria'!A84</f>
        <v>193</v>
      </c>
      <c r="C89" t="str">
        <f>+'Dietary-Cafeteria'!B84</f>
        <v>PROVIDENCE MOUNT CARMEL HOSPITAL</v>
      </c>
      <c r="D89" s="6">
        <f>ROUND(+'Dietary-Cafeteria'!G84,0)</f>
        <v>331296</v>
      </c>
      <c r="E89" s="7">
        <f>ROUND(+'Dietary-Cafeteria'!E84,2)</f>
        <v>8.48</v>
      </c>
      <c r="F89" s="7">
        <f t="shared" si="3"/>
        <v>39067.919999999998</v>
      </c>
      <c r="G89" s="6">
        <f>ROUND(+'Dietary-Cafeteria'!G187,0)</f>
        <v>334655</v>
      </c>
      <c r="H89" s="7">
        <f>ROUND(+'Dietary-Cafeteria'!E187,2)</f>
        <v>8.52</v>
      </c>
      <c r="I89" s="7">
        <f t="shared" si="4"/>
        <v>39278.76</v>
      </c>
      <c r="J89" s="7"/>
      <c r="K89" s="11">
        <f t="shared" si="5"/>
        <v>5.4000000000000003E-3</v>
      </c>
    </row>
    <row r="90" spans="2:11" x14ac:dyDescent="0.2">
      <c r="B90">
        <f>+'Dietary-Cafeteria'!A85</f>
        <v>194</v>
      </c>
      <c r="C90" t="str">
        <f>+'Dietary-Cafeteria'!B85</f>
        <v>PROVIDENCE ST JOSEPHS HOSPITAL</v>
      </c>
      <c r="D90" s="6">
        <f>ROUND(+'Dietary-Cafeteria'!G85,0)</f>
        <v>240649</v>
      </c>
      <c r="E90" s="7">
        <f>ROUND(+'Dietary-Cafeteria'!E85,2)</f>
        <v>7.49</v>
      </c>
      <c r="F90" s="7">
        <f t="shared" si="3"/>
        <v>32129.37</v>
      </c>
      <c r="G90" s="6">
        <f>ROUND(+'Dietary-Cafeteria'!G188,0)</f>
        <v>243919</v>
      </c>
      <c r="H90" s="7">
        <f>ROUND(+'Dietary-Cafeteria'!E188,2)</f>
        <v>7.73</v>
      </c>
      <c r="I90" s="7">
        <f t="shared" si="4"/>
        <v>31554.85</v>
      </c>
      <c r="J90" s="7"/>
      <c r="K90" s="11">
        <f t="shared" si="5"/>
        <v>-1.7899999999999999E-2</v>
      </c>
    </row>
    <row r="91" spans="2:11" x14ac:dyDescent="0.2">
      <c r="B91">
        <f>+'Dietary-Cafeteria'!A86</f>
        <v>195</v>
      </c>
      <c r="C91" t="str">
        <f>+'Dietary-Cafeteria'!B86</f>
        <v>SNOQUALMIE VALLEY HOSPITAL</v>
      </c>
      <c r="D91" s="6">
        <f>ROUND(+'Dietary-Cafeteria'!G86,0)</f>
        <v>215776</v>
      </c>
      <c r="E91" s="7">
        <f>ROUND(+'Dietary-Cafeteria'!E86,2)</f>
        <v>5.8</v>
      </c>
      <c r="F91" s="7">
        <f t="shared" si="3"/>
        <v>37202.76</v>
      </c>
      <c r="G91" s="6">
        <f>ROUND(+'Dietary-Cafeteria'!G189,0)</f>
        <v>269751</v>
      </c>
      <c r="H91" s="7">
        <f>ROUND(+'Dietary-Cafeteria'!E189,2)</f>
        <v>7.1</v>
      </c>
      <c r="I91" s="7">
        <f t="shared" si="4"/>
        <v>37993.1</v>
      </c>
      <c r="J91" s="7"/>
      <c r="K91" s="11">
        <f t="shared" si="5"/>
        <v>2.12E-2</v>
      </c>
    </row>
    <row r="92" spans="2:11" x14ac:dyDescent="0.2">
      <c r="B92">
        <f>+'Dietary-Cafeteria'!A87</f>
        <v>197</v>
      </c>
      <c r="C92" t="str">
        <f>+'Dietary-Cafeteria'!B87</f>
        <v>CAPITAL MEDICAL CENTER</v>
      </c>
      <c r="D92" s="6">
        <f>ROUND(+'Dietary-Cafeteria'!G87,0)</f>
        <v>671428</v>
      </c>
      <c r="E92" s="7">
        <f>ROUND(+'Dietary-Cafeteria'!E87,2)</f>
        <v>15.75</v>
      </c>
      <c r="F92" s="7">
        <f t="shared" si="3"/>
        <v>42630.35</v>
      </c>
      <c r="G92" s="6">
        <f>ROUND(+'Dietary-Cafeteria'!G190,0)</f>
        <v>719334</v>
      </c>
      <c r="H92" s="7">
        <f>ROUND(+'Dietary-Cafeteria'!E190,2)</f>
        <v>16.440000000000001</v>
      </c>
      <c r="I92" s="7">
        <f t="shared" si="4"/>
        <v>43755.11</v>
      </c>
      <c r="J92" s="7"/>
      <c r="K92" s="11">
        <f t="shared" si="5"/>
        <v>2.64E-2</v>
      </c>
    </row>
    <row r="93" spans="2:11" x14ac:dyDescent="0.2">
      <c r="B93">
        <f>+'Dietary-Cafeteria'!A88</f>
        <v>198</v>
      </c>
      <c r="C93" t="str">
        <f>+'Dietary-Cafeteria'!B88</f>
        <v>SUNNYSIDE COMMUNITY HOSPITAL</v>
      </c>
      <c r="D93" s="6">
        <f>ROUND(+'Dietary-Cafeteria'!G88,0)</f>
        <v>358804</v>
      </c>
      <c r="E93" s="7">
        <f>ROUND(+'Dietary-Cafeteria'!E88,2)</f>
        <v>10.47</v>
      </c>
      <c r="F93" s="7">
        <f t="shared" si="3"/>
        <v>34269.72</v>
      </c>
      <c r="G93" s="6">
        <f>ROUND(+'Dietary-Cafeteria'!G191,0)</f>
        <v>342732</v>
      </c>
      <c r="H93" s="7">
        <f>ROUND(+'Dietary-Cafeteria'!E191,2)</f>
        <v>10.41</v>
      </c>
      <c r="I93" s="7">
        <f t="shared" si="4"/>
        <v>32923.339999999997</v>
      </c>
      <c r="J93" s="7"/>
      <c r="K93" s="11">
        <f t="shared" si="5"/>
        <v>-3.9300000000000002E-2</v>
      </c>
    </row>
    <row r="94" spans="2:11" x14ac:dyDescent="0.2">
      <c r="B94">
        <f>+'Dietary-Cafeteria'!A89</f>
        <v>199</v>
      </c>
      <c r="C94" t="str">
        <f>+'Dietary-Cafeteria'!B89</f>
        <v>TOPPENISH COMMUNITY HOSPITAL</v>
      </c>
      <c r="D94" s="6">
        <f>ROUND(+'Dietary-Cafeteria'!G89,0)</f>
        <v>131977</v>
      </c>
      <c r="E94" s="7">
        <f>ROUND(+'Dietary-Cafeteria'!E89,2)</f>
        <v>4.5</v>
      </c>
      <c r="F94" s="7">
        <f t="shared" si="3"/>
        <v>29328.22</v>
      </c>
      <c r="G94" s="6">
        <f>ROUND(+'Dietary-Cafeteria'!G192,0)</f>
        <v>106668</v>
      </c>
      <c r="H94" s="7">
        <f>ROUND(+'Dietary-Cafeteria'!E192,2)</f>
        <v>3.6</v>
      </c>
      <c r="I94" s="7">
        <f t="shared" si="4"/>
        <v>29630</v>
      </c>
      <c r="J94" s="7"/>
      <c r="K94" s="11">
        <f t="shared" si="5"/>
        <v>1.03E-2</v>
      </c>
    </row>
    <row r="95" spans="2:11" x14ac:dyDescent="0.2">
      <c r="B95">
        <f>+'Dietary-Cafeteria'!A90</f>
        <v>201</v>
      </c>
      <c r="C95" t="str">
        <f>+'Dietary-Cafeteria'!B90</f>
        <v>ST FRANCIS COMMUNITY HOSPITAL</v>
      </c>
      <c r="D95" s="6">
        <f>ROUND(+'Dietary-Cafeteria'!G90,0)</f>
        <v>1578146</v>
      </c>
      <c r="E95" s="7">
        <f>ROUND(+'Dietary-Cafeteria'!E90,2)</f>
        <v>39</v>
      </c>
      <c r="F95" s="7">
        <f t="shared" si="3"/>
        <v>40465.279999999999</v>
      </c>
      <c r="G95" s="6">
        <f>ROUND(+'Dietary-Cafeteria'!G193,0)</f>
        <v>1580356</v>
      </c>
      <c r="H95" s="7">
        <f>ROUND(+'Dietary-Cafeteria'!E193,2)</f>
        <v>38.200000000000003</v>
      </c>
      <c r="I95" s="7">
        <f t="shared" si="4"/>
        <v>41370.58</v>
      </c>
      <c r="J95" s="7"/>
      <c r="K95" s="11">
        <f t="shared" si="5"/>
        <v>2.24E-2</v>
      </c>
    </row>
    <row r="96" spans="2:11" x14ac:dyDescent="0.2">
      <c r="B96">
        <f>+'Dietary-Cafeteria'!A91</f>
        <v>202</v>
      </c>
      <c r="C96" t="str">
        <f>+'Dietary-Cafeteria'!B91</f>
        <v>REGIONAL HOSPITAL</v>
      </c>
      <c r="D96" s="6">
        <f>ROUND(+'Dietary-Cafeteria'!G91,0)</f>
        <v>13377</v>
      </c>
      <c r="E96" s="7">
        <f>ROUND(+'Dietary-Cafeteria'!E91,2)</f>
        <v>0.36</v>
      </c>
      <c r="F96" s="7">
        <f t="shared" si="3"/>
        <v>37158.33</v>
      </c>
      <c r="G96" s="6">
        <f>ROUND(+'Dietary-Cafeteria'!G194,0)</f>
        <v>11955</v>
      </c>
      <c r="H96" s="7">
        <f>ROUND(+'Dietary-Cafeteria'!E194,2)</f>
        <v>0.16</v>
      </c>
      <c r="I96" s="7">
        <f t="shared" si="4"/>
        <v>74718.75</v>
      </c>
      <c r="J96" s="7"/>
      <c r="K96" s="11">
        <f t="shared" si="5"/>
        <v>1.0107999999999999</v>
      </c>
    </row>
    <row r="97" spans="2:11" x14ac:dyDescent="0.2">
      <c r="B97">
        <f>+'Dietary-Cafeteria'!A92</f>
        <v>204</v>
      </c>
      <c r="C97" t="str">
        <f>+'Dietary-Cafeteria'!B92</f>
        <v>SEATTLE CANCER CARE ALLIANCE</v>
      </c>
      <c r="D97" s="6">
        <f>ROUND(+'Dietary-Cafeteria'!G92,0)</f>
        <v>822293</v>
      </c>
      <c r="E97" s="7">
        <f>ROUND(+'Dietary-Cafeteria'!E92,2)</f>
        <v>11.08</v>
      </c>
      <c r="F97" s="7">
        <f t="shared" si="3"/>
        <v>74214.17</v>
      </c>
      <c r="G97" s="6">
        <f>ROUND(+'Dietary-Cafeteria'!G195,0)</f>
        <v>788866</v>
      </c>
      <c r="H97" s="7">
        <f>ROUND(+'Dietary-Cafeteria'!E195,2)</f>
        <v>10.78</v>
      </c>
      <c r="I97" s="7">
        <f t="shared" si="4"/>
        <v>73178.66</v>
      </c>
      <c r="J97" s="7"/>
      <c r="K97" s="11">
        <f t="shared" si="5"/>
        <v>-1.4E-2</v>
      </c>
    </row>
    <row r="98" spans="2:11" x14ac:dyDescent="0.2">
      <c r="B98">
        <f>+'Dietary-Cafeteria'!A93</f>
        <v>205</v>
      </c>
      <c r="C98" t="str">
        <f>+'Dietary-Cafeteria'!B93</f>
        <v>WENATCHEE VALLEY HOSPITAL</v>
      </c>
      <c r="D98" s="6">
        <f>ROUND(+'Dietary-Cafeteria'!G93,0)</f>
        <v>269337</v>
      </c>
      <c r="E98" s="7">
        <f>ROUND(+'Dietary-Cafeteria'!E93,2)</f>
        <v>7.29</v>
      </c>
      <c r="F98" s="7">
        <f t="shared" si="3"/>
        <v>36946.089999999997</v>
      </c>
      <c r="G98" s="6">
        <f>ROUND(+'Dietary-Cafeteria'!G196,0)</f>
        <v>217219</v>
      </c>
      <c r="H98" s="7">
        <f>ROUND(+'Dietary-Cafeteria'!E196,2)</f>
        <v>7.84</v>
      </c>
      <c r="I98" s="7">
        <f t="shared" si="4"/>
        <v>27706.51</v>
      </c>
      <c r="J98" s="7"/>
      <c r="K98" s="11">
        <f t="shared" si="5"/>
        <v>-0.25009999999999999</v>
      </c>
    </row>
    <row r="99" spans="2:11" x14ac:dyDescent="0.2">
      <c r="B99">
        <f>+'Dietary-Cafeteria'!A94</f>
        <v>206</v>
      </c>
      <c r="C99" t="str">
        <f>+'Dietary-Cafeteria'!B94</f>
        <v>PEACEHEALTH UNITED GENERAL MEDICAL CENTER</v>
      </c>
      <c r="D99" s="6">
        <f>ROUND(+'Dietary-Cafeteria'!G94,0)</f>
        <v>105353</v>
      </c>
      <c r="E99" s="7">
        <f>ROUND(+'Dietary-Cafeteria'!E94,2)</f>
        <v>3.02</v>
      </c>
      <c r="F99" s="7">
        <f t="shared" si="3"/>
        <v>34885.1</v>
      </c>
      <c r="G99" s="6">
        <f>ROUND(+'Dietary-Cafeteria'!G197,0)</f>
        <v>414299</v>
      </c>
      <c r="H99" s="7">
        <f>ROUND(+'Dietary-Cafeteria'!E197,2)</f>
        <v>11.1</v>
      </c>
      <c r="I99" s="7">
        <f t="shared" si="4"/>
        <v>37324.230000000003</v>
      </c>
      <c r="J99" s="7"/>
      <c r="K99" s="11">
        <f t="shared" si="5"/>
        <v>6.9900000000000004E-2</v>
      </c>
    </row>
    <row r="100" spans="2:11" x14ac:dyDescent="0.2">
      <c r="B100">
        <f>+'Dietary-Cafeteria'!A95</f>
        <v>207</v>
      </c>
      <c r="C100" t="str">
        <f>+'Dietary-Cafeteria'!B95</f>
        <v>SKAGIT VALLEY HOSPITAL</v>
      </c>
      <c r="D100" s="6">
        <f>ROUND(+'Dietary-Cafeteria'!G95,0)</f>
        <v>1052791</v>
      </c>
      <c r="E100" s="7">
        <f>ROUND(+'Dietary-Cafeteria'!E95,2)</f>
        <v>29.63</v>
      </c>
      <c r="F100" s="7">
        <f t="shared" si="3"/>
        <v>35531.25</v>
      </c>
      <c r="G100" s="6">
        <f>ROUND(+'Dietary-Cafeteria'!G198,0)</f>
        <v>1130100</v>
      </c>
      <c r="H100" s="7">
        <f>ROUND(+'Dietary-Cafeteria'!E198,2)</f>
        <v>30.41</v>
      </c>
      <c r="I100" s="7">
        <f t="shared" si="4"/>
        <v>37162.120000000003</v>
      </c>
      <c r="J100" s="7"/>
      <c r="K100" s="11">
        <f t="shared" si="5"/>
        <v>4.5900000000000003E-2</v>
      </c>
    </row>
    <row r="101" spans="2:11" x14ac:dyDescent="0.2">
      <c r="B101">
        <f>+'Dietary-Cafeteria'!A96</f>
        <v>208</v>
      </c>
      <c r="C101" t="str">
        <f>+'Dietary-Cafeteria'!B96</f>
        <v>LEGACY SALMON CREEK HOSPITAL</v>
      </c>
      <c r="D101" s="6">
        <f>ROUND(+'Dietary-Cafeteria'!G96,0)</f>
        <v>1316430</v>
      </c>
      <c r="E101" s="7">
        <f>ROUND(+'Dietary-Cafeteria'!E96,2)</f>
        <v>36.020000000000003</v>
      </c>
      <c r="F101" s="7">
        <f t="shared" si="3"/>
        <v>36547.199999999997</v>
      </c>
      <c r="G101" s="6">
        <f>ROUND(+'Dietary-Cafeteria'!G199,0)</f>
        <v>1624141</v>
      </c>
      <c r="H101" s="7">
        <f>ROUND(+'Dietary-Cafeteria'!E199,2)</f>
        <v>41.53</v>
      </c>
      <c r="I101" s="7">
        <f t="shared" si="4"/>
        <v>39107.660000000003</v>
      </c>
      <c r="J101" s="7"/>
      <c r="K101" s="11">
        <f t="shared" si="5"/>
        <v>7.0099999999999996E-2</v>
      </c>
    </row>
    <row r="102" spans="2:11" x14ac:dyDescent="0.2">
      <c r="B102">
        <f>+'Dietary-Cafeteria'!A97</f>
        <v>209</v>
      </c>
      <c r="C102" t="str">
        <f>+'Dietary-Cafeteria'!B97</f>
        <v>ST ANTHONY HOSPITAL</v>
      </c>
      <c r="D102" s="6">
        <f>ROUND(+'Dietary-Cafeteria'!G97,0)</f>
        <v>1316793</v>
      </c>
      <c r="E102" s="7">
        <f>ROUND(+'Dietary-Cafeteria'!E97,2)</f>
        <v>32.46</v>
      </c>
      <c r="F102" s="7">
        <f t="shared" si="3"/>
        <v>40566.639999999999</v>
      </c>
      <c r="G102" s="6">
        <f>ROUND(+'Dietary-Cafeteria'!G200,0)</f>
        <v>1148595</v>
      </c>
      <c r="H102" s="7">
        <f>ROUND(+'Dietary-Cafeteria'!E200,2)</f>
        <v>28.56</v>
      </c>
      <c r="I102" s="7">
        <f t="shared" si="4"/>
        <v>40216.910000000003</v>
      </c>
      <c r="J102" s="7"/>
      <c r="K102" s="11">
        <f t="shared" si="5"/>
        <v>-8.6E-3</v>
      </c>
    </row>
    <row r="103" spans="2:11" x14ac:dyDescent="0.2">
      <c r="B103">
        <f>+'Dietary-Cafeteria'!A98</f>
        <v>210</v>
      </c>
      <c r="C103" t="str">
        <f>+'Dietary-Cafeteria'!B98</f>
        <v>SWEDISH MEDICAL CENTER - ISSAQUAH CAMPUS</v>
      </c>
      <c r="D103" s="6">
        <f>ROUND(+'Dietary-Cafeteria'!G98,0)</f>
        <v>1619235</v>
      </c>
      <c r="E103" s="7">
        <f>ROUND(+'Dietary-Cafeteria'!E98,2)</f>
        <v>34.97</v>
      </c>
      <c r="F103" s="7">
        <f t="shared" si="3"/>
        <v>46303.55</v>
      </c>
      <c r="G103" s="6">
        <f>ROUND(+'Dietary-Cafeteria'!G201,0)</f>
        <v>1693890</v>
      </c>
      <c r="H103" s="7">
        <f>ROUND(+'Dietary-Cafeteria'!E201,2)</f>
        <v>36.049999999999997</v>
      </c>
      <c r="I103" s="7">
        <f t="shared" si="4"/>
        <v>46987.24</v>
      </c>
      <c r="J103" s="7"/>
      <c r="K103" s="11">
        <f t="shared" si="5"/>
        <v>1.4800000000000001E-2</v>
      </c>
    </row>
    <row r="104" spans="2:11" x14ac:dyDescent="0.2">
      <c r="B104">
        <f>+'Dietary-Cafeteria'!A99</f>
        <v>211</v>
      </c>
      <c r="C104" t="str">
        <f>+'Dietary-Cafeteria'!B99</f>
        <v>PEACEHEALTH PEACE ISLAND MEDICAL CENTER</v>
      </c>
      <c r="D104" s="6">
        <f>ROUND(+'Dietary-Cafeteria'!G99,0)</f>
        <v>0</v>
      </c>
      <c r="E104" s="7">
        <f>ROUND(+'Dietary-Cafeteria'!E99,2)</f>
        <v>0</v>
      </c>
      <c r="F104" s="7" t="str">
        <f t="shared" si="3"/>
        <v/>
      </c>
      <c r="G104" s="6">
        <f>ROUND(+'Dietary-Cafeteria'!G202,0)</f>
        <v>0</v>
      </c>
      <c r="H104" s="7">
        <f>ROUND(+'Dietary-Cafeteria'!E202,2)</f>
        <v>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904</v>
      </c>
      <c r="C105" t="str">
        <f>+'Dietary-Cafeteria'!B100</f>
        <v>BHC FAIRFAX HOSPITAL</v>
      </c>
      <c r="D105" s="6">
        <f>ROUND(+'Dietary-Cafeteria'!G100,0)</f>
        <v>279256</v>
      </c>
      <c r="E105" s="7">
        <f>ROUND(+'Dietary-Cafeteria'!E100,2)</f>
        <v>7.21</v>
      </c>
      <c r="F105" s="7">
        <f t="shared" si="3"/>
        <v>38731.760000000002</v>
      </c>
      <c r="G105" s="6">
        <f>ROUND(+'Dietary-Cafeteria'!G203,0)</f>
        <v>313399</v>
      </c>
      <c r="H105" s="7">
        <f>ROUND(+'Dietary-Cafeteria'!E203,2)</f>
        <v>8.11</v>
      </c>
      <c r="I105" s="7">
        <f t="shared" si="4"/>
        <v>38643.53</v>
      </c>
      <c r="J105" s="7"/>
      <c r="K105" s="11">
        <f t="shared" si="5"/>
        <v>-2.3E-3</v>
      </c>
    </row>
    <row r="106" spans="2:11" x14ac:dyDescent="0.2">
      <c r="B106">
        <f>+'Dietary-Cafeteria'!A101</f>
        <v>915</v>
      </c>
      <c r="C106" t="str">
        <f>+'Dietary-Cafeteria'!B101</f>
        <v>LOURDES COUNSELING CENTER</v>
      </c>
      <c r="D106" s="6">
        <f>ROUND(+'Dietary-Cafeteria'!G101,0)</f>
        <v>26178</v>
      </c>
      <c r="E106" s="7">
        <f>ROUND(+'Dietary-Cafeteria'!E101,2)</f>
        <v>0.81</v>
      </c>
      <c r="F106" s="7">
        <f t="shared" si="3"/>
        <v>32318.52</v>
      </c>
      <c r="G106" s="6">
        <f>ROUND(+'Dietary-Cafeteria'!G204,0)</f>
        <v>0</v>
      </c>
      <c r="H106" s="7">
        <f>ROUND(+'Dietary-Cafeteria'!E204,2)</f>
        <v>0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919</v>
      </c>
      <c r="C107" t="str">
        <f>+'Dietary-Cafeteria'!B102</f>
        <v>NAVOS</v>
      </c>
      <c r="D107" s="6">
        <f>ROUND(+'Dietary-Cafeteria'!G102,0)</f>
        <v>0</v>
      </c>
      <c r="E107" s="7">
        <f>ROUND(+'Dietary-Cafeteria'!E102,2)</f>
        <v>0</v>
      </c>
      <c r="F107" s="7" t="str">
        <f t="shared" si="3"/>
        <v/>
      </c>
      <c r="G107" s="6">
        <f>ROUND(+'Dietary-Cafeteria'!G205,0)</f>
        <v>0</v>
      </c>
      <c r="H107" s="7">
        <f>ROUND(+'Dietary-Cafeteria'!E205,2)</f>
        <v>0</v>
      </c>
      <c r="I107" s="7" t="str">
        <f t="shared" si="4"/>
        <v/>
      </c>
      <c r="J107" s="7"/>
      <c r="K107" s="11" t="str">
        <f t="shared" si="5"/>
        <v/>
      </c>
    </row>
    <row r="108" spans="2:11" x14ac:dyDescent="0.2">
      <c r="B108">
        <f>+'Dietary-Cafeteria'!A103</f>
        <v>921</v>
      </c>
      <c r="C108" t="str">
        <f>+'Dietary-Cafeteria'!B103</f>
        <v>Cascade Behavioral Health</v>
      </c>
      <c r="D108" s="6">
        <f>ROUND(+'Dietary-Cafeteria'!G103,0)</f>
        <v>327969</v>
      </c>
      <c r="E108" s="7">
        <f>ROUND(+'Dietary-Cafeteria'!E103,2)</f>
        <v>7.87</v>
      </c>
      <c r="F108" s="7">
        <f t="shared" si="3"/>
        <v>41673.32</v>
      </c>
      <c r="G108" s="6">
        <f>ROUND(+'Dietary-Cafeteria'!G206,0)</f>
        <v>406533</v>
      </c>
      <c r="H108" s="7">
        <f>ROUND(+'Dietary-Cafeteria'!E206,2)</f>
        <v>9.67</v>
      </c>
      <c r="I108" s="7">
        <f t="shared" si="4"/>
        <v>42040.639999999999</v>
      </c>
      <c r="J108" s="7"/>
      <c r="K108" s="11">
        <f t="shared" si="5"/>
        <v>8.8000000000000005E-3</v>
      </c>
    </row>
    <row r="109" spans="2:11" x14ac:dyDescent="0.2">
      <c r="B109">
        <f>+'Dietary-Cafeteria'!A104</f>
        <v>922</v>
      </c>
      <c r="C109" t="str">
        <f>+'Dietary-Cafeteria'!B104</f>
        <v>Fairfax Everett</v>
      </c>
      <c r="D109" s="6">
        <f>ROUND(+'Dietary-Cafeteria'!G104,0)</f>
        <v>0</v>
      </c>
      <c r="E109" s="7">
        <f>ROUND(+'Dietary-Cafeteria'!E104,2)</f>
        <v>0</v>
      </c>
      <c r="F109" s="7" t="str">
        <f t="shared" si="3"/>
        <v/>
      </c>
      <c r="G109" s="6">
        <f>ROUND(+'Dietary-Cafeteria'!G207,0)</f>
        <v>0</v>
      </c>
      <c r="H109" s="7">
        <f>ROUND(+'Dietary-Cafeteria'!E207,2)</f>
        <v>2</v>
      </c>
      <c r="I109" s="7" t="str">
        <f t="shared" si="4"/>
        <v/>
      </c>
      <c r="J109" s="7"/>
      <c r="K109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OE_M</vt:lpstr>
      <vt:lpstr>SW_M</vt:lpstr>
      <vt:lpstr>EB_M</vt:lpstr>
      <vt:lpstr>PF_M</vt:lpstr>
      <vt:lpstr>SE_M</vt:lpstr>
      <vt:lpstr>PS_M</vt:lpstr>
      <vt:lpstr>DRL_M</vt:lpstr>
      <vt:lpstr>ODE_M</vt:lpstr>
      <vt:lpstr>SW_FTE</vt:lpstr>
      <vt:lpstr>EB_FTE</vt:lpstr>
      <vt:lpstr>PH_M</vt:lpstr>
      <vt:lpstr>Dietary-Cafeteria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Cafeteria Cost Center Screens</dc:title>
  <dc:subject>2015 comparative screens - dietary and cafeteria</dc:subject>
  <dc:creator>Washington State Dept of Health - HSQA - Community Health Systems</dc:creator>
  <cp:lastModifiedBy>Huyck, Randall  (DOH)</cp:lastModifiedBy>
  <dcterms:created xsi:type="dcterms:W3CDTF">2000-10-10T17:20:37Z</dcterms:created>
  <dcterms:modified xsi:type="dcterms:W3CDTF">2018-06-11T18:31:48Z</dcterms:modified>
</cp:coreProperties>
</file>