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6 Screens\"/>
    </mc:Choice>
  </mc:AlternateContent>
  <bookViews>
    <workbookView xWindow="-12" yWindow="-12" windowWidth="15360" windowHeight="8748" tabRatio="789"/>
  </bookViews>
  <sheets>
    <sheet name="OE_A" sheetId="22" r:id="rId1"/>
    <sheet name="SW_A" sheetId="20" r:id="rId2"/>
    <sheet name="EB_A" sheetId="18" r:id="rId3"/>
    <sheet name="PF_A" sheetId="16" r:id="rId4"/>
    <sheet name="SE_A" sheetId="14" r:id="rId5"/>
    <sheet name="PS_A" sheetId="12" r:id="rId6"/>
    <sheet name="DRL_A" sheetId="10" r:id="rId7"/>
    <sheet name="ODE_A" sheetId="8" r:id="rId8"/>
    <sheet name="SW_FTE" sheetId="6" r:id="rId9"/>
    <sheet name="EB_FTE" sheetId="5" r:id="rId10"/>
    <sheet name="PH_A" sheetId="3" r:id="rId11"/>
    <sheet name="Fiscal Services" sheetId="24" r:id="rId12"/>
  </sheets>
  <definedNames>
    <definedName name="\a">#REF!</definedName>
    <definedName name="\q">#REF!</definedName>
    <definedName name="BK4.089">#REF!</definedName>
    <definedName name="BK4.090">#REF!</definedName>
    <definedName name="BK4.091">#REF!</definedName>
    <definedName name="BK4.092">#REF!</definedName>
    <definedName name="BK4.093">#REF!</definedName>
    <definedName name="BK4.094">#REF!</definedName>
    <definedName name="BK4.095">#REF!</definedName>
    <definedName name="BK4.096">#REF!</definedName>
    <definedName name="BK4.097">#REF!</definedName>
    <definedName name="BK4.098">#REF!</definedName>
    <definedName name="BK4.099">#REF!</definedName>
    <definedName name="BK4.100">#REF!</definedName>
    <definedName name="BK4.101">#REF!</definedName>
    <definedName name="BK4.102">#REF!</definedName>
    <definedName name="BK4.103">#REF!</definedName>
    <definedName name="BK4.104">#REF!</definedName>
    <definedName name="BK4.105">#REF!</definedName>
    <definedName name="BK4.106">#REF!</definedName>
    <definedName name="BK4.107">#REF!</definedName>
    <definedName name="BK4.108">#REF!</definedName>
    <definedName name="BK4.109">#REF!</definedName>
    <definedName name="BK4.110">#REF!</definedName>
  </definedNames>
  <calcPr calcId="152511"/>
</workbook>
</file>

<file path=xl/calcChain.xml><?xml version="1.0" encoding="utf-8"?>
<calcChain xmlns="http://schemas.openxmlformats.org/spreadsheetml/2006/main">
  <c r="K110" i="3" l="1"/>
  <c r="I110" i="3"/>
  <c r="H110" i="3"/>
  <c r="G110" i="3"/>
  <c r="F110" i="3"/>
  <c r="E110" i="3"/>
  <c r="D110" i="3"/>
  <c r="C110" i="3"/>
  <c r="B110" i="3"/>
  <c r="K110" i="5"/>
  <c r="I110" i="5"/>
  <c r="H110" i="5"/>
  <c r="G110" i="5"/>
  <c r="F110" i="5"/>
  <c r="E110" i="5"/>
  <c r="D110" i="5"/>
  <c r="C110" i="5"/>
  <c r="B110" i="5"/>
  <c r="K110" i="6"/>
  <c r="I110" i="6"/>
  <c r="H110" i="6"/>
  <c r="G110" i="6"/>
  <c r="E110" i="6"/>
  <c r="D110" i="6"/>
  <c r="F110" i="6" s="1"/>
  <c r="C110" i="6"/>
  <c r="B110" i="6"/>
  <c r="K110" i="8"/>
  <c r="I110" i="8"/>
  <c r="H110" i="8"/>
  <c r="G110" i="8"/>
  <c r="F110" i="8"/>
  <c r="E110" i="8"/>
  <c r="D110" i="8"/>
  <c r="C110" i="8"/>
  <c r="B110" i="8"/>
  <c r="I110" i="10"/>
  <c r="H110" i="10"/>
  <c r="G110" i="10"/>
  <c r="E110" i="10"/>
  <c r="D110" i="10"/>
  <c r="F110" i="10" s="1"/>
  <c r="C110" i="10"/>
  <c r="B110" i="10"/>
  <c r="H110" i="12"/>
  <c r="I110" i="12" s="1"/>
  <c r="G110" i="12"/>
  <c r="E110" i="12"/>
  <c r="D110" i="12"/>
  <c r="F110" i="12" s="1"/>
  <c r="C110" i="12"/>
  <c r="B110" i="12"/>
  <c r="K110" i="14"/>
  <c r="H110" i="14"/>
  <c r="G110" i="14"/>
  <c r="I110" i="14" s="1"/>
  <c r="E110" i="14"/>
  <c r="D110" i="14"/>
  <c r="F110" i="14" s="1"/>
  <c r="C110" i="14"/>
  <c r="B110" i="14"/>
  <c r="I110" i="16"/>
  <c r="H110" i="16"/>
  <c r="G110" i="16"/>
  <c r="E110" i="16"/>
  <c r="D110" i="16"/>
  <c r="F110" i="16" s="1"/>
  <c r="C110" i="16"/>
  <c r="B110" i="16"/>
  <c r="H110" i="18"/>
  <c r="G110" i="18"/>
  <c r="I110" i="18" s="1"/>
  <c r="E110" i="18"/>
  <c r="D110" i="18"/>
  <c r="K110" i="18" s="1"/>
  <c r="C110" i="18"/>
  <c r="B110" i="18"/>
  <c r="I110" i="20"/>
  <c r="H110" i="20"/>
  <c r="G110" i="20"/>
  <c r="E110" i="20"/>
  <c r="D110" i="20"/>
  <c r="F110" i="20" s="1"/>
  <c r="C110" i="20"/>
  <c r="B110" i="20"/>
  <c r="K110" i="22"/>
  <c r="I110" i="22"/>
  <c r="H110" i="22"/>
  <c r="G110" i="22"/>
  <c r="F110" i="22"/>
  <c r="E110" i="22"/>
  <c r="D110" i="22"/>
  <c r="C110" i="22"/>
  <c r="B110" i="22"/>
  <c r="K110" i="10" l="1"/>
  <c r="K110" i="12"/>
  <c r="K110" i="16"/>
  <c r="F110" i="18"/>
  <c r="K110" i="20"/>
  <c r="H109" i="3"/>
  <c r="G109" i="3"/>
  <c r="E109" i="3"/>
  <c r="D109" i="3"/>
  <c r="C109" i="3"/>
  <c r="B109" i="3"/>
  <c r="H108" i="3"/>
  <c r="I108" i="3" s="1"/>
  <c r="G108" i="3"/>
  <c r="E108" i="3"/>
  <c r="D108" i="3"/>
  <c r="C108" i="3"/>
  <c r="B108" i="3"/>
  <c r="H107" i="3"/>
  <c r="G107" i="3"/>
  <c r="I107" i="3" s="1"/>
  <c r="E107" i="3"/>
  <c r="D107" i="3"/>
  <c r="F107" i="3" s="1"/>
  <c r="C107" i="3"/>
  <c r="B107" i="3"/>
  <c r="H106" i="3"/>
  <c r="G106" i="3"/>
  <c r="E106" i="3"/>
  <c r="D106" i="3"/>
  <c r="C106" i="3"/>
  <c r="B106" i="3"/>
  <c r="H105" i="3"/>
  <c r="I105" i="3" s="1"/>
  <c r="G105" i="3"/>
  <c r="E105" i="3"/>
  <c r="D105" i="3"/>
  <c r="F105" i="3" s="1"/>
  <c r="C105" i="3"/>
  <c r="B105" i="3"/>
  <c r="H104" i="3"/>
  <c r="G104" i="3"/>
  <c r="I104" i="3" s="1"/>
  <c r="E104" i="3"/>
  <c r="D104" i="3"/>
  <c r="C104" i="3"/>
  <c r="B104" i="3"/>
  <c r="H103" i="3"/>
  <c r="G103" i="3"/>
  <c r="I103" i="3" s="1"/>
  <c r="F103" i="3"/>
  <c r="E103" i="3"/>
  <c r="D103" i="3"/>
  <c r="C103" i="3"/>
  <c r="B103" i="3"/>
  <c r="H102" i="3"/>
  <c r="G102" i="3"/>
  <c r="I102" i="3" s="1"/>
  <c r="E102" i="3"/>
  <c r="D102" i="3"/>
  <c r="F102" i="3" s="1"/>
  <c r="C102" i="3"/>
  <c r="B102" i="3"/>
  <c r="H101" i="3"/>
  <c r="G101" i="3"/>
  <c r="I101" i="3" s="1"/>
  <c r="E101" i="3"/>
  <c r="D101" i="3"/>
  <c r="C101" i="3"/>
  <c r="B101" i="3"/>
  <c r="H100" i="3"/>
  <c r="G100" i="3"/>
  <c r="E100" i="3"/>
  <c r="D100" i="3"/>
  <c r="C100" i="3"/>
  <c r="B100" i="3"/>
  <c r="H99" i="3"/>
  <c r="G99" i="3"/>
  <c r="I99" i="3" s="1"/>
  <c r="F99" i="3"/>
  <c r="E99" i="3"/>
  <c r="D99" i="3"/>
  <c r="C99" i="3"/>
  <c r="B99" i="3"/>
  <c r="H98" i="3"/>
  <c r="G98" i="3"/>
  <c r="I98" i="3" s="1"/>
  <c r="E98" i="3"/>
  <c r="D98" i="3"/>
  <c r="K98" i="3" s="1"/>
  <c r="C98" i="3"/>
  <c r="B98" i="3"/>
  <c r="H97" i="3"/>
  <c r="G97" i="3"/>
  <c r="E97" i="3"/>
  <c r="D97" i="3"/>
  <c r="C97" i="3"/>
  <c r="B97" i="3"/>
  <c r="H96" i="3"/>
  <c r="G96" i="3"/>
  <c r="E96" i="3"/>
  <c r="D96" i="3"/>
  <c r="C96" i="3"/>
  <c r="B96" i="3"/>
  <c r="H95" i="3"/>
  <c r="G95" i="3"/>
  <c r="I95" i="3" s="1"/>
  <c r="E95" i="3"/>
  <c r="D95" i="3"/>
  <c r="F95" i="3" s="1"/>
  <c r="C95" i="3"/>
  <c r="B95" i="3"/>
  <c r="H94" i="3"/>
  <c r="G94" i="3"/>
  <c r="I94" i="3" s="1"/>
  <c r="E94" i="3"/>
  <c r="D94" i="3"/>
  <c r="C94" i="3"/>
  <c r="B94" i="3"/>
  <c r="H93" i="3"/>
  <c r="G93" i="3"/>
  <c r="E93" i="3"/>
  <c r="D93" i="3"/>
  <c r="C93" i="3"/>
  <c r="B93" i="3"/>
  <c r="I92" i="3"/>
  <c r="H92" i="3"/>
  <c r="G92" i="3"/>
  <c r="E92" i="3"/>
  <c r="D92" i="3"/>
  <c r="C92" i="3"/>
  <c r="B92" i="3"/>
  <c r="H91" i="3"/>
  <c r="G91" i="3"/>
  <c r="E91" i="3"/>
  <c r="D91" i="3"/>
  <c r="F91" i="3" s="1"/>
  <c r="C91" i="3"/>
  <c r="B91" i="3"/>
  <c r="H90" i="3"/>
  <c r="G90" i="3"/>
  <c r="I90" i="3" s="1"/>
  <c r="E90" i="3"/>
  <c r="D90" i="3"/>
  <c r="C90" i="3"/>
  <c r="B90" i="3"/>
  <c r="H89" i="3"/>
  <c r="I89" i="3" s="1"/>
  <c r="G89" i="3"/>
  <c r="E89" i="3"/>
  <c r="D89" i="3"/>
  <c r="F89" i="3" s="1"/>
  <c r="C89" i="3"/>
  <c r="B89" i="3"/>
  <c r="H88" i="3"/>
  <c r="G88" i="3"/>
  <c r="I88" i="3" s="1"/>
  <c r="E88" i="3"/>
  <c r="D88" i="3"/>
  <c r="F88" i="3" s="1"/>
  <c r="C88" i="3"/>
  <c r="B88" i="3"/>
  <c r="H87" i="3"/>
  <c r="G87" i="3"/>
  <c r="E87" i="3"/>
  <c r="D87" i="3"/>
  <c r="F87" i="3" s="1"/>
  <c r="C87" i="3"/>
  <c r="B87" i="3"/>
  <c r="H86" i="3"/>
  <c r="G86" i="3"/>
  <c r="I86" i="3" s="1"/>
  <c r="E86" i="3"/>
  <c r="D86" i="3"/>
  <c r="F86" i="3" s="1"/>
  <c r="C86" i="3"/>
  <c r="B86" i="3"/>
  <c r="H85" i="3"/>
  <c r="G85" i="3"/>
  <c r="E85" i="3"/>
  <c r="D85" i="3"/>
  <c r="C85" i="3"/>
  <c r="B85" i="3"/>
  <c r="H84" i="3"/>
  <c r="I84" i="3" s="1"/>
  <c r="G84" i="3"/>
  <c r="E84" i="3"/>
  <c r="D84" i="3"/>
  <c r="C84" i="3"/>
  <c r="B84" i="3"/>
  <c r="K83" i="3"/>
  <c r="H83" i="3"/>
  <c r="G83" i="3"/>
  <c r="I83" i="3" s="1"/>
  <c r="F83" i="3"/>
  <c r="E83" i="3"/>
  <c r="D83" i="3"/>
  <c r="C83" i="3"/>
  <c r="B83" i="3"/>
  <c r="H82" i="3"/>
  <c r="G82" i="3"/>
  <c r="E82" i="3"/>
  <c r="D82" i="3"/>
  <c r="C82" i="3"/>
  <c r="B82" i="3"/>
  <c r="H81" i="3"/>
  <c r="G81" i="3"/>
  <c r="E81" i="3"/>
  <c r="D81" i="3"/>
  <c r="C81" i="3"/>
  <c r="B81" i="3"/>
  <c r="H80" i="3"/>
  <c r="G80" i="3"/>
  <c r="I80" i="3" s="1"/>
  <c r="E80" i="3"/>
  <c r="D80" i="3"/>
  <c r="C80" i="3"/>
  <c r="B80" i="3"/>
  <c r="H79" i="3"/>
  <c r="G79" i="3"/>
  <c r="E79" i="3"/>
  <c r="F79" i="3" s="1"/>
  <c r="D79" i="3"/>
  <c r="C79" i="3"/>
  <c r="B79" i="3"/>
  <c r="H78" i="3"/>
  <c r="G78" i="3"/>
  <c r="I78" i="3" s="1"/>
  <c r="E78" i="3"/>
  <c r="D78" i="3"/>
  <c r="F78" i="3" s="1"/>
  <c r="C78" i="3"/>
  <c r="B78" i="3"/>
  <c r="H77" i="3"/>
  <c r="G77" i="3"/>
  <c r="E77" i="3"/>
  <c r="D77" i="3"/>
  <c r="C77" i="3"/>
  <c r="B77" i="3"/>
  <c r="H76" i="3"/>
  <c r="G76" i="3"/>
  <c r="I76" i="3" s="1"/>
  <c r="E76" i="3"/>
  <c r="D76" i="3"/>
  <c r="C76" i="3"/>
  <c r="B76" i="3"/>
  <c r="H75" i="3"/>
  <c r="G75" i="3"/>
  <c r="I75" i="3" s="1"/>
  <c r="E75" i="3"/>
  <c r="D75" i="3"/>
  <c r="F75" i="3" s="1"/>
  <c r="C75" i="3"/>
  <c r="B75" i="3"/>
  <c r="H74" i="3"/>
  <c r="G74" i="3"/>
  <c r="E74" i="3"/>
  <c r="D74" i="3"/>
  <c r="C74" i="3"/>
  <c r="B74" i="3"/>
  <c r="H73" i="3"/>
  <c r="G73" i="3"/>
  <c r="E73" i="3"/>
  <c r="D73" i="3"/>
  <c r="F73" i="3" s="1"/>
  <c r="C73" i="3"/>
  <c r="B73" i="3"/>
  <c r="H72" i="3"/>
  <c r="G72" i="3"/>
  <c r="I72" i="3" s="1"/>
  <c r="E72" i="3"/>
  <c r="F72" i="3" s="1"/>
  <c r="D72" i="3"/>
  <c r="C72" i="3"/>
  <c r="B72" i="3"/>
  <c r="H71" i="3"/>
  <c r="G71" i="3"/>
  <c r="E71" i="3"/>
  <c r="D71" i="3"/>
  <c r="F71" i="3" s="1"/>
  <c r="C71" i="3"/>
  <c r="B71" i="3"/>
  <c r="H70" i="3"/>
  <c r="G70" i="3"/>
  <c r="E70" i="3"/>
  <c r="D70" i="3"/>
  <c r="C70" i="3"/>
  <c r="B70" i="3"/>
  <c r="H69" i="3"/>
  <c r="G69" i="3"/>
  <c r="E69" i="3"/>
  <c r="D69" i="3"/>
  <c r="C69" i="3"/>
  <c r="B69" i="3"/>
  <c r="H68" i="3"/>
  <c r="I68" i="3" s="1"/>
  <c r="G68" i="3"/>
  <c r="E68" i="3"/>
  <c r="D68" i="3"/>
  <c r="C68" i="3"/>
  <c r="B68" i="3"/>
  <c r="H67" i="3"/>
  <c r="G67" i="3"/>
  <c r="I67" i="3" s="1"/>
  <c r="F67" i="3"/>
  <c r="E67" i="3"/>
  <c r="D67" i="3"/>
  <c r="C67" i="3"/>
  <c r="B67" i="3"/>
  <c r="H66" i="3"/>
  <c r="G66" i="3"/>
  <c r="E66" i="3"/>
  <c r="D66" i="3"/>
  <c r="C66" i="3"/>
  <c r="B66" i="3"/>
  <c r="H65" i="3"/>
  <c r="G65" i="3"/>
  <c r="E65" i="3"/>
  <c r="D65" i="3"/>
  <c r="C65" i="3"/>
  <c r="B65" i="3"/>
  <c r="H64" i="3"/>
  <c r="G64" i="3"/>
  <c r="E64" i="3"/>
  <c r="D64" i="3"/>
  <c r="C64" i="3"/>
  <c r="B64" i="3"/>
  <c r="H63" i="3"/>
  <c r="G63" i="3"/>
  <c r="I63" i="3" s="1"/>
  <c r="E63" i="3"/>
  <c r="F63" i="3" s="1"/>
  <c r="D63" i="3"/>
  <c r="C63" i="3"/>
  <c r="B63" i="3"/>
  <c r="H62" i="3"/>
  <c r="G62" i="3"/>
  <c r="E62" i="3"/>
  <c r="D62" i="3"/>
  <c r="F62" i="3" s="1"/>
  <c r="C62" i="3"/>
  <c r="B62" i="3"/>
  <c r="H61" i="3"/>
  <c r="G61" i="3"/>
  <c r="E61" i="3"/>
  <c r="D61" i="3"/>
  <c r="C61" i="3"/>
  <c r="B61" i="3"/>
  <c r="H60" i="3"/>
  <c r="G60" i="3"/>
  <c r="E60" i="3"/>
  <c r="D60" i="3"/>
  <c r="C60" i="3"/>
  <c r="B60" i="3"/>
  <c r="H59" i="3"/>
  <c r="G59" i="3"/>
  <c r="I59" i="3" s="1"/>
  <c r="K59" i="3" s="1"/>
  <c r="E59" i="3"/>
  <c r="D59" i="3"/>
  <c r="F59" i="3" s="1"/>
  <c r="C59" i="3"/>
  <c r="B59" i="3"/>
  <c r="H58" i="3"/>
  <c r="G58" i="3"/>
  <c r="E58" i="3"/>
  <c r="D58" i="3"/>
  <c r="C58" i="3"/>
  <c r="B58" i="3"/>
  <c r="H57" i="3"/>
  <c r="G57" i="3"/>
  <c r="E57" i="3"/>
  <c r="D57" i="3"/>
  <c r="F57" i="3" s="1"/>
  <c r="C57" i="3"/>
  <c r="B57" i="3"/>
  <c r="H56" i="3"/>
  <c r="G56" i="3"/>
  <c r="E56" i="3"/>
  <c r="F56" i="3" s="1"/>
  <c r="D56" i="3"/>
  <c r="C56" i="3"/>
  <c r="B56" i="3"/>
  <c r="H55" i="3"/>
  <c r="G55" i="3"/>
  <c r="I55" i="3" s="1"/>
  <c r="E55" i="3"/>
  <c r="D55" i="3"/>
  <c r="F55" i="3" s="1"/>
  <c r="C55" i="3"/>
  <c r="B55" i="3"/>
  <c r="H54" i="3"/>
  <c r="G54" i="3"/>
  <c r="E54" i="3"/>
  <c r="D54" i="3"/>
  <c r="C54" i="3"/>
  <c r="B54" i="3"/>
  <c r="H53" i="3"/>
  <c r="G53" i="3"/>
  <c r="E53" i="3"/>
  <c r="D53" i="3"/>
  <c r="C53" i="3"/>
  <c r="B53" i="3"/>
  <c r="H52" i="3"/>
  <c r="G52" i="3"/>
  <c r="F52" i="3"/>
  <c r="E52" i="3"/>
  <c r="D52" i="3"/>
  <c r="C52" i="3"/>
  <c r="B52" i="3"/>
  <c r="H51" i="3"/>
  <c r="G51" i="3"/>
  <c r="I51" i="3" s="1"/>
  <c r="E51" i="3"/>
  <c r="F51" i="3" s="1"/>
  <c r="D51" i="3"/>
  <c r="C51" i="3"/>
  <c r="B51" i="3"/>
  <c r="H50" i="3"/>
  <c r="G50" i="3"/>
  <c r="I50" i="3" s="1"/>
  <c r="E50" i="3"/>
  <c r="D50" i="3"/>
  <c r="C50" i="3"/>
  <c r="B50" i="3"/>
  <c r="H49" i="3"/>
  <c r="G49" i="3"/>
  <c r="I49" i="3" s="1"/>
  <c r="E49" i="3"/>
  <c r="D49" i="3"/>
  <c r="F49" i="3" s="1"/>
  <c r="C49" i="3"/>
  <c r="B49" i="3"/>
  <c r="H48" i="3"/>
  <c r="I48" i="3" s="1"/>
  <c r="G48" i="3"/>
  <c r="E48" i="3"/>
  <c r="D48" i="3"/>
  <c r="C48" i="3"/>
  <c r="B48" i="3"/>
  <c r="H47" i="3"/>
  <c r="G47" i="3"/>
  <c r="F47" i="3"/>
  <c r="E47" i="3"/>
  <c r="D47" i="3"/>
  <c r="C47" i="3"/>
  <c r="B47" i="3"/>
  <c r="H46" i="3"/>
  <c r="G46" i="3"/>
  <c r="I46" i="3" s="1"/>
  <c r="E46" i="3"/>
  <c r="D46" i="3"/>
  <c r="F46" i="3" s="1"/>
  <c r="C46" i="3"/>
  <c r="B46" i="3"/>
  <c r="H45" i="3"/>
  <c r="G45" i="3"/>
  <c r="I45" i="3" s="1"/>
  <c r="E45" i="3"/>
  <c r="D45" i="3"/>
  <c r="K45" i="3" s="1"/>
  <c r="C45" i="3"/>
  <c r="B45" i="3"/>
  <c r="H44" i="3"/>
  <c r="G44" i="3"/>
  <c r="I44" i="3" s="1"/>
  <c r="F44" i="3"/>
  <c r="E44" i="3"/>
  <c r="D44" i="3"/>
  <c r="K44" i="3" s="1"/>
  <c r="C44" i="3"/>
  <c r="B44" i="3"/>
  <c r="H43" i="3"/>
  <c r="G43" i="3"/>
  <c r="E43" i="3"/>
  <c r="F43" i="3" s="1"/>
  <c r="D43" i="3"/>
  <c r="C43" i="3"/>
  <c r="B43" i="3"/>
  <c r="H42" i="3"/>
  <c r="G42" i="3"/>
  <c r="E42" i="3"/>
  <c r="D42" i="3"/>
  <c r="C42" i="3"/>
  <c r="B42" i="3"/>
  <c r="H41" i="3"/>
  <c r="G41" i="3"/>
  <c r="E41" i="3"/>
  <c r="D41" i="3"/>
  <c r="F41" i="3" s="1"/>
  <c r="C41" i="3"/>
  <c r="B41" i="3"/>
  <c r="K40" i="3"/>
  <c r="H40" i="3"/>
  <c r="G40" i="3"/>
  <c r="I40" i="3" s="1"/>
  <c r="F40" i="3"/>
  <c r="E40" i="3"/>
  <c r="D40" i="3"/>
  <c r="C40" i="3"/>
  <c r="B40" i="3"/>
  <c r="H39" i="3"/>
  <c r="G39" i="3"/>
  <c r="I39" i="3" s="1"/>
  <c r="F39" i="3"/>
  <c r="E39" i="3"/>
  <c r="D39" i="3"/>
  <c r="K39" i="3" s="1"/>
  <c r="C39" i="3"/>
  <c r="B39" i="3"/>
  <c r="H38" i="3"/>
  <c r="G38" i="3"/>
  <c r="I38" i="3" s="1"/>
  <c r="E38" i="3"/>
  <c r="D38" i="3"/>
  <c r="F38" i="3" s="1"/>
  <c r="C38" i="3"/>
  <c r="B38" i="3"/>
  <c r="H37" i="3"/>
  <c r="G37" i="3"/>
  <c r="E37" i="3"/>
  <c r="D37" i="3"/>
  <c r="C37" i="3"/>
  <c r="B37" i="3"/>
  <c r="H36" i="3"/>
  <c r="G36" i="3"/>
  <c r="I36" i="3" s="1"/>
  <c r="E36" i="3"/>
  <c r="D36" i="3"/>
  <c r="C36" i="3"/>
  <c r="B36" i="3"/>
  <c r="H35" i="3"/>
  <c r="G35" i="3"/>
  <c r="I35" i="3" s="1"/>
  <c r="E35" i="3"/>
  <c r="D35" i="3"/>
  <c r="F35" i="3" s="1"/>
  <c r="C35" i="3"/>
  <c r="B35" i="3"/>
  <c r="H34" i="3"/>
  <c r="G34" i="3"/>
  <c r="I34" i="3" s="1"/>
  <c r="E34" i="3"/>
  <c r="D34" i="3"/>
  <c r="C34" i="3"/>
  <c r="B34" i="3"/>
  <c r="H33" i="3"/>
  <c r="I33" i="3" s="1"/>
  <c r="G33" i="3"/>
  <c r="E33" i="3"/>
  <c r="D33" i="3"/>
  <c r="F33" i="3" s="1"/>
  <c r="C33" i="3"/>
  <c r="B33" i="3"/>
  <c r="H32" i="3"/>
  <c r="G32" i="3"/>
  <c r="I32" i="3" s="1"/>
  <c r="E32" i="3"/>
  <c r="F32" i="3" s="1"/>
  <c r="D32" i="3"/>
  <c r="C32" i="3"/>
  <c r="B32" i="3"/>
  <c r="H31" i="3"/>
  <c r="G31" i="3"/>
  <c r="I31" i="3" s="1"/>
  <c r="F31" i="3"/>
  <c r="E31" i="3"/>
  <c r="D31" i="3"/>
  <c r="C31" i="3"/>
  <c r="B31" i="3"/>
  <c r="H30" i="3"/>
  <c r="G30" i="3"/>
  <c r="E30" i="3"/>
  <c r="D30" i="3"/>
  <c r="F30" i="3" s="1"/>
  <c r="C30" i="3"/>
  <c r="B30" i="3"/>
  <c r="H29" i="3"/>
  <c r="G29" i="3"/>
  <c r="E29" i="3"/>
  <c r="D29" i="3"/>
  <c r="C29" i="3"/>
  <c r="B29" i="3"/>
  <c r="I28" i="3"/>
  <c r="H28" i="3"/>
  <c r="G28" i="3"/>
  <c r="E28" i="3"/>
  <c r="D28" i="3"/>
  <c r="C28" i="3"/>
  <c r="B28" i="3"/>
  <c r="K27" i="3"/>
  <c r="H27" i="3"/>
  <c r="G27" i="3"/>
  <c r="I27" i="3" s="1"/>
  <c r="E27" i="3"/>
  <c r="D27" i="3"/>
  <c r="F27" i="3" s="1"/>
  <c r="C27" i="3"/>
  <c r="B27" i="3"/>
  <c r="H26" i="3"/>
  <c r="G26" i="3"/>
  <c r="I26" i="3" s="1"/>
  <c r="E26" i="3"/>
  <c r="D26" i="3"/>
  <c r="K26" i="3" s="1"/>
  <c r="C26" i="3"/>
  <c r="B26" i="3"/>
  <c r="H25" i="3"/>
  <c r="G25" i="3"/>
  <c r="E25" i="3"/>
  <c r="D25" i="3"/>
  <c r="C25" i="3"/>
  <c r="B25" i="3"/>
  <c r="H24" i="3"/>
  <c r="G24" i="3"/>
  <c r="E24" i="3"/>
  <c r="D24" i="3"/>
  <c r="C24" i="3"/>
  <c r="B24" i="3"/>
  <c r="H23" i="3"/>
  <c r="G23" i="3"/>
  <c r="F23" i="3"/>
  <c r="E23" i="3"/>
  <c r="D23" i="3"/>
  <c r="C23" i="3"/>
  <c r="B23" i="3"/>
  <c r="H22" i="3"/>
  <c r="G22" i="3"/>
  <c r="I22" i="3" s="1"/>
  <c r="E22" i="3"/>
  <c r="D22" i="3"/>
  <c r="C22" i="3"/>
  <c r="B22" i="3"/>
  <c r="H21" i="3"/>
  <c r="G21" i="3"/>
  <c r="E21" i="3"/>
  <c r="D21" i="3"/>
  <c r="C21" i="3"/>
  <c r="B21" i="3"/>
  <c r="H20" i="3"/>
  <c r="G20" i="3"/>
  <c r="I20" i="3" s="1"/>
  <c r="E20" i="3"/>
  <c r="D20" i="3"/>
  <c r="C20" i="3"/>
  <c r="B20" i="3"/>
  <c r="H19" i="3"/>
  <c r="G19" i="3"/>
  <c r="I19" i="3" s="1"/>
  <c r="E19" i="3"/>
  <c r="F19" i="3" s="1"/>
  <c r="D19" i="3"/>
  <c r="C19" i="3"/>
  <c r="B19" i="3"/>
  <c r="H18" i="3"/>
  <c r="G18" i="3"/>
  <c r="I18" i="3" s="1"/>
  <c r="E18" i="3"/>
  <c r="D18" i="3"/>
  <c r="C18" i="3"/>
  <c r="B18" i="3"/>
  <c r="H17" i="3"/>
  <c r="G17" i="3"/>
  <c r="E17" i="3"/>
  <c r="D17" i="3"/>
  <c r="C17" i="3"/>
  <c r="B17" i="3"/>
  <c r="H16" i="3"/>
  <c r="G16" i="3"/>
  <c r="I16" i="3" s="1"/>
  <c r="E16" i="3"/>
  <c r="D16" i="3"/>
  <c r="C16" i="3"/>
  <c r="B16" i="3"/>
  <c r="H15" i="3"/>
  <c r="G15" i="3"/>
  <c r="I15" i="3" s="1"/>
  <c r="E15" i="3"/>
  <c r="D15" i="3"/>
  <c r="F15" i="3" s="1"/>
  <c r="C15" i="3"/>
  <c r="B15" i="3"/>
  <c r="H14" i="3"/>
  <c r="G14" i="3"/>
  <c r="I14" i="3" s="1"/>
  <c r="E14" i="3"/>
  <c r="D14" i="3"/>
  <c r="F14" i="3" s="1"/>
  <c r="C14" i="3"/>
  <c r="B14" i="3"/>
  <c r="H13" i="3"/>
  <c r="G13" i="3"/>
  <c r="E13" i="3"/>
  <c r="D13" i="3"/>
  <c r="C13" i="3"/>
  <c r="B13" i="3"/>
  <c r="H12" i="3"/>
  <c r="G12" i="3"/>
  <c r="I12" i="3" s="1"/>
  <c r="E12" i="3"/>
  <c r="D12" i="3"/>
  <c r="C12" i="3"/>
  <c r="B12" i="3"/>
  <c r="H11" i="3"/>
  <c r="G11" i="3"/>
  <c r="I11" i="3" s="1"/>
  <c r="F11" i="3"/>
  <c r="E11" i="3"/>
  <c r="D11" i="3"/>
  <c r="C11" i="3"/>
  <c r="B11" i="3"/>
  <c r="H109" i="5"/>
  <c r="G109" i="5"/>
  <c r="E109" i="5"/>
  <c r="D109" i="5"/>
  <c r="C109" i="5"/>
  <c r="B109" i="5"/>
  <c r="H108" i="5"/>
  <c r="G108" i="5"/>
  <c r="I108" i="5" s="1"/>
  <c r="E108" i="5"/>
  <c r="D108" i="5"/>
  <c r="C108" i="5"/>
  <c r="B108" i="5"/>
  <c r="H107" i="5"/>
  <c r="G107" i="5"/>
  <c r="E107" i="5"/>
  <c r="D107" i="5"/>
  <c r="C107" i="5"/>
  <c r="B107" i="5"/>
  <c r="H106" i="5"/>
  <c r="G106" i="5"/>
  <c r="E106" i="5"/>
  <c r="D106" i="5"/>
  <c r="C106" i="5"/>
  <c r="B106" i="5"/>
  <c r="H105" i="5"/>
  <c r="G105" i="5"/>
  <c r="E105" i="5"/>
  <c r="D105" i="5"/>
  <c r="F105" i="5" s="1"/>
  <c r="C105" i="5"/>
  <c r="B105" i="5"/>
  <c r="H104" i="5"/>
  <c r="G104" i="5"/>
  <c r="I104" i="5" s="1"/>
  <c r="E104" i="5"/>
  <c r="D104" i="5"/>
  <c r="F104" i="5" s="1"/>
  <c r="C104" i="5"/>
  <c r="B104" i="5"/>
  <c r="H103" i="5"/>
  <c r="G103" i="5"/>
  <c r="I103" i="5" s="1"/>
  <c r="F103" i="5"/>
  <c r="E103" i="5"/>
  <c r="D103" i="5"/>
  <c r="C103" i="5"/>
  <c r="B103" i="5"/>
  <c r="H102" i="5"/>
  <c r="G102" i="5"/>
  <c r="I102" i="5" s="1"/>
  <c r="E102" i="5"/>
  <c r="D102" i="5"/>
  <c r="F102" i="5" s="1"/>
  <c r="C102" i="5"/>
  <c r="B102" i="5"/>
  <c r="H101" i="5"/>
  <c r="G101" i="5"/>
  <c r="I101" i="5" s="1"/>
  <c r="E101" i="5"/>
  <c r="D101" i="5"/>
  <c r="C101" i="5"/>
  <c r="B101" i="5"/>
  <c r="H100" i="5"/>
  <c r="G100" i="5"/>
  <c r="I100" i="5" s="1"/>
  <c r="E100" i="5"/>
  <c r="D100" i="5"/>
  <c r="C100" i="5"/>
  <c r="B100" i="5"/>
  <c r="H99" i="5"/>
  <c r="I99" i="5" s="1"/>
  <c r="G99" i="5"/>
  <c r="E99" i="5"/>
  <c r="D99" i="5"/>
  <c r="C99" i="5"/>
  <c r="B99" i="5"/>
  <c r="K98" i="5"/>
  <c r="H98" i="5"/>
  <c r="G98" i="5"/>
  <c r="I98" i="5" s="1"/>
  <c r="F98" i="5"/>
  <c r="E98" i="5"/>
  <c r="D98" i="5"/>
  <c r="C98" i="5"/>
  <c r="B98" i="5"/>
  <c r="H97" i="5"/>
  <c r="G97" i="5"/>
  <c r="I97" i="5" s="1"/>
  <c r="E97" i="5"/>
  <c r="D97" i="5"/>
  <c r="F97" i="5" s="1"/>
  <c r="C97" i="5"/>
  <c r="B97" i="5"/>
  <c r="H96" i="5"/>
  <c r="G96" i="5"/>
  <c r="E96" i="5"/>
  <c r="D96" i="5"/>
  <c r="C96" i="5"/>
  <c r="B96" i="5"/>
  <c r="H95" i="5"/>
  <c r="G95" i="5"/>
  <c r="I95" i="5" s="1"/>
  <c r="K95" i="5" s="1"/>
  <c r="E95" i="5"/>
  <c r="D95" i="5"/>
  <c r="F95" i="5" s="1"/>
  <c r="C95" i="5"/>
  <c r="B95" i="5"/>
  <c r="H94" i="5"/>
  <c r="G94" i="5"/>
  <c r="E94" i="5"/>
  <c r="D94" i="5"/>
  <c r="F94" i="5" s="1"/>
  <c r="C94" i="5"/>
  <c r="B94" i="5"/>
  <c r="H93" i="5"/>
  <c r="G93" i="5"/>
  <c r="I93" i="5" s="1"/>
  <c r="E93" i="5"/>
  <c r="D93" i="5"/>
  <c r="C93" i="5"/>
  <c r="B93" i="5"/>
  <c r="I92" i="5"/>
  <c r="H92" i="5"/>
  <c r="G92" i="5"/>
  <c r="E92" i="5"/>
  <c r="D92" i="5"/>
  <c r="C92" i="5"/>
  <c r="B92" i="5"/>
  <c r="H91" i="5"/>
  <c r="I91" i="5" s="1"/>
  <c r="G91" i="5"/>
  <c r="E91" i="5"/>
  <c r="D91" i="5"/>
  <c r="C91" i="5"/>
  <c r="B91" i="5"/>
  <c r="H90" i="5"/>
  <c r="G90" i="5"/>
  <c r="I90" i="5" s="1"/>
  <c r="E90" i="5"/>
  <c r="D90" i="5"/>
  <c r="C90" i="5"/>
  <c r="B90" i="5"/>
  <c r="H89" i="5"/>
  <c r="G89" i="5"/>
  <c r="I89" i="5" s="1"/>
  <c r="E89" i="5"/>
  <c r="D89" i="5"/>
  <c r="F89" i="5" s="1"/>
  <c r="C89" i="5"/>
  <c r="B89" i="5"/>
  <c r="H88" i="5"/>
  <c r="G88" i="5"/>
  <c r="I88" i="5" s="1"/>
  <c r="E88" i="5"/>
  <c r="D88" i="5"/>
  <c r="F88" i="5" s="1"/>
  <c r="C88" i="5"/>
  <c r="B88" i="5"/>
  <c r="H87" i="5"/>
  <c r="G87" i="5"/>
  <c r="E87" i="5"/>
  <c r="D87" i="5"/>
  <c r="F87" i="5" s="1"/>
  <c r="C87" i="5"/>
  <c r="B87" i="5"/>
  <c r="H86" i="5"/>
  <c r="G86" i="5"/>
  <c r="E86" i="5"/>
  <c r="D86" i="5"/>
  <c r="F86" i="5" s="1"/>
  <c r="C86" i="5"/>
  <c r="B86" i="5"/>
  <c r="H85" i="5"/>
  <c r="G85" i="5"/>
  <c r="E85" i="5"/>
  <c r="D85" i="5"/>
  <c r="C85" i="5"/>
  <c r="B85" i="5"/>
  <c r="H84" i="5"/>
  <c r="G84" i="5"/>
  <c r="I84" i="5" s="1"/>
  <c r="E84" i="5"/>
  <c r="D84" i="5"/>
  <c r="C84" i="5"/>
  <c r="B84" i="5"/>
  <c r="H83" i="5"/>
  <c r="G83" i="5"/>
  <c r="I83" i="5" s="1"/>
  <c r="F83" i="5"/>
  <c r="E83" i="5"/>
  <c r="D83" i="5"/>
  <c r="K83" i="5" s="1"/>
  <c r="C83" i="5"/>
  <c r="B83" i="5"/>
  <c r="H82" i="5"/>
  <c r="G82" i="5"/>
  <c r="I82" i="5" s="1"/>
  <c r="E82" i="5"/>
  <c r="D82" i="5"/>
  <c r="C82" i="5"/>
  <c r="B82" i="5"/>
  <c r="H81" i="5"/>
  <c r="G81" i="5"/>
  <c r="I81" i="5" s="1"/>
  <c r="E81" i="5"/>
  <c r="D81" i="5"/>
  <c r="F81" i="5" s="1"/>
  <c r="C81" i="5"/>
  <c r="B81" i="5"/>
  <c r="I80" i="5"/>
  <c r="H80" i="5"/>
  <c r="G80" i="5"/>
  <c r="E80" i="5"/>
  <c r="D80" i="5"/>
  <c r="F80" i="5" s="1"/>
  <c r="C80" i="5"/>
  <c r="B80" i="5"/>
  <c r="H79" i="5"/>
  <c r="G79" i="5"/>
  <c r="I79" i="5" s="1"/>
  <c r="F79" i="5"/>
  <c r="E79" i="5"/>
  <c r="D79" i="5"/>
  <c r="C79" i="5"/>
  <c r="B79" i="5"/>
  <c r="H78" i="5"/>
  <c r="G78" i="5"/>
  <c r="I78" i="5" s="1"/>
  <c r="F78" i="5"/>
  <c r="E78" i="5"/>
  <c r="D78" i="5"/>
  <c r="K78" i="5" s="1"/>
  <c r="C78" i="5"/>
  <c r="B78" i="5"/>
  <c r="H77" i="5"/>
  <c r="G77" i="5"/>
  <c r="E77" i="5"/>
  <c r="D77" i="5"/>
  <c r="C77" i="5"/>
  <c r="B77" i="5"/>
  <c r="H76" i="5"/>
  <c r="G76" i="5"/>
  <c r="E76" i="5"/>
  <c r="D76" i="5"/>
  <c r="C76" i="5"/>
  <c r="B76" i="5"/>
  <c r="H75" i="5"/>
  <c r="G75" i="5"/>
  <c r="I75" i="5" s="1"/>
  <c r="E75" i="5"/>
  <c r="D75" i="5"/>
  <c r="C75" i="5"/>
  <c r="B75" i="5"/>
  <c r="H74" i="5"/>
  <c r="G74" i="5"/>
  <c r="E74" i="5"/>
  <c r="F74" i="5" s="1"/>
  <c r="D74" i="5"/>
  <c r="C74" i="5"/>
  <c r="B74" i="5"/>
  <c r="H73" i="5"/>
  <c r="G73" i="5"/>
  <c r="E73" i="5"/>
  <c r="D73" i="5"/>
  <c r="F73" i="5" s="1"/>
  <c r="C73" i="5"/>
  <c r="B73" i="5"/>
  <c r="H72" i="5"/>
  <c r="I72" i="5" s="1"/>
  <c r="G72" i="5"/>
  <c r="E72" i="5"/>
  <c r="D72" i="5"/>
  <c r="C72" i="5"/>
  <c r="B72" i="5"/>
  <c r="H71" i="5"/>
  <c r="G71" i="5"/>
  <c r="E71" i="5"/>
  <c r="D71" i="5"/>
  <c r="F71" i="5" s="1"/>
  <c r="C71" i="5"/>
  <c r="B71" i="5"/>
  <c r="H70" i="5"/>
  <c r="G70" i="5"/>
  <c r="I70" i="5" s="1"/>
  <c r="E70" i="5"/>
  <c r="D70" i="5"/>
  <c r="F70" i="5" s="1"/>
  <c r="C70" i="5"/>
  <c r="B70" i="5"/>
  <c r="H69" i="5"/>
  <c r="G69" i="5"/>
  <c r="E69" i="5"/>
  <c r="D69" i="5"/>
  <c r="C69" i="5"/>
  <c r="B69" i="5"/>
  <c r="H68" i="5"/>
  <c r="G68" i="5"/>
  <c r="E68" i="5"/>
  <c r="D68" i="5"/>
  <c r="C68" i="5"/>
  <c r="B68" i="5"/>
  <c r="H67" i="5"/>
  <c r="G67" i="5"/>
  <c r="E67" i="5"/>
  <c r="D67" i="5"/>
  <c r="C67" i="5"/>
  <c r="B67" i="5"/>
  <c r="H66" i="5"/>
  <c r="G66" i="5"/>
  <c r="E66" i="5"/>
  <c r="D66" i="5"/>
  <c r="F66" i="5" s="1"/>
  <c r="C66" i="5"/>
  <c r="B66" i="5"/>
  <c r="H65" i="5"/>
  <c r="G65" i="5"/>
  <c r="E65" i="5"/>
  <c r="D65" i="5"/>
  <c r="C65" i="5"/>
  <c r="B65" i="5"/>
  <c r="H64" i="5"/>
  <c r="I64" i="5" s="1"/>
  <c r="G64" i="5"/>
  <c r="E64" i="5"/>
  <c r="D64" i="5"/>
  <c r="C64" i="5"/>
  <c r="B64" i="5"/>
  <c r="H63" i="5"/>
  <c r="G63" i="5"/>
  <c r="E63" i="5"/>
  <c r="D63" i="5"/>
  <c r="F63" i="5" s="1"/>
  <c r="C63" i="5"/>
  <c r="B63" i="5"/>
  <c r="H62" i="5"/>
  <c r="G62" i="5"/>
  <c r="I62" i="5" s="1"/>
  <c r="F62" i="5"/>
  <c r="E62" i="5"/>
  <c r="D62" i="5"/>
  <c r="C62" i="5"/>
  <c r="B62" i="5"/>
  <c r="H61" i="5"/>
  <c r="G61" i="5"/>
  <c r="I61" i="5" s="1"/>
  <c r="E61" i="5"/>
  <c r="D61" i="5"/>
  <c r="C61" i="5"/>
  <c r="B61" i="5"/>
  <c r="H60" i="5"/>
  <c r="G60" i="5"/>
  <c r="I60" i="5" s="1"/>
  <c r="E60" i="5"/>
  <c r="D60" i="5"/>
  <c r="C60" i="5"/>
  <c r="B60" i="5"/>
  <c r="H59" i="5"/>
  <c r="G59" i="5"/>
  <c r="I59" i="5" s="1"/>
  <c r="E59" i="5"/>
  <c r="F59" i="5" s="1"/>
  <c r="D59" i="5"/>
  <c r="C59" i="5"/>
  <c r="B59" i="5"/>
  <c r="H58" i="5"/>
  <c r="G58" i="5"/>
  <c r="E58" i="5"/>
  <c r="D58" i="5"/>
  <c r="F58" i="5" s="1"/>
  <c r="C58" i="5"/>
  <c r="B58" i="5"/>
  <c r="H57" i="5"/>
  <c r="G57" i="5"/>
  <c r="I57" i="5" s="1"/>
  <c r="E57" i="5"/>
  <c r="D57" i="5"/>
  <c r="C57" i="5"/>
  <c r="B57" i="5"/>
  <c r="H56" i="5"/>
  <c r="G56" i="5"/>
  <c r="E56" i="5"/>
  <c r="D56" i="5"/>
  <c r="C56" i="5"/>
  <c r="B56" i="5"/>
  <c r="H55" i="5"/>
  <c r="G55" i="5"/>
  <c r="I55" i="5" s="1"/>
  <c r="E55" i="5"/>
  <c r="F55" i="5" s="1"/>
  <c r="D55" i="5"/>
  <c r="C55" i="5"/>
  <c r="B55" i="5"/>
  <c r="H54" i="5"/>
  <c r="G54" i="5"/>
  <c r="E54" i="5"/>
  <c r="D54" i="5"/>
  <c r="F54" i="5" s="1"/>
  <c r="C54" i="5"/>
  <c r="B54" i="5"/>
  <c r="H53" i="5"/>
  <c r="G53" i="5"/>
  <c r="I53" i="5" s="1"/>
  <c r="E53" i="5"/>
  <c r="D53" i="5"/>
  <c r="C53" i="5"/>
  <c r="B53" i="5"/>
  <c r="H52" i="5"/>
  <c r="G52" i="5"/>
  <c r="I52" i="5" s="1"/>
  <c r="E52" i="5"/>
  <c r="D52" i="5"/>
  <c r="C52" i="5"/>
  <c r="B52" i="5"/>
  <c r="H51" i="5"/>
  <c r="G51" i="5"/>
  <c r="I51" i="5" s="1"/>
  <c r="E51" i="5"/>
  <c r="D51" i="5"/>
  <c r="C51" i="5"/>
  <c r="B51" i="5"/>
  <c r="H50" i="5"/>
  <c r="G50" i="5"/>
  <c r="E50" i="5"/>
  <c r="D50" i="5"/>
  <c r="F50" i="5" s="1"/>
  <c r="C50" i="5"/>
  <c r="B50" i="5"/>
  <c r="H49" i="5"/>
  <c r="G49" i="5"/>
  <c r="I49" i="5" s="1"/>
  <c r="E49" i="5"/>
  <c r="D49" i="5"/>
  <c r="F49" i="5" s="1"/>
  <c r="C49" i="5"/>
  <c r="B49" i="5"/>
  <c r="H48" i="5"/>
  <c r="G48" i="5"/>
  <c r="E48" i="5"/>
  <c r="D48" i="5"/>
  <c r="F48" i="5" s="1"/>
  <c r="C48" i="5"/>
  <c r="B48" i="5"/>
  <c r="H47" i="5"/>
  <c r="G47" i="5"/>
  <c r="E47" i="5"/>
  <c r="D47" i="5"/>
  <c r="F47" i="5" s="1"/>
  <c r="C47" i="5"/>
  <c r="B47" i="5"/>
  <c r="H46" i="5"/>
  <c r="G46" i="5"/>
  <c r="F46" i="5"/>
  <c r="E46" i="5"/>
  <c r="D46" i="5"/>
  <c r="C46" i="5"/>
  <c r="B46" i="5"/>
  <c r="H45" i="5"/>
  <c r="G45" i="5"/>
  <c r="E45" i="5"/>
  <c r="D45" i="5"/>
  <c r="K45" i="5" s="1"/>
  <c r="C45" i="5"/>
  <c r="B45" i="5"/>
  <c r="H44" i="5"/>
  <c r="G44" i="5"/>
  <c r="I44" i="5" s="1"/>
  <c r="E44" i="5"/>
  <c r="D44" i="5"/>
  <c r="K44" i="5" s="1"/>
  <c r="C44" i="5"/>
  <c r="B44" i="5"/>
  <c r="H43" i="5"/>
  <c r="I43" i="5" s="1"/>
  <c r="G43" i="5"/>
  <c r="E43" i="5"/>
  <c r="D43" i="5"/>
  <c r="C43" i="5"/>
  <c r="B43" i="5"/>
  <c r="H42" i="5"/>
  <c r="G42" i="5"/>
  <c r="E42" i="5"/>
  <c r="F42" i="5" s="1"/>
  <c r="D42" i="5"/>
  <c r="C42" i="5"/>
  <c r="B42" i="5"/>
  <c r="H41" i="5"/>
  <c r="G41" i="5"/>
  <c r="E41" i="5"/>
  <c r="D41" i="5"/>
  <c r="F41" i="5" s="1"/>
  <c r="C41" i="5"/>
  <c r="B41" i="5"/>
  <c r="H40" i="5"/>
  <c r="G40" i="5"/>
  <c r="I40" i="5" s="1"/>
  <c r="E40" i="5"/>
  <c r="D40" i="5"/>
  <c r="F40" i="5" s="1"/>
  <c r="C40" i="5"/>
  <c r="B40" i="5"/>
  <c r="H39" i="5"/>
  <c r="G39" i="5"/>
  <c r="I39" i="5" s="1"/>
  <c r="E39" i="5"/>
  <c r="D39" i="5"/>
  <c r="F39" i="5" s="1"/>
  <c r="C39" i="5"/>
  <c r="B39" i="5"/>
  <c r="H38" i="5"/>
  <c r="G38" i="5"/>
  <c r="F38" i="5"/>
  <c r="E38" i="5"/>
  <c r="D38" i="5"/>
  <c r="C38" i="5"/>
  <c r="B38" i="5"/>
  <c r="H37" i="5"/>
  <c r="G37" i="5"/>
  <c r="I37" i="5" s="1"/>
  <c r="E37" i="5"/>
  <c r="D37" i="5"/>
  <c r="C37" i="5"/>
  <c r="B37" i="5"/>
  <c r="H36" i="5"/>
  <c r="G36" i="5"/>
  <c r="E36" i="5"/>
  <c r="D36" i="5"/>
  <c r="C36" i="5"/>
  <c r="B36" i="5"/>
  <c r="H35" i="5"/>
  <c r="G35" i="5"/>
  <c r="I35" i="5" s="1"/>
  <c r="E35" i="5"/>
  <c r="D35" i="5"/>
  <c r="C35" i="5"/>
  <c r="B35" i="5"/>
  <c r="H34" i="5"/>
  <c r="G34" i="5"/>
  <c r="E34" i="5"/>
  <c r="F34" i="5" s="1"/>
  <c r="D34" i="5"/>
  <c r="C34" i="5"/>
  <c r="B34" i="5"/>
  <c r="H33" i="5"/>
  <c r="G33" i="5"/>
  <c r="I33" i="5" s="1"/>
  <c r="E33" i="5"/>
  <c r="D33" i="5"/>
  <c r="F33" i="5" s="1"/>
  <c r="C33" i="5"/>
  <c r="B33" i="5"/>
  <c r="H32" i="5"/>
  <c r="I32" i="5" s="1"/>
  <c r="G32" i="5"/>
  <c r="E32" i="5"/>
  <c r="D32" i="5"/>
  <c r="C32" i="5"/>
  <c r="B32" i="5"/>
  <c r="H31" i="5"/>
  <c r="G31" i="5"/>
  <c r="I31" i="5" s="1"/>
  <c r="K31" i="5" s="1"/>
  <c r="E31" i="5"/>
  <c r="D31" i="5"/>
  <c r="F31" i="5" s="1"/>
  <c r="C31" i="5"/>
  <c r="B31" i="5"/>
  <c r="K30" i="5"/>
  <c r="H30" i="5"/>
  <c r="G30" i="5"/>
  <c r="E30" i="5"/>
  <c r="D30" i="5"/>
  <c r="F30" i="5" s="1"/>
  <c r="C30" i="5"/>
  <c r="B30" i="5"/>
  <c r="H29" i="5"/>
  <c r="G29" i="5"/>
  <c r="E29" i="5"/>
  <c r="D29" i="5"/>
  <c r="C29" i="5"/>
  <c r="B29" i="5"/>
  <c r="H28" i="5"/>
  <c r="G28" i="5"/>
  <c r="E28" i="5"/>
  <c r="D28" i="5"/>
  <c r="C28" i="5"/>
  <c r="B28" i="5"/>
  <c r="H27" i="5"/>
  <c r="G27" i="5"/>
  <c r="I27" i="5" s="1"/>
  <c r="E27" i="5"/>
  <c r="K27" i="5" s="1"/>
  <c r="D27" i="5"/>
  <c r="C27" i="5"/>
  <c r="B27" i="5"/>
  <c r="K26" i="5"/>
  <c r="H26" i="5"/>
  <c r="G26" i="5"/>
  <c r="I26" i="5" s="1"/>
  <c r="F26" i="5"/>
  <c r="E26" i="5"/>
  <c r="D26" i="5"/>
  <c r="C26" i="5"/>
  <c r="B26" i="5"/>
  <c r="H25" i="5"/>
  <c r="G25" i="5"/>
  <c r="E25" i="5"/>
  <c r="D25" i="5"/>
  <c r="F25" i="5" s="1"/>
  <c r="C25" i="5"/>
  <c r="B25" i="5"/>
  <c r="H24" i="5"/>
  <c r="G24" i="5"/>
  <c r="E24" i="5"/>
  <c r="D24" i="5"/>
  <c r="C24" i="5"/>
  <c r="B24" i="5"/>
  <c r="I23" i="5"/>
  <c r="H23" i="5"/>
  <c r="G23" i="5"/>
  <c r="E23" i="5"/>
  <c r="D23" i="5"/>
  <c r="F23" i="5" s="1"/>
  <c r="C23" i="5"/>
  <c r="B23" i="5"/>
  <c r="H22" i="5"/>
  <c r="G22" i="5"/>
  <c r="I22" i="5" s="1"/>
  <c r="E22" i="5"/>
  <c r="D22" i="5"/>
  <c r="F22" i="5" s="1"/>
  <c r="C22" i="5"/>
  <c r="B22" i="5"/>
  <c r="H21" i="5"/>
  <c r="G21" i="5"/>
  <c r="I21" i="5" s="1"/>
  <c r="E21" i="5"/>
  <c r="D21" i="5"/>
  <c r="C21" i="5"/>
  <c r="B21" i="5"/>
  <c r="H20" i="5"/>
  <c r="I20" i="5" s="1"/>
  <c r="G20" i="5"/>
  <c r="E20" i="5"/>
  <c r="D20" i="5"/>
  <c r="C20" i="5"/>
  <c r="B20" i="5"/>
  <c r="H19" i="5"/>
  <c r="G19" i="5"/>
  <c r="E19" i="5"/>
  <c r="D19" i="5"/>
  <c r="C19" i="5"/>
  <c r="B19" i="5"/>
  <c r="H18" i="5"/>
  <c r="G18" i="5"/>
  <c r="E18" i="5"/>
  <c r="D18" i="5"/>
  <c r="F18" i="5" s="1"/>
  <c r="C18" i="5"/>
  <c r="B18" i="5"/>
  <c r="H17" i="5"/>
  <c r="G17" i="5"/>
  <c r="I17" i="5" s="1"/>
  <c r="E17" i="5"/>
  <c r="D17" i="5"/>
  <c r="C17" i="5"/>
  <c r="B17" i="5"/>
  <c r="H16" i="5"/>
  <c r="G16" i="5"/>
  <c r="E16" i="5"/>
  <c r="D16" i="5"/>
  <c r="C16" i="5"/>
  <c r="B16" i="5"/>
  <c r="H15" i="5"/>
  <c r="G15" i="5"/>
  <c r="I15" i="5" s="1"/>
  <c r="E15" i="5"/>
  <c r="D15" i="5"/>
  <c r="F15" i="5" s="1"/>
  <c r="C15" i="5"/>
  <c r="B15" i="5"/>
  <c r="H14" i="5"/>
  <c r="G14" i="5"/>
  <c r="I14" i="5" s="1"/>
  <c r="K14" i="5" s="1"/>
  <c r="E14" i="5"/>
  <c r="D14" i="5"/>
  <c r="F14" i="5" s="1"/>
  <c r="C14" i="5"/>
  <c r="B14" i="5"/>
  <c r="H13" i="5"/>
  <c r="G13" i="5"/>
  <c r="E13" i="5"/>
  <c r="D13" i="5"/>
  <c r="C13" i="5"/>
  <c r="B13" i="5"/>
  <c r="H12" i="5"/>
  <c r="G12" i="5"/>
  <c r="I12" i="5" s="1"/>
  <c r="E12" i="5"/>
  <c r="D12" i="5"/>
  <c r="C12" i="5"/>
  <c r="B12" i="5"/>
  <c r="H11" i="5"/>
  <c r="I11" i="5" s="1"/>
  <c r="G11" i="5"/>
  <c r="E11" i="5"/>
  <c r="D11" i="5"/>
  <c r="C11" i="5"/>
  <c r="B11" i="5"/>
  <c r="H109" i="6"/>
  <c r="G109" i="6"/>
  <c r="F109" i="6"/>
  <c r="E109" i="6"/>
  <c r="D109" i="6"/>
  <c r="C109" i="6"/>
  <c r="B109" i="6"/>
  <c r="H108" i="6"/>
  <c r="G108" i="6"/>
  <c r="I108" i="6" s="1"/>
  <c r="E108" i="6"/>
  <c r="D108" i="6"/>
  <c r="C108" i="6"/>
  <c r="B108" i="6"/>
  <c r="H107" i="6"/>
  <c r="G107" i="6"/>
  <c r="I107" i="6" s="1"/>
  <c r="E107" i="6"/>
  <c r="D107" i="6"/>
  <c r="C107" i="6"/>
  <c r="B107" i="6"/>
  <c r="H106" i="6"/>
  <c r="G106" i="6"/>
  <c r="I106" i="6" s="1"/>
  <c r="F106" i="6"/>
  <c r="E106" i="6"/>
  <c r="D106" i="6"/>
  <c r="C106" i="6"/>
  <c r="B106" i="6"/>
  <c r="H105" i="6"/>
  <c r="G105" i="6"/>
  <c r="I105" i="6" s="1"/>
  <c r="E105" i="6"/>
  <c r="D105" i="6"/>
  <c r="F105" i="6" s="1"/>
  <c r="C105" i="6"/>
  <c r="B105" i="6"/>
  <c r="H104" i="6"/>
  <c r="G104" i="6"/>
  <c r="I104" i="6" s="1"/>
  <c r="E104" i="6"/>
  <c r="D104" i="6"/>
  <c r="F104" i="6" s="1"/>
  <c r="C104" i="6"/>
  <c r="B104" i="6"/>
  <c r="H103" i="6"/>
  <c r="G103" i="6"/>
  <c r="I103" i="6" s="1"/>
  <c r="E103" i="6"/>
  <c r="D103" i="6"/>
  <c r="C103" i="6"/>
  <c r="B103" i="6"/>
  <c r="H102" i="6"/>
  <c r="G102" i="6"/>
  <c r="E102" i="6"/>
  <c r="D102" i="6"/>
  <c r="C102" i="6"/>
  <c r="B102" i="6"/>
  <c r="H101" i="6"/>
  <c r="G101" i="6"/>
  <c r="I101" i="6" s="1"/>
  <c r="E101" i="6"/>
  <c r="D101" i="6"/>
  <c r="F101" i="6" s="1"/>
  <c r="C101" i="6"/>
  <c r="B101" i="6"/>
  <c r="H100" i="6"/>
  <c r="G100" i="6"/>
  <c r="E100" i="6"/>
  <c r="D100" i="6"/>
  <c r="C100" i="6"/>
  <c r="B100" i="6"/>
  <c r="H99" i="6"/>
  <c r="I99" i="6" s="1"/>
  <c r="G99" i="6"/>
  <c r="E99" i="6"/>
  <c r="D99" i="6"/>
  <c r="C99" i="6"/>
  <c r="B99" i="6"/>
  <c r="I98" i="6"/>
  <c r="H98" i="6"/>
  <c r="G98" i="6"/>
  <c r="E98" i="6"/>
  <c r="D98" i="6"/>
  <c r="C98" i="6"/>
  <c r="B98" i="6"/>
  <c r="H97" i="6"/>
  <c r="G97" i="6"/>
  <c r="E97" i="6"/>
  <c r="D97" i="6"/>
  <c r="C97" i="6"/>
  <c r="B97" i="6"/>
  <c r="H96" i="6"/>
  <c r="G96" i="6"/>
  <c r="E96" i="6"/>
  <c r="D96" i="6"/>
  <c r="F96" i="6" s="1"/>
  <c r="C96" i="6"/>
  <c r="B96" i="6"/>
  <c r="H95" i="6"/>
  <c r="G95" i="6"/>
  <c r="I95" i="6" s="1"/>
  <c r="E95" i="6"/>
  <c r="D95" i="6"/>
  <c r="C95" i="6"/>
  <c r="B95" i="6"/>
  <c r="H94" i="6"/>
  <c r="G94" i="6"/>
  <c r="I94" i="6" s="1"/>
  <c r="E94" i="6"/>
  <c r="F94" i="6" s="1"/>
  <c r="D94" i="6"/>
  <c r="C94" i="6"/>
  <c r="B94" i="6"/>
  <c r="H93" i="6"/>
  <c r="G93" i="6"/>
  <c r="I93" i="6" s="1"/>
  <c r="E93" i="6"/>
  <c r="D93" i="6"/>
  <c r="C93" i="6"/>
  <c r="B93" i="6"/>
  <c r="H92" i="6"/>
  <c r="G92" i="6"/>
  <c r="I92" i="6" s="1"/>
  <c r="E92" i="6"/>
  <c r="D92" i="6"/>
  <c r="C92" i="6"/>
  <c r="B92" i="6"/>
  <c r="H91" i="6"/>
  <c r="G91" i="6"/>
  <c r="E91" i="6"/>
  <c r="D91" i="6"/>
  <c r="C91" i="6"/>
  <c r="B91" i="6"/>
  <c r="H90" i="6"/>
  <c r="G90" i="6"/>
  <c r="I90" i="6" s="1"/>
  <c r="E90" i="6"/>
  <c r="F90" i="6" s="1"/>
  <c r="D90" i="6"/>
  <c r="C90" i="6"/>
  <c r="B90" i="6"/>
  <c r="K89" i="6"/>
  <c r="H89" i="6"/>
  <c r="G89" i="6"/>
  <c r="I89" i="6" s="1"/>
  <c r="E89" i="6"/>
  <c r="D89" i="6"/>
  <c r="F89" i="6" s="1"/>
  <c r="C89" i="6"/>
  <c r="B89" i="6"/>
  <c r="H88" i="6"/>
  <c r="G88" i="6"/>
  <c r="I88" i="6" s="1"/>
  <c r="E88" i="6"/>
  <c r="D88" i="6"/>
  <c r="F88" i="6" s="1"/>
  <c r="C88" i="6"/>
  <c r="B88" i="6"/>
  <c r="H87" i="6"/>
  <c r="G87" i="6"/>
  <c r="I87" i="6" s="1"/>
  <c r="E87" i="6"/>
  <c r="D87" i="6"/>
  <c r="F87" i="6" s="1"/>
  <c r="C87" i="6"/>
  <c r="B87" i="6"/>
  <c r="H86" i="6"/>
  <c r="G86" i="6"/>
  <c r="I86" i="6" s="1"/>
  <c r="E86" i="6"/>
  <c r="D86" i="6"/>
  <c r="C86" i="6"/>
  <c r="B86" i="6"/>
  <c r="H85" i="6"/>
  <c r="G85" i="6"/>
  <c r="I85" i="6" s="1"/>
  <c r="E85" i="6"/>
  <c r="D85" i="6"/>
  <c r="F85" i="6" s="1"/>
  <c r="C85" i="6"/>
  <c r="B85" i="6"/>
  <c r="H84" i="6"/>
  <c r="G84" i="6"/>
  <c r="I84" i="6" s="1"/>
  <c r="E84" i="6"/>
  <c r="D84" i="6"/>
  <c r="C84" i="6"/>
  <c r="B84" i="6"/>
  <c r="H83" i="6"/>
  <c r="G83" i="6"/>
  <c r="I83" i="6" s="1"/>
  <c r="F83" i="6"/>
  <c r="E83" i="6"/>
  <c r="D83" i="6"/>
  <c r="K83" i="6" s="1"/>
  <c r="C83" i="6"/>
  <c r="B83" i="6"/>
  <c r="H82" i="6"/>
  <c r="G82" i="6"/>
  <c r="I82" i="6" s="1"/>
  <c r="E82" i="6"/>
  <c r="F82" i="6" s="1"/>
  <c r="D82" i="6"/>
  <c r="C82" i="6"/>
  <c r="B82" i="6"/>
  <c r="H81" i="6"/>
  <c r="G81" i="6"/>
  <c r="E81" i="6"/>
  <c r="F81" i="6" s="1"/>
  <c r="D81" i="6"/>
  <c r="C81" i="6"/>
  <c r="B81" i="6"/>
  <c r="H80" i="6"/>
  <c r="G80" i="6"/>
  <c r="I80" i="6" s="1"/>
  <c r="E80" i="6"/>
  <c r="D80" i="6"/>
  <c r="F80" i="6" s="1"/>
  <c r="C80" i="6"/>
  <c r="B80" i="6"/>
  <c r="H79" i="6"/>
  <c r="G79" i="6"/>
  <c r="I79" i="6" s="1"/>
  <c r="E79" i="6"/>
  <c r="D79" i="6"/>
  <c r="C79" i="6"/>
  <c r="B79" i="6"/>
  <c r="K78" i="6"/>
  <c r="H78" i="6"/>
  <c r="G78" i="6"/>
  <c r="I78" i="6" s="1"/>
  <c r="F78" i="6"/>
  <c r="E78" i="6"/>
  <c r="D78" i="6"/>
  <c r="C78" i="6"/>
  <c r="B78" i="6"/>
  <c r="H77" i="6"/>
  <c r="G77" i="6"/>
  <c r="I77" i="6" s="1"/>
  <c r="E77" i="6"/>
  <c r="F77" i="6" s="1"/>
  <c r="D77" i="6"/>
  <c r="C77" i="6"/>
  <c r="B77" i="6"/>
  <c r="H76" i="6"/>
  <c r="G76" i="6"/>
  <c r="I76" i="6" s="1"/>
  <c r="E76" i="6"/>
  <c r="D76" i="6"/>
  <c r="C76" i="6"/>
  <c r="B76" i="6"/>
  <c r="H75" i="6"/>
  <c r="G75" i="6"/>
  <c r="I75" i="6" s="1"/>
  <c r="E75" i="6"/>
  <c r="F75" i="6" s="1"/>
  <c r="D75" i="6"/>
  <c r="K75" i="6" s="1"/>
  <c r="C75" i="6"/>
  <c r="B75" i="6"/>
  <c r="H74" i="6"/>
  <c r="G74" i="6"/>
  <c r="F74" i="6"/>
  <c r="E74" i="6"/>
  <c r="D74" i="6"/>
  <c r="C74" i="6"/>
  <c r="B74" i="6"/>
  <c r="H73" i="6"/>
  <c r="G73" i="6"/>
  <c r="I73" i="6" s="1"/>
  <c r="E73" i="6"/>
  <c r="F73" i="6" s="1"/>
  <c r="D73" i="6"/>
  <c r="C73" i="6"/>
  <c r="B73" i="6"/>
  <c r="H72" i="6"/>
  <c r="G72" i="6"/>
  <c r="E72" i="6"/>
  <c r="D72" i="6"/>
  <c r="C72" i="6"/>
  <c r="B72" i="6"/>
  <c r="H71" i="6"/>
  <c r="G71" i="6"/>
  <c r="I71" i="6" s="1"/>
  <c r="E71" i="6"/>
  <c r="D71" i="6"/>
  <c r="F71" i="6" s="1"/>
  <c r="C71" i="6"/>
  <c r="B71" i="6"/>
  <c r="H70" i="6"/>
  <c r="G70" i="6"/>
  <c r="I70" i="6" s="1"/>
  <c r="E70" i="6"/>
  <c r="F70" i="6" s="1"/>
  <c r="D70" i="6"/>
  <c r="C70" i="6"/>
  <c r="B70" i="6"/>
  <c r="H69" i="6"/>
  <c r="G69" i="6"/>
  <c r="I69" i="6" s="1"/>
  <c r="E69" i="6"/>
  <c r="D69" i="6"/>
  <c r="C69" i="6"/>
  <c r="B69" i="6"/>
  <c r="H68" i="6"/>
  <c r="G68" i="6"/>
  <c r="I68" i="6" s="1"/>
  <c r="E68" i="6"/>
  <c r="D68" i="6"/>
  <c r="C68" i="6"/>
  <c r="B68" i="6"/>
  <c r="H67" i="6"/>
  <c r="G67" i="6"/>
  <c r="E67" i="6"/>
  <c r="D67" i="6"/>
  <c r="C67" i="6"/>
  <c r="B67" i="6"/>
  <c r="H66" i="6"/>
  <c r="G66" i="6"/>
  <c r="I66" i="6" s="1"/>
  <c r="E66" i="6"/>
  <c r="D66" i="6"/>
  <c r="F66" i="6" s="1"/>
  <c r="C66" i="6"/>
  <c r="B66" i="6"/>
  <c r="H65" i="6"/>
  <c r="G65" i="6"/>
  <c r="I65" i="6" s="1"/>
  <c r="E65" i="6"/>
  <c r="D65" i="6"/>
  <c r="F65" i="6" s="1"/>
  <c r="C65" i="6"/>
  <c r="B65" i="6"/>
  <c r="H64" i="6"/>
  <c r="G64" i="6"/>
  <c r="E64" i="6"/>
  <c r="D64" i="6"/>
  <c r="C64" i="6"/>
  <c r="B64" i="6"/>
  <c r="H63" i="6"/>
  <c r="G63" i="6"/>
  <c r="I63" i="6" s="1"/>
  <c r="E63" i="6"/>
  <c r="D63" i="6"/>
  <c r="F63" i="6" s="1"/>
  <c r="C63" i="6"/>
  <c r="B63" i="6"/>
  <c r="H62" i="6"/>
  <c r="G62" i="6"/>
  <c r="I62" i="6" s="1"/>
  <c r="E62" i="6"/>
  <c r="D62" i="6"/>
  <c r="C62" i="6"/>
  <c r="B62" i="6"/>
  <c r="H61" i="6"/>
  <c r="G61" i="6"/>
  <c r="F61" i="6"/>
  <c r="E61" i="6"/>
  <c r="D61" i="6"/>
  <c r="C61" i="6"/>
  <c r="B61" i="6"/>
  <c r="H60" i="6"/>
  <c r="G60" i="6"/>
  <c r="I60" i="6" s="1"/>
  <c r="E60" i="6"/>
  <c r="D60" i="6"/>
  <c r="C60" i="6"/>
  <c r="B60" i="6"/>
  <c r="H59" i="6"/>
  <c r="G59" i="6"/>
  <c r="E59" i="6"/>
  <c r="D59" i="6"/>
  <c r="C59" i="6"/>
  <c r="B59" i="6"/>
  <c r="H58" i="6"/>
  <c r="G58" i="6"/>
  <c r="I58" i="6" s="1"/>
  <c r="F58" i="6"/>
  <c r="E58" i="6"/>
  <c r="D58" i="6"/>
  <c r="C58" i="6"/>
  <c r="B58" i="6"/>
  <c r="H57" i="6"/>
  <c r="G57" i="6"/>
  <c r="I57" i="6" s="1"/>
  <c r="E57" i="6"/>
  <c r="F57" i="6" s="1"/>
  <c r="D57" i="6"/>
  <c r="C57" i="6"/>
  <c r="B57" i="6"/>
  <c r="H56" i="6"/>
  <c r="I56" i="6" s="1"/>
  <c r="G56" i="6"/>
  <c r="E56" i="6"/>
  <c r="D56" i="6"/>
  <c r="F56" i="6" s="1"/>
  <c r="C56" i="6"/>
  <c r="B56" i="6"/>
  <c r="H55" i="6"/>
  <c r="G55" i="6"/>
  <c r="I55" i="6" s="1"/>
  <c r="E55" i="6"/>
  <c r="D55" i="6"/>
  <c r="C55" i="6"/>
  <c r="B55" i="6"/>
  <c r="H54" i="6"/>
  <c r="G54" i="6"/>
  <c r="E54" i="6"/>
  <c r="F54" i="6" s="1"/>
  <c r="D54" i="6"/>
  <c r="C54" i="6"/>
  <c r="B54" i="6"/>
  <c r="H53" i="6"/>
  <c r="G53" i="6"/>
  <c r="I53" i="6" s="1"/>
  <c r="E53" i="6"/>
  <c r="D53" i="6"/>
  <c r="F53" i="6" s="1"/>
  <c r="C53" i="6"/>
  <c r="B53" i="6"/>
  <c r="H52" i="6"/>
  <c r="G52" i="6"/>
  <c r="E52" i="6"/>
  <c r="D52" i="6"/>
  <c r="C52" i="6"/>
  <c r="B52" i="6"/>
  <c r="H51" i="6"/>
  <c r="I51" i="6" s="1"/>
  <c r="G51" i="6"/>
  <c r="E51" i="6"/>
  <c r="D51" i="6"/>
  <c r="C51" i="6"/>
  <c r="B51" i="6"/>
  <c r="H50" i="6"/>
  <c r="G50" i="6"/>
  <c r="E50" i="6"/>
  <c r="D50" i="6"/>
  <c r="F50" i="6" s="1"/>
  <c r="C50" i="6"/>
  <c r="B50" i="6"/>
  <c r="H49" i="6"/>
  <c r="G49" i="6"/>
  <c r="I49" i="6" s="1"/>
  <c r="E49" i="6"/>
  <c r="D49" i="6"/>
  <c r="C49" i="6"/>
  <c r="B49" i="6"/>
  <c r="H48" i="6"/>
  <c r="G48" i="6"/>
  <c r="E48" i="6"/>
  <c r="D48" i="6"/>
  <c r="C48" i="6"/>
  <c r="B48" i="6"/>
  <c r="H47" i="6"/>
  <c r="G47" i="6"/>
  <c r="E47" i="6"/>
  <c r="D47" i="6"/>
  <c r="C47" i="6"/>
  <c r="B47" i="6"/>
  <c r="I46" i="6"/>
  <c r="H46" i="6"/>
  <c r="G46" i="6"/>
  <c r="E46" i="6"/>
  <c r="D46" i="6"/>
  <c r="C46" i="6"/>
  <c r="B46" i="6"/>
  <c r="H45" i="6"/>
  <c r="G45" i="6"/>
  <c r="I45" i="6" s="1"/>
  <c r="E45" i="6"/>
  <c r="D45" i="6"/>
  <c r="K45" i="6" s="1"/>
  <c r="C45" i="6"/>
  <c r="B45" i="6"/>
  <c r="H44" i="6"/>
  <c r="G44" i="6"/>
  <c r="I44" i="6" s="1"/>
  <c r="E44" i="6"/>
  <c r="D44" i="6"/>
  <c r="K44" i="6" s="1"/>
  <c r="C44" i="6"/>
  <c r="B44" i="6"/>
  <c r="H43" i="6"/>
  <c r="G43" i="6"/>
  <c r="E43" i="6"/>
  <c r="D43" i="6"/>
  <c r="C43" i="6"/>
  <c r="B43" i="6"/>
  <c r="H42" i="6"/>
  <c r="G42" i="6"/>
  <c r="I42" i="6" s="1"/>
  <c r="E42" i="6"/>
  <c r="D42" i="6"/>
  <c r="F42" i="6" s="1"/>
  <c r="C42" i="6"/>
  <c r="B42" i="6"/>
  <c r="H41" i="6"/>
  <c r="G41" i="6"/>
  <c r="I41" i="6" s="1"/>
  <c r="F41" i="6"/>
  <c r="E41" i="6"/>
  <c r="D41" i="6"/>
  <c r="C41" i="6"/>
  <c r="B41" i="6"/>
  <c r="H40" i="6"/>
  <c r="G40" i="6"/>
  <c r="I40" i="6" s="1"/>
  <c r="E40" i="6"/>
  <c r="D40" i="6"/>
  <c r="F40" i="6" s="1"/>
  <c r="C40" i="6"/>
  <c r="B40" i="6"/>
  <c r="H39" i="6"/>
  <c r="G39" i="6"/>
  <c r="I39" i="6" s="1"/>
  <c r="E39" i="6"/>
  <c r="D39" i="6"/>
  <c r="F39" i="6" s="1"/>
  <c r="C39" i="6"/>
  <c r="B39" i="6"/>
  <c r="H38" i="6"/>
  <c r="G38" i="6"/>
  <c r="I38" i="6" s="1"/>
  <c r="E38" i="6"/>
  <c r="F38" i="6" s="1"/>
  <c r="D38" i="6"/>
  <c r="C38" i="6"/>
  <c r="B38" i="6"/>
  <c r="H37" i="6"/>
  <c r="G37" i="6"/>
  <c r="I37" i="6" s="1"/>
  <c r="F37" i="6"/>
  <c r="E37" i="6"/>
  <c r="D37" i="6"/>
  <c r="C37" i="6"/>
  <c r="B37" i="6"/>
  <c r="H36" i="6"/>
  <c r="G36" i="6"/>
  <c r="E36" i="6"/>
  <c r="D36" i="6"/>
  <c r="C36" i="6"/>
  <c r="B36" i="6"/>
  <c r="H35" i="6"/>
  <c r="G35" i="6"/>
  <c r="E35" i="6"/>
  <c r="F35" i="6" s="1"/>
  <c r="D35" i="6"/>
  <c r="C35" i="6"/>
  <c r="B35" i="6"/>
  <c r="I34" i="6"/>
  <c r="H34" i="6"/>
  <c r="G34" i="6"/>
  <c r="F34" i="6"/>
  <c r="E34" i="6"/>
  <c r="D34" i="6"/>
  <c r="C34" i="6"/>
  <c r="B34" i="6"/>
  <c r="H33" i="6"/>
  <c r="G33" i="6"/>
  <c r="E33" i="6"/>
  <c r="D33" i="6"/>
  <c r="F33" i="6" s="1"/>
  <c r="C33" i="6"/>
  <c r="B33" i="6"/>
  <c r="H32" i="6"/>
  <c r="G32" i="6"/>
  <c r="E32" i="6"/>
  <c r="D32" i="6"/>
  <c r="C32" i="6"/>
  <c r="B32" i="6"/>
  <c r="I31" i="6"/>
  <c r="H31" i="6"/>
  <c r="G31" i="6"/>
  <c r="E31" i="6"/>
  <c r="D31" i="6"/>
  <c r="F31" i="6" s="1"/>
  <c r="C31" i="6"/>
  <c r="B31" i="6"/>
  <c r="H30" i="6"/>
  <c r="G30" i="6"/>
  <c r="I30" i="6" s="1"/>
  <c r="E30" i="6"/>
  <c r="F30" i="6" s="1"/>
  <c r="D30" i="6"/>
  <c r="C30" i="6"/>
  <c r="B30" i="6"/>
  <c r="H29" i="6"/>
  <c r="G29" i="6"/>
  <c r="I29" i="6" s="1"/>
  <c r="E29" i="6"/>
  <c r="D29" i="6"/>
  <c r="C29" i="6"/>
  <c r="B29" i="6"/>
  <c r="H28" i="6"/>
  <c r="G28" i="6"/>
  <c r="I28" i="6" s="1"/>
  <c r="E28" i="6"/>
  <c r="D28" i="6"/>
  <c r="C28" i="6"/>
  <c r="B28" i="6"/>
  <c r="H27" i="6"/>
  <c r="G27" i="6"/>
  <c r="I27" i="6" s="1"/>
  <c r="E27" i="6"/>
  <c r="F27" i="6" s="1"/>
  <c r="D27" i="6"/>
  <c r="K27" i="6" s="1"/>
  <c r="C27" i="6"/>
  <c r="B27" i="6"/>
  <c r="K26" i="6"/>
  <c r="H26" i="6"/>
  <c r="G26" i="6"/>
  <c r="F26" i="6"/>
  <c r="E26" i="6"/>
  <c r="D26" i="6"/>
  <c r="C26" i="6"/>
  <c r="B26" i="6"/>
  <c r="H25" i="6"/>
  <c r="G25" i="6"/>
  <c r="I25" i="6" s="1"/>
  <c r="E25" i="6"/>
  <c r="D25" i="6"/>
  <c r="F25" i="6" s="1"/>
  <c r="C25" i="6"/>
  <c r="B25" i="6"/>
  <c r="H24" i="6"/>
  <c r="G24" i="6"/>
  <c r="E24" i="6"/>
  <c r="D24" i="6"/>
  <c r="C24" i="6"/>
  <c r="B24" i="6"/>
  <c r="H23" i="6"/>
  <c r="G23" i="6"/>
  <c r="I23" i="6" s="1"/>
  <c r="E23" i="6"/>
  <c r="D23" i="6"/>
  <c r="F23" i="6" s="1"/>
  <c r="C23" i="6"/>
  <c r="B23" i="6"/>
  <c r="H22" i="6"/>
  <c r="G22" i="6"/>
  <c r="I22" i="6" s="1"/>
  <c r="E22" i="6"/>
  <c r="F22" i="6" s="1"/>
  <c r="D22" i="6"/>
  <c r="C22" i="6"/>
  <c r="B22" i="6"/>
  <c r="H21" i="6"/>
  <c r="G21" i="6"/>
  <c r="I21" i="6" s="1"/>
  <c r="E21" i="6"/>
  <c r="D21" i="6"/>
  <c r="C21" i="6"/>
  <c r="B21" i="6"/>
  <c r="H20" i="6"/>
  <c r="G20" i="6"/>
  <c r="I20" i="6" s="1"/>
  <c r="E20" i="6"/>
  <c r="D20" i="6"/>
  <c r="C20" i="6"/>
  <c r="B20" i="6"/>
  <c r="H19" i="6"/>
  <c r="G19" i="6"/>
  <c r="E19" i="6"/>
  <c r="D19" i="6"/>
  <c r="C19" i="6"/>
  <c r="B19" i="6"/>
  <c r="H18" i="6"/>
  <c r="G18" i="6"/>
  <c r="E18" i="6"/>
  <c r="D18" i="6"/>
  <c r="F18" i="6" s="1"/>
  <c r="C18" i="6"/>
  <c r="B18" i="6"/>
  <c r="H17" i="6"/>
  <c r="G17" i="6"/>
  <c r="E17" i="6"/>
  <c r="D17" i="6"/>
  <c r="F17" i="6" s="1"/>
  <c r="C17" i="6"/>
  <c r="B17" i="6"/>
  <c r="H16" i="6"/>
  <c r="G16" i="6"/>
  <c r="I16" i="6" s="1"/>
  <c r="E16" i="6"/>
  <c r="D16" i="6"/>
  <c r="C16" i="6"/>
  <c r="B16" i="6"/>
  <c r="I15" i="6"/>
  <c r="H15" i="6"/>
  <c r="G15" i="6"/>
  <c r="E15" i="6"/>
  <c r="D15" i="6"/>
  <c r="F15" i="6" s="1"/>
  <c r="C15" i="6"/>
  <c r="B15" i="6"/>
  <c r="H14" i="6"/>
  <c r="I14" i="6" s="1"/>
  <c r="G14" i="6"/>
  <c r="E14" i="6"/>
  <c r="D14" i="6"/>
  <c r="C14" i="6"/>
  <c r="B14" i="6"/>
  <c r="H13" i="6"/>
  <c r="G13" i="6"/>
  <c r="F13" i="6"/>
  <c r="E13" i="6"/>
  <c r="D13" i="6"/>
  <c r="C13" i="6"/>
  <c r="B13" i="6"/>
  <c r="H12" i="6"/>
  <c r="G12" i="6"/>
  <c r="I12" i="6" s="1"/>
  <c r="E12" i="6"/>
  <c r="D12" i="6"/>
  <c r="C12" i="6"/>
  <c r="B12" i="6"/>
  <c r="H11" i="6"/>
  <c r="G11" i="6"/>
  <c r="E11" i="6"/>
  <c r="D11" i="6"/>
  <c r="C11" i="6"/>
  <c r="B11" i="6"/>
  <c r="H109" i="8"/>
  <c r="G109" i="8"/>
  <c r="I109" i="8" s="1"/>
  <c r="E109" i="8"/>
  <c r="D109" i="8"/>
  <c r="F109" i="8" s="1"/>
  <c r="C109" i="8"/>
  <c r="B109" i="8"/>
  <c r="I108" i="8"/>
  <c r="H108" i="8"/>
  <c r="G108" i="8"/>
  <c r="E108" i="8"/>
  <c r="D108" i="8"/>
  <c r="C108" i="8"/>
  <c r="B108" i="8"/>
  <c r="H107" i="8"/>
  <c r="G107" i="8"/>
  <c r="I107" i="8" s="1"/>
  <c r="E107" i="8"/>
  <c r="D107" i="8"/>
  <c r="C107" i="8"/>
  <c r="B107" i="8"/>
  <c r="H106" i="8"/>
  <c r="G106" i="8"/>
  <c r="I106" i="8" s="1"/>
  <c r="E106" i="8"/>
  <c r="F106" i="8" s="1"/>
  <c r="D106" i="8"/>
  <c r="C106" i="8"/>
  <c r="B106" i="8"/>
  <c r="H105" i="8"/>
  <c r="G105" i="8"/>
  <c r="E105" i="8"/>
  <c r="D105" i="8"/>
  <c r="C105" i="8"/>
  <c r="B105" i="8"/>
  <c r="H104" i="8"/>
  <c r="G104" i="8"/>
  <c r="I104" i="8" s="1"/>
  <c r="E104" i="8"/>
  <c r="D104" i="8"/>
  <c r="F104" i="8" s="1"/>
  <c r="C104" i="8"/>
  <c r="B104" i="8"/>
  <c r="H103" i="8"/>
  <c r="G103" i="8"/>
  <c r="I103" i="8" s="1"/>
  <c r="F103" i="8"/>
  <c r="E103" i="8"/>
  <c r="D103" i="8"/>
  <c r="C103" i="8"/>
  <c r="B103" i="8"/>
  <c r="H102" i="8"/>
  <c r="G102" i="8"/>
  <c r="E102" i="8"/>
  <c r="D102" i="8"/>
  <c r="C102" i="8"/>
  <c r="B102" i="8"/>
  <c r="H101" i="8"/>
  <c r="G101" i="8"/>
  <c r="E101" i="8"/>
  <c r="D101" i="8"/>
  <c r="C101" i="8"/>
  <c r="B101" i="8"/>
  <c r="H100" i="8"/>
  <c r="I100" i="8" s="1"/>
  <c r="G100" i="8"/>
  <c r="E100" i="8"/>
  <c r="D100" i="8"/>
  <c r="C100" i="8"/>
  <c r="B100" i="8"/>
  <c r="H99" i="8"/>
  <c r="G99" i="8"/>
  <c r="I99" i="8" s="1"/>
  <c r="E99" i="8"/>
  <c r="D99" i="8"/>
  <c r="K99" i="8" s="1"/>
  <c r="C99" i="8"/>
  <c r="B99" i="8"/>
  <c r="H98" i="8"/>
  <c r="G98" i="8"/>
  <c r="I98" i="8" s="1"/>
  <c r="E98" i="8"/>
  <c r="D98" i="8"/>
  <c r="F98" i="8" s="1"/>
  <c r="C98" i="8"/>
  <c r="B98" i="8"/>
  <c r="H97" i="8"/>
  <c r="G97" i="8"/>
  <c r="I97" i="8" s="1"/>
  <c r="F97" i="8"/>
  <c r="E97" i="8"/>
  <c r="D97" i="8"/>
  <c r="C97" i="8"/>
  <c r="B97" i="8"/>
  <c r="H96" i="8"/>
  <c r="G96" i="8"/>
  <c r="I96" i="8" s="1"/>
  <c r="E96" i="8"/>
  <c r="D96" i="8"/>
  <c r="F96" i="8" s="1"/>
  <c r="C96" i="8"/>
  <c r="B96" i="8"/>
  <c r="H95" i="8"/>
  <c r="G95" i="8"/>
  <c r="I95" i="8" s="1"/>
  <c r="E95" i="8"/>
  <c r="F95" i="8" s="1"/>
  <c r="D95" i="8"/>
  <c r="C95" i="8"/>
  <c r="B95" i="8"/>
  <c r="H94" i="8"/>
  <c r="G94" i="8"/>
  <c r="E94" i="8"/>
  <c r="D94" i="8"/>
  <c r="F94" i="8" s="1"/>
  <c r="C94" i="8"/>
  <c r="B94" i="8"/>
  <c r="H93" i="8"/>
  <c r="G93" i="8"/>
  <c r="E93" i="8"/>
  <c r="D93" i="8"/>
  <c r="F93" i="8" s="1"/>
  <c r="C93" i="8"/>
  <c r="B93" i="8"/>
  <c r="H92" i="8"/>
  <c r="I92" i="8" s="1"/>
  <c r="G92" i="8"/>
  <c r="E92" i="8"/>
  <c r="D92" i="8"/>
  <c r="C92" i="8"/>
  <c r="B92" i="8"/>
  <c r="H91" i="8"/>
  <c r="I91" i="8" s="1"/>
  <c r="G91" i="8"/>
  <c r="E91" i="8"/>
  <c r="D91" i="8"/>
  <c r="C91" i="8"/>
  <c r="B91" i="8"/>
  <c r="I90" i="8"/>
  <c r="H90" i="8"/>
  <c r="G90" i="8"/>
  <c r="E90" i="8"/>
  <c r="D90" i="8"/>
  <c r="F90" i="8" s="1"/>
  <c r="C90" i="8"/>
  <c r="B90" i="8"/>
  <c r="H89" i="8"/>
  <c r="G89" i="8"/>
  <c r="E89" i="8"/>
  <c r="D89" i="8"/>
  <c r="F89" i="8" s="1"/>
  <c r="C89" i="8"/>
  <c r="B89" i="8"/>
  <c r="H88" i="8"/>
  <c r="G88" i="8"/>
  <c r="I88" i="8" s="1"/>
  <c r="E88" i="8"/>
  <c r="D88" i="8"/>
  <c r="F88" i="8" s="1"/>
  <c r="C88" i="8"/>
  <c r="B88" i="8"/>
  <c r="H87" i="8"/>
  <c r="G87" i="8"/>
  <c r="E87" i="8"/>
  <c r="D87" i="8"/>
  <c r="F87" i="8" s="1"/>
  <c r="C87" i="8"/>
  <c r="B87" i="8"/>
  <c r="H86" i="8"/>
  <c r="I86" i="8" s="1"/>
  <c r="G86" i="8"/>
  <c r="E86" i="8"/>
  <c r="D86" i="8"/>
  <c r="F86" i="8" s="1"/>
  <c r="C86" i="8"/>
  <c r="B86" i="8"/>
  <c r="H85" i="8"/>
  <c r="G85" i="8"/>
  <c r="I85" i="8" s="1"/>
  <c r="E85" i="8"/>
  <c r="D85" i="8"/>
  <c r="F85" i="8" s="1"/>
  <c r="C85" i="8"/>
  <c r="B85" i="8"/>
  <c r="H84" i="8"/>
  <c r="G84" i="8"/>
  <c r="I84" i="8" s="1"/>
  <c r="E84" i="8"/>
  <c r="D84" i="8"/>
  <c r="C84" i="8"/>
  <c r="B84" i="8"/>
  <c r="I83" i="8"/>
  <c r="H83" i="8"/>
  <c r="G83" i="8"/>
  <c r="E83" i="8"/>
  <c r="D83" i="8"/>
  <c r="K83" i="8" s="1"/>
  <c r="C83" i="8"/>
  <c r="B83" i="8"/>
  <c r="H82" i="8"/>
  <c r="G82" i="8"/>
  <c r="I82" i="8" s="1"/>
  <c r="E82" i="8"/>
  <c r="D82" i="8"/>
  <c r="C82" i="8"/>
  <c r="B82" i="8"/>
  <c r="H81" i="8"/>
  <c r="G81" i="8"/>
  <c r="E81" i="8"/>
  <c r="D81" i="8"/>
  <c r="F81" i="8" s="1"/>
  <c r="C81" i="8"/>
  <c r="B81" i="8"/>
  <c r="H80" i="8"/>
  <c r="G80" i="8"/>
  <c r="I80" i="8" s="1"/>
  <c r="E80" i="8"/>
  <c r="D80" i="8"/>
  <c r="F80" i="8" s="1"/>
  <c r="C80" i="8"/>
  <c r="B80" i="8"/>
  <c r="H79" i="8"/>
  <c r="G79" i="8"/>
  <c r="E79" i="8"/>
  <c r="D79" i="8"/>
  <c r="C79" i="8"/>
  <c r="B79" i="8"/>
  <c r="K78" i="8"/>
  <c r="H78" i="8"/>
  <c r="G78" i="8"/>
  <c r="I78" i="8" s="1"/>
  <c r="F78" i="8"/>
  <c r="E78" i="8"/>
  <c r="D78" i="8"/>
  <c r="C78" i="8"/>
  <c r="B78" i="8"/>
  <c r="H77" i="8"/>
  <c r="G77" i="8"/>
  <c r="E77" i="8"/>
  <c r="D77" i="8"/>
  <c r="F77" i="8" s="1"/>
  <c r="C77" i="8"/>
  <c r="B77" i="8"/>
  <c r="H76" i="8"/>
  <c r="G76" i="8"/>
  <c r="I76" i="8" s="1"/>
  <c r="E76" i="8"/>
  <c r="D76" i="8"/>
  <c r="C76" i="8"/>
  <c r="B76" i="8"/>
  <c r="H75" i="8"/>
  <c r="G75" i="8"/>
  <c r="E75" i="8"/>
  <c r="D75" i="8"/>
  <c r="C75" i="8"/>
  <c r="B75" i="8"/>
  <c r="I74" i="8"/>
  <c r="H74" i="8"/>
  <c r="G74" i="8"/>
  <c r="E74" i="8"/>
  <c r="D74" i="8"/>
  <c r="C74" i="8"/>
  <c r="B74" i="8"/>
  <c r="H73" i="8"/>
  <c r="G73" i="8"/>
  <c r="E73" i="8"/>
  <c r="D73" i="8"/>
  <c r="F73" i="8" s="1"/>
  <c r="C73" i="8"/>
  <c r="B73" i="8"/>
  <c r="H72" i="8"/>
  <c r="G72" i="8"/>
  <c r="E72" i="8"/>
  <c r="D72" i="8"/>
  <c r="C72" i="8"/>
  <c r="B72" i="8"/>
  <c r="H71" i="8"/>
  <c r="G71" i="8"/>
  <c r="I71" i="8" s="1"/>
  <c r="E71" i="8"/>
  <c r="D71" i="8"/>
  <c r="C71" i="8"/>
  <c r="B71" i="8"/>
  <c r="H70" i="8"/>
  <c r="G70" i="8"/>
  <c r="I70" i="8" s="1"/>
  <c r="E70" i="8"/>
  <c r="D70" i="8"/>
  <c r="C70" i="8"/>
  <c r="B70" i="8"/>
  <c r="H69" i="8"/>
  <c r="G69" i="8"/>
  <c r="I69" i="8" s="1"/>
  <c r="E69" i="8"/>
  <c r="D69" i="8"/>
  <c r="F69" i="8" s="1"/>
  <c r="C69" i="8"/>
  <c r="B69" i="8"/>
  <c r="H68" i="8"/>
  <c r="G68" i="8"/>
  <c r="E68" i="8"/>
  <c r="D68" i="8"/>
  <c r="C68" i="8"/>
  <c r="B68" i="8"/>
  <c r="H67" i="8"/>
  <c r="G67" i="8"/>
  <c r="E67" i="8"/>
  <c r="D67" i="8"/>
  <c r="C67" i="8"/>
  <c r="B67" i="8"/>
  <c r="H66" i="8"/>
  <c r="G66" i="8"/>
  <c r="I66" i="8" s="1"/>
  <c r="E66" i="8"/>
  <c r="D66" i="8"/>
  <c r="C66" i="8"/>
  <c r="B66" i="8"/>
  <c r="H65" i="8"/>
  <c r="G65" i="8"/>
  <c r="E65" i="8"/>
  <c r="D65" i="8"/>
  <c r="F65" i="8" s="1"/>
  <c r="C65" i="8"/>
  <c r="B65" i="8"/>
  <c r="H64" i="8"/>
  <c r="G64" i="8"/>
  <c r="E64" i="8"/>
  <c r="D64" i="8"/>
  <c r="C64" i="8"/>
  <c r="B64" i="8"/>
  <c r="H63" i="8"/>
  <c r="G63" i="8"/>
  <c r="I63" i="8" s="1"/>
  <c r="E63" i="8"/>
  <c r="D63" i="8"/>
  <c r="F63" i="8" s="1"/>
  <c r="C63" i="8"/>
  <c r="B63" i="8"/>
  <c r="H62" i="8"/>
  <c r="G62" i="8"/>
  <c r="I62" i="8" s="1"/>
  <c r="E62" i="8"/>
  <c r="D62" i="8"/>
  <c r="C62" i="8"/>
  <c r="B62" i="8"/>
  <c r="H61" i="8"/>
  <c r="G61" i="8"/>
  <c r="I61" i="8" s="1"/>
  <c r="E61" i="8"/>
  <c r="D61" i="8"/>
  <c r="C61" i="8"/>
  <c r="B61" i="8"/>
  <c r="H60" i="8"/>
  <c r="G60" i="8"/>
  <c r="E60" i="8"/>
  <c r="D60" i="8"/>
  <c r="C60" i="8"/>
  <c r="B60" i="8"/>
  <c r="H59" i="8"/>
  <c r="G59" i="8"/>
  <c r="I59" i="8" s="1"/>
  <c r="E59" i="8"/>
  <c r="D59" i="8"/>
  <c r="C59" i="8"/>
  <c r="B59" i="8"/>
  <c r="H58" i="8"/>
  <c r="G58" i="8"/>
  <c r="F58" i="8"/>
  <c r="E58" i="8"/>
  <c r="D58" i="8"/>
  <c r="C58" i="8"/>
  <c r="B58" i="8"/>
  <c r="H57" i="8"/>
  <c r="G57" i="8"/>
  <c r="E57" i="8"/>
  <c r="D57" i="8"/>
  <c r="F57" i="8" s="1"/>
  <c r="C57" i="8"/>
  <c r="B57" i="8"/>
  <c r="H56" i="8"/>
  <c r="G56" i="8"/>
  <c r="E56" i="8"/>
  <c r="D56" i="8"/>
  <c r="C56" i="8"/>
  <c r="B56" i="8"/>
  <c r="H55" i="8"/>
  <c r="I55" i="8" s="1"/>
  <c r="G55" i="8"/>
  <c r="E55" i="8"/>
  <c r="D55" i="8"/>
  <c r="F55" i="8" s="1"/>
  <c r="C55" i="8"/>
  <c r="B55" i="8"/>
  <c r="H54" i="8"/>
  <c r="I54" i="8" s="1"/>
  <c r="G54" i="8"/>
  <c r="E54" i="8"/>
  <c r="D54" i="8"/>
  <c r="C54" i="8"/>
  <c r="B54" i="8"/>
  <c r="H53" i="8"/>
  <c r="G53" i="8"/>
  <c r="E53" i="8"/>
  <c r="D53" i="8"/>
  <c r="C53" i="8"/>
  <c r="B53" i="8"/>
  <c r="H52" i="8"/>
  <c r="G52" i="8"/>
  <c r="E52" i="8"/>
  <c r="D52" i="8"/>
  <c r="C52" i="8"/>
  <c r="B52" i="8"/>
  <c r="H51" i="8"/>
  <c r="G51" i="8"/>
  <c r="E51" i="8"/>
  <c r="D51" i="8"/>
  <c r="C51" i="8"/>
  <c r="B51" i="8"/>
  <c r="H50" i="8"/>
  <c r="I50" i="8" s="1"/>
  <c r="G50" i="8"/>
  <c r="F50" i="8"/>
  <c r="E50" i="8"/>
  <c r="D50" i="8"/>
  <c r="C50" i="8"/>
  <c r="B50" i="8"/>
  <c r="H49" i="8"/>
  <c r="G49" i="8"/>
  <c r="I49" i="8" s="1"/>
  <c r="F49" i="8"/>
  <c r="E49" i="8"/>
  <c r="D49" i="8"/>
  <c r="K49" i="8" s="1"/>
  <c r="C49" i="8"/>
  <c r="B49" i="8"/>
  <c r="H48" i="8"/>
  <c r="G48" i="8"/>
  <c r="E48" i="8"/>
  <c r="D48" i="8"/>
  <c r="F48" i="8" s="1"/>
  <c r="C48" i="8"/>
  <c r="B48" i="8"/>
  <c r="H47" i="8"/>
  <c r="G47" i="8"/>
  <c r="E47" i="8"/>
  <c r="D47" i="8"/>
  <c r="F47" i="8" s="1"/>
  <c r="C47" i="8"/>
  <c r="B47" i="8"/>
  <c r="H46" i="8"/>
  <c r="G46" i="8"/>
  <c r="E46" i="8"/>
  <c r="D46" i="8"/>
  <c r="C46" i="8"/>
  <c r="B46" i="8"/>
  <c r="H45" i="8"/>
  <c r="G45" i="8"/>
  <c r="I45" i="8" s="1"/>
  <c r="E45" i="8"/>
  <c r="F45" i="8" s="1"/>
  <c r="D45" i="8"/>
  <c r="K45" i="8" s="1"/>
  <c r="C45" i="8"/>
  <c r="B45" i="8"/>
  <c r="H44" i="8"/>
  <c r="G44" i="8"/>
  <c r="E44" i="8"/>
  <c r="D44" i="8"/>
  <c r="K44" i="8" s="1"/>
  <c r="C44" i="8"/>
  <c r="B44" i="8"/>
  <c r="H43" i="8"/>
  <c r="G43" i="8"/>
  <c r="E43" i="8"/>
  <c r="D43" i="8"/>
  <c r="C43" i="8"/>
  <c r="B43" i="8"/>
  <c r="H42" i="8"/>
  <c r="G42" i="8"/>
  <c r="E42" i="8"/>
  <c r="D42" i="8"/>
  <c r="F42" i="8" s="1"/>
  <c r="C42" i="8"/>
  <c r="B42" i="8"/>
  <c r="H41" i="8"/>
  <c r="G41" i="8"/>
  <c r="E41" i="8"/>
  <c r="D41" i="8"/>
  <c r="F41" i="8" s="1"/>
  <c r="C41" i="8"/>
  <c r="B41" i="8"/>
  <c r="H40" i="8"/>
  <c r="G40" i="8"/>
  <c r="E40" i="8"/>
  <c r="D40" i="8"/>
  <c r="C40" i="8"/>
  <c r="B40" i="8"/>
  <c r="H39" i="8"/>
  <c r="G39" i="8"/>
  <c r="I39" i="8" s="1"/>
  <c r="E39" i="8"/>
  <c r="D39" i="8"/>
  <c r="F39" i="8" s="1"/>
  <c r="C39" i="8"/>
  <c r="B39" i="8"/>
  <c r="H38" i="8"/>
  <c r="G38" i="8"/>
  <c r="E38" i="8"/>
  <c r="D38" i="8"/>
  <c r="C38" i="8"/>
  <c r="B38" i="8"/>
  <c r="H37" i="8"/>
  <c r="G37" i="8"/>
  <c r="I37" i="8" s="1"/>
  <c r="E37" i="8"/>
  <c r="F37" i="8" s="1"/>
  <c r="D37" i="8"/>
  <c r="C37" i="8"/>
  <c r="B37" i="8"/>
  <c r="H36" i="8"/>
  <c r="G36" i="8"/>
  <c r="E36" i="8"/>
  <c r="D36" i="8"/>
  <c r="C36" i="8"/>
  <c r="B36" i="8"/>
  <c r="H35" i="8"/>
  <c r="G35" i="8"/>
  <c r="E35" i="8"/>
  <c r="D35" i="8"/>
  <c r="C35" i="8"/>
  <c r="B35" i="8"/>
  <c r="H34" i="8"/>
  <c r="G34" i="8"/>
  <c r="E34" i="8"/>
  <c r="D34" i="8"/>
  <c r="F34" i="8" s="1"/>
  <c r="C34" i="8"/>
  <c r="B34" i="8"/>
  <c r="H33" i="8"/>
  <c r="G33" i="8"/>
  <c r="E33" i="8"/>
  <c r="D33" i="8"/>
  <c r="F33" i="8" s="1"/>
  <c r="C33" i="8"/>
  <c r="B33" i="8"/>
  <c r="H32" i="8"/>
  <c r="G32" i="8"/>
  <c r="E32" i="8"/>
  <c r="D32" i="8"/>
  <c r="C32" i="8"/>
  <c r="B32" i="8"/>
  <c r="H31" i="8"/>
  <c r="G31" i="8"/>
  <c r="E31" i="8"/>
  <c r="D31" i="8"/>
  <c r="F31" i="8" s="1"/>
  <c r="C31" i="8"/>
  <c r="B31" i="8"/>
  <c r="H30" i="8"/>
  <c r="G30" i="8"/>
  <c r="E30" i="8"/>
  <c r="D30" i="8"/>
  <c r="F30" i="8" s="1"/>
  <c r="C30" i="8"/>
  <c r="B30" i="8"/>
  <c r="H29" i="8"/>
  <c r="G29" i="8"/>
  <c r="I29" i="8" s="1"/>
  <c r="E29" i="8"/>
  <c r="D29" i="8"/>
  <c r="C29" i="8"/>
  <c r="B29" i="8"/>
  <c r="H28" i="8"/>
  <c r="G28" i="8"/>
  <c r="E28" i="8"/>
  <c r="D28" i="8"/>
  <c r="C28" i="8"/>
  <c r="B28" i="8"/>
  <c r="H27" i="8"/>
  <c r="G27" i="8"/>
  <c r="I27" i="8" s="1"/>
  <c r="E27" i="8"/>
  <c r="D27" i="8"/>
  <c r="K27" i="8" s="1"/>
  <c r="C27" i="8"/>
  <c r="B27" i="8"/>
  <c r="H26" i="8"/>
  <c r="G26" i="8"/>
  <c r="I26" i="8" s="1"/>
  <c r="E26" i="8"/>
  <c r="D26" i="8"/>
  <c r="K26" i="8" s="1"/>
  <c r="C26" i="8"/>
  <c r="B26" i="8"/>
  <c r="H25" i="8"/>
  <c r="G25" i="8"/>
  <c r="F25" i="8"/>
  <c r="E25" i="8"/>
  <c r="D25" i="8"/>
  <c r="C25" i="8"/>
  <c r="B25" i="8"/>
  <c r="H24" i="8"/>
  <c r="G24" i="8"/>
  <c r="E24" i="8"/>
  <c r="D24" i="8"/>
  <c r="F24" i="8" s="1"/>
  <c r="C24" i="8"/>
  <c r="B24" i="8"/>
  <c r="H23" i="8"/>
  <c r="G23" i="8"/>
  <c r="I23" i="8" s="1"/>
  <c r="E23" i="8"/>
  <c r="D23" i="8"/>
  <c r="F23" i="8" s="1"/>
  <c r="C23" i="8"/>
  <c r="B23" i="8"/>
  <c r="H22" i="8"/>
  <c r="I22" i="8" s="1"/>
  <c r="G22" i="8"/>
  <c r="E22" i="8"/>
  <c r="D22" i="8"/>
  <c r="C22" i="8"/>
  <c r="B22" i="8"/>
  <c r="H21" i="8"/>
  <c r="G21" i="8"/>
  <c r="E21" i="8"/>
  <c r="D21" i="8"/>
  <c r="C21" i="8"/>
  <c r="B21" i="8"/>
  <c r="H20" i="8"/>
  <c r="G20" i="8"/>
  <c r="I20" i="8" s="1"/>
  <c r="E20" i="8"/>
  <c r="D20" i="8"/>
  <c r="C20" i="8"/>
  <c r="B20" i="8"/>
  <c r="H19" i="8"/>
  <c r="G19" i="8"/>
  <c r="E19" i="8"/>
  <c r="D19" i="8"/>
  <c r="C19" i="8"/>
  <c r="B19" i="8"/>
  <c r="H18" i="8"/>
  <c r="G18" i="8"/>
  <c r="E18" i="8"/>
  <c r="F18" i="8" s="1"/>
  <c r="D18" i="8"/>
  <c r="C18" i="8"/>
  <c r="B18" i="8"/>
  <c r="H17" i="8"/>
  <c r="G17" i="8"/>
  <c r="E17" i="8"/>
  <c r="D17" i="8"/>
  <c r="F17" i="8" s="1"/>
  <c r="C17" i="8"/>
  <c r="B17" i="8"/>
  <c r="H16" i="8"/>
  <c r="G16" i="8"/>
  <c r="E16" i="8"/>
  <c r="D16" i="8"/>
  <c r="C16" i="8"/>
  <c r="B16" i="8"/>
  <c r="I15" i="8"/>
  <c r="H15" i="8"/>
  <c r="G15" i="8"/>
  <c r="E15" i="8"/>
  <c r="D15" i="8"/>
  <c r="F15" i="8" s="1"/>
  <c r="C15" i="8"/>
  <c r="B15" i="8"/>
  <c r="H14" i="8"/>
  <c r="G14" i="8"/>
  <c r="I14" i="8" s="1"/>
  <c r="E14" i="8"/>
  <c r="D14" i="8"/>
  <c r="C14" i="8"/>
  <c r="B14" i="8"/>
  <c r="H13" i="8"/>
  <c r="G13" i="8"/>
  <c r="I13" i="8" s="1"/>
  <c r="E13" i="8"/>
  <c r="D13" i="8"/>
  <c r="C13" i="8"/>
  <c r="B13" i="8"/>
  <c r="H12" i="8"/>
  <c r="G12" i="8"/>
  <c r="E12" i="8"/>
  <c r="D12" i="8"/>
  <c r="C12" i="8"/>
  <c r="B12" i="8"/>
  <c r="H11" i="8"/>
  <c r="G11" i="8"/>
  <c r="I11" i="8" s="1"/>
  <c r="E11" i="8"/>
  <c r="D11" i="8"/>
  <c r="C11" i="8"/>
  <c r="B11" i="8"/>
  <c r="H109" i="10"/>
  <c r="G109" i="10"/>
  <c r="I109" i="10" s="1"/>
  <c r="E109" i="10"/>
  <c r="D109" i="10"/>
  <c r="K109" i="10" s="1"/>
  <c r="C109" i="10"/>
  <c r="B109" i="10"/>
  <c r="H108" i="10"/>
  <c r="G108" i="10"/>
  <c r="I108" i="10" s="1"/>
  <c r="E108" i="10"/>
  <c r="D108" i="10"/>
  <c r="C108" i="10"/>
  <c r="B108" i="10"/>
  <c r="H107" i="10"/>
  <c r="G107" i="10"/>
  <c r="E107" i="10"/>
  <c r="D107" i="10"/>
  <c r="F107" i="10" s="1"/>
  <c r="C107" i="10"/>
  <c r="B107" i="10"/>
  <c r="H106" i="10"/>
  <c r="G106" i="10"/>
  <c r="I106" i="10" s="1"/>
  <c r="E106" i="10"/>
  <c r="F106" i="10" s="1"/>
  <c r="D106" i="10"/>
  <c r="C106" i="10"/>
  <c r="B106" i="10"/>
  <c r="H105" i="10"/>
  <c r="G105" i="10"/>
  <c r="I105" i="10" s="1"/>
  <c r="E105" i="10"/>
  <c r="D105" i="10"/>
  <c r="C105" i="10"/>
  <c r="B105" i="10"/>
  <c r="H104" i="10"/>
  <c r="G104" i="10"/>
  <c r="I104" i="10" s="1"/>
  <c r="E104" i="10"/>
  <c r="D104" i="10"/>
  <c r="F104" i="10" s="1"/>
  <c r="C104" i="10"/>
  <c r="B104" i="10"/>
  <c r="H103" i="10"/>
  <c r="G103" i="10"/>
  <c r="F103" i="10"/>
  <c r="E103" i="10"/>
  <c r="D103" i="10"/>
  <c r="C103" i="10"/>
  <c r="B103" i="10"/>
  <c r="H102" i="10"/>
  <c r="G102" i="10"/>
  <c r="I102" i="10" s="1"/>
  <c r="E102" i="10"/>
  <c r="F102" i="10" s="1"/>
  <c r="D102" i="10"/>
  <c r="C102" i="10"/>
  <c r="B102" i="10"/>
  <c r="H101" i="10"/>
  <c r="G101" i="10"/>
  <c r="E101" i="10"/>
  <c r="D101" i="10"/>
  <c r="C101" i="10"/>
  <c r="B101" i="10"/>
  <c r="H100" i="10"/>
  <c r="G100" i="10"/>
  <c r="E100" i="10"/>
  <c r="D100" i="10"/>
  <c r="C100" i="10"/>
  <c r="B100" i="10"/>
  <c r="H99" i="10"/>
  <c r="I99" i="10" s="1"/>
  <c r="G99" i="10"/>
  <c r="E99" i="10"/>
  <c r="F99" i="10" s="1"/>
  <c r="D99" i="10"/>
  <c r="C99" i="10"/>
  <c r="B99" i="10"/>
  <c r="K98" i="10"/>
  <c r="H98" i="10"/>
  <c r="G98" i="10"/>
  <c r="I98" i="10" s="1"/>
  <c r="F98" i="10"/>
  <c r="E98" i="10"/>
  <c r="D98" i="10"/>
  <c r="C98" i="10"/>
  <c r="B98" i="10"/>
  <c r="H97" i="10"/>
  <c r="G97" i="10"/>
  <c r="I97" i="10" s="1"/>
  <c r="E97" i="10"/>
  <c r="D97" i="10"/>
  <c r="C97" i="10"/>
  <c r="B97" i="10"/>
  <c r="I96" i="10"/>
  <c r="H96" i="10"/>
  <c r="G96" i="10"/>
  <c r="E96" i="10"/>
  <c r="D96" i="10"/>
  <c r="F96" i="10" s="1"/>
  <c r="C96" i="10"/>
  <c r="B96" i="10"/>
  <c r="H95" i="10"/>
  <c r="G95" i="10"/>
  <c r="E95" i="10"/>
  <c r="F95" i="10" s="1"/>
  <c r="D95" i="10"/>
  <c r="C95" i="10"/>
  <c r="B95" i="10"/>
  <c r="H94" i="10"/>
  <c r="G94" i="10"/>
  <c r="I94" i="10" s="1"/>
  <c r="E94" i="10"/>
  <c r="D94" i="10"/>
  <c r="F94" i="10" s="1"/>
  <c r="C94" i="10"/>
  <c r="B94" i="10"/>
  <c r="H93" i="10"/>
  <c r="G93" i="10"/>
  <c r="E93" i="10"/>
  <c r="D93" i="10"/>
  <c r="C93" i="10"/>
  <c r="B93" i="10"/>
  <c r="H92" i="10"/>
  <c r="G92" i="10"/>
  <c r="I92" i="10" s="1"/>
  <c r="E92" i="10"/>
  <c r="D92" i="10"/>
  <c r="C92" i="10"/>
  <c r="B92" i="10"/>
  <c r="I91" i="10"/>
  <c r="H91" i="10"/>
  <c r="G91" i="10"/>
  <c r="E91" i="10"/>
  <c r="F91" i="10" s="1"/>
  <c r="K91" i="10" s="1"/>
  <c r="D91" i="10"/>
  <c r="C91" i="10"/>
  <c r="B91" i="10"/>
  <c r="H90" i="10"/>
  <c r="G90" i="10"/>
  <c r="E90" i="10"/>
  <c r="D90" i="10"/>
  <c r="C90" i="10"/>
  <c r="B90" i="10"/>
  <c r="H89" i="10"/>
  <c r="G89" i="10"/>
  <c r="E89" i="10"/>
  <c r="D89" i="10"/>
  <c r="C89" i="10"/>
  <c r="B89" i="10"/>
  <c r="H88" i="10"/>
  <c r="G88" i="10"/>
  <c r="I88" i="10" s="1"/>
  <c r="E88" i="10"/>
  <c r="D88" i="10"/>
  <c r="F88" i="10" s="1"/>
  <c r="C88" i="10"/>
  <c r="B88" i="10"/>
  <c r="H87" i="10"/>
  <c r="G87" i="10"/>
  <c r="E87" i="10"/>
  <c r="D87" i="10"/>
  <c r="F87" i="10" s="1"/>
  <c r="C87" i="10"/>
  <c r="B87" i="10"/>
  <c r="H86" i="10"/>
  <c r="G86" i="10"/>
  <c r="F86" i="10"/>
  <c r="E86" i="10"/>
  <c r="D86" i="10"/>
  <c r="C86" i="10"/>
  <c r="B86" i="10"/>
  <c r="H85" i="10"/>
  <c r="G85" i="10"/>
  <c r="I85" i="10" s="1"/>
  <c r="E85" i="10"/>
  <c r="D85" i="10"/>
  <c r="C85" i="10"/>
  <c r="B85" i="10"/>
  <c r="H84" i="10"/>
  <c r="G84" i="10"/>
  <c r="I84" i="10" s="1"/>
  <c r="E84" i="10"/>
  <c r="D84" i="10"/>
  <c r="C84" i="10"/>
  <c r="B84" i="10"/>
  <c r="H83" i="10"/>
  <c r="G83" i="10"/>
  <c r="I83" i="10" s="1"/>
  <c r="E83" i="10"/>
  <c r="D83" i="10"/>
  <c r="F83" i="10" s="1"/>
  <c r="C83" i="10"/>
  <c r="B83" i="10"/>
  <c r="H82" i="10"/>
  <c r="G82" i="10"/>
  <c r="I82" i="10" s="1"/>
  <c r="E82" i="10"/>
  <c r="D82" i="10"/>
  <c r="C82" i="10"/>
  <c r="B82" i="10"/>
  <c r="H81" i="10"/>
  <c r="G81" i="10"/>
  <c r="I81" i="10" s="1"/>
  <c r="E81" i="10"/>
  <c r="D81" i="10"/>
  <c r="F81" i="10" s="1"/>
  <c r="C81" i="10"/>
  <c r="B81" i="10"/>
  <c r="H80" i="10"/>
  <c r="G80" i="10"/>
  <c r="E80" i="10"/>
  <c r="D80" i="10"/>
  <c r="F80" i="10" s="1"/>
  <c r="C80" i="10"/>
  <c r="B80" i="10"/>
  <c r="H79" i="10"/>
  <c r="G79" i="10"/>
  <c r="F79" i="10"/>
  <c r="E79" i="10"/>
  <c r="D79" i="10"/>
  <c r="C79" i="10"/>
  <c r="B79" i="10"/>
  <c r="H78" i="10"/>
  <c r="G78" i="10"/>
  <c r="I78" i="10" s="1"/>
  <c r="F78" i="10"/>
  <c r="E78" i="10"/>
  <c r="D78" i="10"/>
  <c r="K78" i="10" s="1"/>
  <c r="C78" i="10"/>
  <c r="B78" i="10"/>
  <c r="H77" i="10"/>
  <c r="G77" i="10"/>
  <c r="I77" i="10" s="1"/>
  <c r="E77" i="10"/>
  <c r="D77" i="10"/>
  <c r="C77" i="10"/>
  <c r="B77" i="10"/>
  <c r="H76" i="10"/>
  <c r="G76" i="10"/>
  <c r="I76" i="10" s="1"/>
  <c r="E76" i="10"/>
  <c r="D76" i="10"/>
  <c r="C76" i="10"/>
  <c r="B76" i="10"/>
  <c r="H75" i="10"/>
  <c r="G75" i="10"/>
  <c r="E75" i="10"/>
  <c r="D75" i="10"/>
  <c r="F75" i="10" s="1"/>
  <c r="C75" i="10"/>
  <c r="B75" i="10"/>
  <c r="H74" i="10"/>
  <c r="G74" i="10"/>
  <c r="I74" i="10" s="1"/>
  <c r="E74" i="10"/>
  <c r="D74" i="10"/>
  <c r="C74" i="10"/>
  <c r="B74" i="10"/>
  <c r="H73" i="10"/>
  <c r="G73" i="10"/>
  <c r="I73" i="10" s="1"/>
  <c r="E73" i="10"/>
  <c r="D73" i="10"/>
  <c r="F73" i="10" s="1"/>
  <c r="C73" i="10"/>
  <c r="B73" i="10"/>
  <c r="H72" i="10"/>
  <c r="I72" i="10" s="1"/>
  <c r="G72" i="10"/>
  <c r="E72" i="10"/>
  <c r="D72" i="10"/>
  <c r="C72" i="10"/>
  <c r="B72" i="10"/>
  <c r="H71" i="10"/>
  <c r="G71" i="10"/>
  <c r="E71" i="10"/>
  <c r="F71" i="10" s="1"/>
  <c r="D71" i="10"/>
  <c r="C71" i="10"/>
  <c r="B71" i="10"/>
  <c r="H70" i="10"/>
  <c r="G70" i="10"/>
  <c r="I70" i="10" s="1"/>
  <c r="E70" i="10"/>
  <c r="D70" i="10"/>
  <c r="F70" i="10" s="1"/>
  <c r="C70" i="10"/>
  <c r="B70" i="10"/>
  <c r="H69" i="10"/>
  <c r="G69" i="10"/>
  <c r="E69" i="10"/>
  <c r="D69" i="10"/>
  <c r="C69" i="10"/>
  <c r="B69" i="10"/>
  <c r="H68" i="10"/>
  <c r="G68" i="10"/>
  <c r="E68" i="10"/>
  <c r="D68" i="10"/>
  <c r="C68" i="10"/>
  <c r="B68" i="10"/>
  <c r="H67" i="10"/>
  <c r="G67" i="10"/>
  <c r="E67" i="10"/>
  <c r="F67" i="10" s="1"/>
  <c r="D67" i="10"/>
  <c r="C67" i="10"/>
  <c r="B67" i="10"/>
  <c r="H66" i="10"/>
  <c r="G66" i="10"/>
  <c r="I66" i="10" s="1"/>
  <c r="E66" i="10"/>
  <c r="D66" i="10"/>
  <c r="C66" i="10"/>
  <c r="B66" i="10"/>
  <c r="H65" i="10"/>
  <c r="G65" i="10"/>
  <c r="E65" i="10"/>
  <c r="D65" i="10"/>
  <c r="C65" i="10"/>
  <c r="B65" i="10"/>
  <c r="H64" i="10"/>
  <c r="G64" i="10"/>
  <c r="E64" i="10"/>
  <c r="D64" i="10"/>
  <c r="F64" i="10" s="1"/>
  <c r="C64" i="10"/>
  <c r="B64" i="10"/>
  <c r="H63" i="10"/>
  <c r="G63" i="10"/>
  <c r="E63" i="10"/>
  <c r="D63" i="10"/>
  <c r="F63" i="10" s="1"/>
  <c r="C63" i="10"/>
  <c r="B63" i="10"/>
  <c r="H62" i="10"/>
  <c r="G62" i="10"/>
  <c r="I62" i="10" s="1"/>
  <c r="F62" i="10"/>
  <c r="E62" i="10"/>
  <c r="D62" i="10"/>
  <c r="C62" i="10"/>
  <c r="B62" i="10"/>
  <c r="H61" i="10"/>
  <c r="G61" i="10"/>
  <c r="I61" i="10" s="1"/>
  <c r="E61" i="10"/>
  <c r="D61" i="10"/>
  <c r="C61" i="10"/>
  <c r="B61" i="10"/>
  <c r="H60" i="10"/>
  <c r="G60" i="10"/>
  <c r="I60" i="10" s="1"/>
  <c r="E60" i="10"/>
  <c r="D60" i="10"/>
  <c r="C60" i="10"/>
  <c r="B60" i="10"/>
  <c r="H59" i="10"/>
  <c r="G59" i="10"/>
  <c r="I59" i="10" s="1"/>
  <c r="E59" i="10"/>
  <c r="D59" i="10"/>
  <c r="F59" i="10" s="1"/>
  <c r="C59" i="10"/>
  <c r="B59" i="10"/>
  <c r="H58" i="10"/>
  <c r="G58" i="10"/>
  <c r="E58" i="10"/>
  <c r="D58" i="10"/>
  <c r="C58" i="10"/>
  <c r="B58" i="10"/>
  <c r="H57" i="10"/>
  <c r="G57" i="10"/>
  <c r="I57" i="10" s="1"/>
  <c r="E57" i="10"/>
  <c r="D57" i="10"/>
  <c r="C57" i="10"/>
  <c r="B57" i="10"/>
  <c r="H56" i="10"/>
  <c r="I56" i="10" s="1"/>
  <c r="G56" i="10"/>
  <c r="E56" i="10"/>
  <c r="D56" i="10"/>
  <c r="F56" i="10" s="1"/>
  <c r="C56" i="10"/>
  <c r="B56" i="10"/>
  <c r="H55" i="10"/>
  <c r="G55" i="10"/>
  <c r="E55" i="10"/>
  <c r="F55" i="10" s="1"/>
  <c r="D55" i="10"/>
  <c r="C55" i="10"/>
  <c r="B55" i="10"/>
  <c r="H54" i="10"/>
  <c r="G54" i="10"/>
  <c r="E54" i="10"/>
  <c r="D54" i="10"/>
  <c r="F54" i="10" s="1"/>
  <c r="C54" i="10"/>
  <c r="B54" i="10"/>
  <c r="H53" i="10"/>
  <c r="G53" i="10"/>
  <c r="I53" i="10" s="1"/>
  <c r="E53" i="10"/>
  <c r="D53" i="10"/>
  <c r="C53" i="10"/>
  <c r="B53" i="10"/>
  <c r="H52" i="10"/>
  <c r="G52" i="10"/>
  <c r="E52" i="10"/>
  <c r="D52" i="10"/>
  <c r="C52" i="10"/>
  <c r="B52" i="10"/>
  <c r="I51" i="10"/>
  <c r="H51" i="10"/>
  <c r="G51" i="10"/>
  <c r="E51" i="10"/>
  <c r="D51" i="10"/>
  <c r="F51" i="10" s="1"/>
  <c r="K51" i="10" s="1"/>
  <c r="C51" i="10"/>
  <c r="B51" i="10"/>
  <c r="H50" i="10"/>
  <c r="G50" i="10"/>
  <c r="I50" i="10" s="1"/>
  <c r="E50" i="10"/>
  <c r="D50" i="10"/>
  <c r="C50" i="10"/>
  <c r="B50" i="10"/>
  <c r="H49" i="10"/>
  <c r="G49" i="10"/>
  <c r="I49" i="10" s="1"/>
  <c r="E49" i="10"/>
  <c r="D49" i="10"/>
  <c r="F49" i="10" s="1"/>
  <c r="C49" i="10"/>
  <c r="B49" i="10"/>
  <c r="H48" i="10"/>
  <c r="G48" i="10"/>
  <c r="I48" i="10" s="1"/>
  <c r="E48" i="10"/>
  <c r="D48" i="10"/>
  <c r="F48" i="10" s="1"/>
  <c r="C48" i="10"/>
  <c r="B48" i="10"/>
  <c r="H47" i="10"/>
  <c r="G47" i="10"/>
  <c r="E47" i="10"/>
  <c r="D47" i="10"/>
  <c r="F47" i="10" s="1"/>
  <c r="C47" i="10"/>
  <c r="B47" i="10"/>
  <c r="H46" i="10"/>
  <c r="G46" i="10"/>
  <c r="I46" i="10" s="1"/>
  <c r="F46" i="10"/>
  <c r="E46" i="10"/>
  <c r="D46" i="10"/>
  <c r="C46" i="10"/>
  <c r="B46" i="10"/>
  <c r="H45" i="10"/>
  <c r="G45" i="10"/>
  <c r="E45" i="10"/>
  <c r="D45" i="10"/>
  <c r="K45" i="10" s="1"/>
  <c r="C45" i="10"/>
  <c r="B45" i="10"/>
  <c r="H44" i="10"/>
  <c r="I44" i="10" s="1"/>
  <c r="G44" i="10"/>
  <c r="E44" i="10"/>
  <c r="D44" i="10"/>
  <c r="K44" i="10" s="1"/>
  <c r="C44" i="10"/>
  <c r="B44" i="10"/>
  <c r="H43" i="10"/>
  <c r="I43" i="10" s="1"/>
  <c r="G43" i="10"/>
  <c r="E43" i="10"/>
  <c r="D43" i="10"/>
  <c r="F43" i="10" s="1"/>
  <c r="C43" i="10"/>
  <c r="B43" i="10"/>
  <c r="H42" i="10"/>
  <c r="G42" i="10"/>
  <c r="E42" i="10"/>
  <c r="D42" i="10"/>
  <c r="C42" i="10"/>
  <c r="B42" i="10"/>
  <c r="H41" i="10"/>
  <c r="G41" i="10"/>
  <c r="E41" i="10"/>
  <c r="D41" i="10"/>
  <c r="F41" i="10" s="1"/>
  <c r="C41" i="10"/>
  <c r="B41" i="10"/>
  <c r="H40" i="10"/>
  <c r="G40" i="10"/>
  <c r="E40" i="10"/>
  <c r="D40" i="10"/>
  <c r="C40" i="10"/>
  <c r="B40" i="10"/>
  <c r="H39" i="10"/>
  <c r="G39" i="10"/>
  <c r="I39" i="10" s="1"/>
  <c r="E39" i="10"/>
  <c r="D39" i="10"/>
  <c r="F39" i="10" s="1"/>
  <c r="C39" i="10"/>
  <c r="B39" i="10"/>
  <c r="H38" i="10"/>
  <c r="G38" i="10"/>
  <c r="F38" i="10"/>
  <c r="E38" i="10"/>
  <c r="D38" i="10"/>
  <c r="C38" i="10"/>
  <c r="B38" i="10"/>
  <c r="H37" i="10"/>
  <c r="G37" i="10"/>
  <c r="I37" i="10" s="1"/>
  <c r="E37" i="10"/>
  <c r="D37" i="10"/>
  <c r="C37" i="10"/>
  <c r="B37" i="10"/>
  <c r="H36" i="10"/>
  <c r="G36" i="10"/>
  <c r="I36" i="10" s="1"/>
  <c r="E36" i="10"/>
  <c r="D36" i="10"/>
  <c r="C36" i="10"/>
  <c r="B36" i="10"/>
  <c r="H35" i="10"/>
  <c r="G35" i="10"/>
  <c r="E35" i="10"/>
  <c r="D35" i="10"/>
  <c r="F35" i="10" s="1"/>
  <c r="C35" i="10"/>
  <c r="B35" i="10"/>
  <c r="H34" i="10"/>
  <c r="G34" i="10"/>
  <c r="I34" i="10" s="1"/>
  <c r="E34" i="10"/>
  <c r="D34" i="10"/>
  <c r="C34" i="10"/>
  <c r="B34" i="10"/>
  <c r="H33" i="10"/>
  <c r="G33" i="10"/>
  <c r="I33" i="10" s="1"/>
  <c r="E33" i="10"/>
  <c r="D33" i="10"/>
  <c r="F33" i="10" s="1"/>
  <c r="C33" i="10"/>
  <c r="B33" i="10"/>
  <c r="H32" i="10"/>
  <c r="I32" i="10" s="1"/>
  <c r="G32" i="10"/>
  <c r="E32" i="10"/>
  <c r="D32" i="10"/>
  <c r="C32" i="10"/>
  <c r="B32" i="10"/>
  <c r="H31" i="10"/>
  <c r="G31" i="10"/>
  <c r="E31" i="10"/>
  <c r="D31" i="10"/>
  <c r="F31" i="10" s="1"/>
  <c r="C31" i="10"/>
  <c r="B31" i="10"/>
  <c r="H30" i="10"/>
  <c r="G30" i="10"/>
  <c r="I30" i="10" s="1"/>
  <c r="E30" i="10"/>
  <c r="D30" i="10"/>
  <c r="F30" i="10" s="1"/>
  <c r="C30" i="10"/>
  <c r="B30" i="10"/>
  <c r="H29" i="10"/>
  <c r="G29" i="10"/>
  <c r="E29" i="10"/>
  <c r="D29" i="10"/>
  <c r="C29" i="10"/>
  <c r="B29" i="10"/>
  <c r="H28" i="10"/>
  <c r="G28" i="10"/>
  <c r="E28" i="10"/>
  <c r="D28" i="10"/>
  <c r="C28" i="10"/>
  <c r="B28" i="10"/>
  <c r="K27" i="10"/>
  <c r="H27" i="10"/>
  <c r="G27" i="10"/>
  <c r="I27" i="10" s="1"/>
  <c r="F27" i="10"/>
  <c r="E27" i="10"/>
  <c r="D27" i="10"/>
  <c r="C27" i="10"/>
  <c r="B27" i="10"/>
  <c r="H26" i="10"/>
  <c r="G26" i="10"/>
  <c r="I26" i="10" s="1"/>
  <c r="F26" i="10"/>
  <c r="E26" i="10"/>
  <c r="D26" i="10"/>
  <c r="K26" i="10" s="1"/>
  <c r="C26" i="10"/>
  <c r="B26" i="10"/>
  <c r="H25" i="10"/>
  <c r="G25" i="10"/>
  <c r="E25" i="10"/>
  <c r="D25" i="10"/>
  <c r="F25" i="10" s="1"/>
  <c r="C25" i="10"/>
  <c r="B25" i="10"/>
  <c r="H24" i="10"/>
  <c r="G24" i="10"/>
  <c r="I24" i="10" s="1"/>
  <c r="E24" i="10"/>
  <c r="D24" i="10"/>
  <c r="F24" i="10" s="1"/>
  <c r="C24" i="10"/>
  <c r="B24" i="10"/>
  <c r="H23" i="10"/>
  <c r="I23" i="10" s="1"/>
  <c r="G23" i="10"/>
  <c r="F23" i="10"/>
  <c r="E23" i="10"/>
  <c r="D23" i="10"/>
  <c r="C23" i="10"/>
  <c r="B23" i="10"/>
  <c r="H22" i="10"/>
  <c r="G22" i="10"/>
  <c r="E22" i="10"/>
  <c r="F22" i="10" s="1"/>
  <c r="D22" i="10"/>
  <c r="C22" i="10"/>
  <c r="B22" i="10"/>
  <c r="H21" i="10"/>
  <c r="G21" i="10"/>
  <c r="E21" i="10"/>
  <c r="D21" i="10"/>
  <c r="C21" i="10"/>
  <c r="B21" i="10"/>
  <c r="H20" i="10"/>
  <c r="I20" i="10" s="1"/>
  <c r="G20" i="10"/>
  <c r="E20" i="10"/>
  <c r="D20" i="10"/>
  <c r="C20" i="10"/>
  <c r="B20" i="10"/>
  <c r="H19" i="10"/>
  <c r="G19" i="10"/>
  <c r="I19" i="10" s="1"/>
  <c r="F19" i="10"/>
  <c r="E19" i="10"/>
  <c r="D19" i="10"/>
  <c r="C19" i="10"/>
  <c r="B19" i="10"/>
  <c r="H18" i="10"/>
  <c r="G18" i="10"/>
  <c r="E18" i="10"/>
  <c r="D18" i="10"/>
  <c r="C18" i="10"/>
  <c r="B18" i="10"/>
  <c r="H17" i="10"/>
  <c r="G17" i="10"/>
  <c r="E17" i="10"/>
  <c r="D17" i="10"/>
  <c r="F17" i="10" s="1"/>
  <c r="C17" i="10"/>
  <c r="B17" i="10"/>
  <c r="H16" i="10"/>
  <c r="G16" i="10"/>
  <c r="E16" i="10"/>
  <c r="D16" i="10"/>
  <c r="C16" i="10"/>
  <c r="B16" i="10"/>
  <c r="K15" i="10"/>
  <c r="H15" i="10"/>
  <c r="G15" i="10"/>
  <c r="I15" i="10" s="1"/>
  <c r="F15" i="10"/>
  <c r="E15" i="10"/>
  <c r="D15" i="10"/>
  <c r="C15" i="10"/>
  <c r="B15" i="10"/>
  <c r="H14" i="10"/>
  <c r="G14" i="10"/>
  <c r="I14" i="10" s="1"/>
  <c r="E14" i="10"/>
  <c r="F14" i="10" s="1"/>
  <c r="D14" i="10"/>
  <c r="C14" i="10"/>
  <c r="B14" i="10"/>
  <c r="H13" i="10"/>
  <c r="G13" i="10"/>
  <c r="E13" i="10"/>
  <c r="D13" i="10"/>
  <c r="C13" i="10"/>
  <c r="B13" i="10"/>
  <c r="H12" i="10"/>
  <c r="G12" i="10"/>
  <c r="E12" i="10"/>
  <c r="D12" i="10"/>
  <c r="C12" i="10"/>
  <c r="B12" i="10"/>
  <c r="H11" i="10"/>
  <c r="G11" i="10"/>
  <c r="F11" i="10"/>
  <c r="E11" i="10"/>
  <c r="D11" i="10"/>
  <c r="C11" i="10"/>
  <c r="B11" i="10"/>
  <c r="H109" i="12"/>
  <c r="G109" i="12"/>
  <c r="E109" i="12"/>
  <c r="D109" i="12"/>
  <c r="F109" i="12" s="1"/>
  <c r="C109" i="12"/>
  <c r="B109" i="12"/>
  <c r="H108" i="12"/>
  <c r="G108" i="12"/>
  <c r="E108" i="12"/>
  <c r="D108" i="12"/>
  <c r="C108" i="12"/>
  <c r="B108" i="12"/>
  <c r="H107" i="12"/>
  <c r="G107" i="12"/>
  <c r="I107" i="12" s="1"/>
  <c r="E107" i="12"/>
  <c r="D107" i="12"/>
  <c r="C107" i="12"/>
  <c r="B107" i="12"/>
  <c r="H106" i="12"/>
  <c r="G106" i="12"/>
  <c r="I106" i="12" s="1"/>
  <c r="E106" i="12"/>
  <c r="D106" i="12"/>
  <c r="K106" i="12" s="1"/>
  <c r="C106" i="12"/>
  <c r="B106" i="12"/>
  <c r="H105" i="12"/>
  <c r="G105" i="12"/>
  <c r="E105" i="12"/>
  <c r="D105" i="12"/>
  <c r="C105" i="12"/>
  <c r="B105" i="12"/>
  <c r="H104" i="12"/>
  <c r="G104" i="12"/>
  <c r="I104" i="12" s="1"/>
  <c r="E104" i="12"/>
  <c r="D104" i="12"/>
  <c r="F104" i="12" s="1"/>
  <c r="C104" i="12"/>
  <c r="B104" i="12"/>
  <c r="H103" i="12"/>
  <c r="G103" i="12"/>
  <c r="I103" i="12" s="1"/>
  <c r="E103" i="12"/>
  <c r="D103" i="12"/>
  <c r="C103" i="12"/>
  <c r="B103" i="12"/>
  <c r="H102" i="12"/>
  <c r="I102" i="12" s="1"/>
  <c r="G102" i="12"/>
  <c r="F102" i="12"/>
  <c r="E102" i="12"/>
  <c r="D102" i="12"/>
  <c r="C102" i="12"/>
  <c r="B102" i="12"/>
  <c r="H101" i="12"/>
  <c r="G101" i="12"/>
  <c r="E101" i="12"/>
  <c r="F101" i="12" s="1"/>
  <c r="D101" i="12"/>
  <c r="C101" i="12"/>
  <c r="B101" i="12"/>
  <c r="H100" i="12"/>
  <c r="G100" i="12"/>
  <c r="E100" i="12"/>
  <c r="D100" i="12"/>
  <c r="C100" i="12"/>
  <c r="B100" i="12"/>
  <c r="H99" i="12"/>
  <c r="G99" i="12"/>
  <c r="E99" i="12"/>
  <c r="D99" i="12"/>
  <c r="C99" i="12"/>
  <c r="B99" i="12"/>
  <c r="I98" i="12"/>
  <c r="H98" i="12"/>
  <c r="G98" i="12"/>
  <c r="F98" i="12"/>
  <c r="K98" i="12" s="1"/>
  <c r="E98" i="12"/>
  <c r="D98" i="12"/>
  <c r="C98" i="12"/>
  <c r="B98" i="12"/>
  <c r="H97" i="12"/>
  <c r="G97" i="12"/>
  <c r="E97" i="12"/>
  <c r="D97" i="12"/>
  <c r="C97" i="12"/>
  <c r="B97" i="12"/>
  <c r="H96" i="12"/>
  <c r="G96" i="12"/>
  <c r="I96" i="12" s="1"/>
  <c r="E96" i="12"/>
  <c r="D96" i="12"/>
  <c r="F96" i="12" s="1"/>
  <c r="C96" i="12"/>
  <c r="B96" i="12"/>
  <c r="H95" i="12"/>
  <c r="G95" i="12"/>
  <c r="I95" i="12" s="1"/>
  <c r="E95" i="12"/>
  <c r="F95" i="12" s="1"/>
  <c r="D95" i="12"/>
  <c r="C95" i="12"/>
  <c r="B95" i="12"/>
  <c r="H94" i="12"/>
  <c r="G94" i="12"/>
  <c r="E94" i="12"/>
  <c r="D94" i="12"/>
  <c r="F94" i="12" s="1"/>
  <c r="C94" i="12"/>
  <c r="B94" i="12"/>
  <c r="H93" i="12"/>
  <c r="G93" i="12"/>
  <c r="E93" i="12"/>
  <c r="D93" i="12"/>
  <c r="F93" i="12" s="1"/>
  <c r="C93" i="12"/>
  <c r="B93" i="12"/>
  <c r="H92" i="12"/>
  <c r="G92" i="12"/>
  <c r="E92" i="12"/>
  <c r="D92" i="12"/>
  <c r="C92" i="12"/>
  <c r="B92" i="12"/>
  <c r="H91" i="12"/>
  <c r="I91" i="12" s="1"/>
  <c r="G91" i="12"/>
  <c r="E91" i="12"/>
  <c r="D91" i="12"/>
  <c r="C91" i="12"/>
  <c r="B91" i="12"/>
  <c r="K90" i="12"/>
  <c r="I90" i="12"/>
  <c r="H90" i="12"/>
  <c r="G90" i="12"/>
  <c r="F90" i="12"/>
  <c r="E90" i="12"/>
  <c r="D90" i="12"/>
  <c r="C90" i="12"/>
  <c r="B90" i="12"/>
  <c r="H89" i="12"/>
  <c r="G89" i="12"/>
  <c r="I89" i="12" s="1"/>
  <c r="E89" i="12"/>
  <c r="D89" i="12"/>
  <c r="K89" i="12" s="1"/>
  <c r="C89" i="12"/>
  <c r="B89" i="12"/>
  <c r="H88" i="12"/>
  <c r="G88" i="12"/>
  <c r="I88" i="12" s="1"/>
  <c r="E88" i="12"/>
  <c r="D88" i="12"/>
  <c r="F88" i="12" s="1"/>
  <c r="C88" i="12"/>
  <c r="B88" i="12"/>
  <c r="I87" i="12"/>
  <c r="H87" i="12"/>
  <c r="G87" i="12"/>
  <c r="E87" i="12"/>
  <c r="D87" i="12"/>
  <c r="C87" i="12"/>
  <c r="B87" i="12"/>
  <c r="H86" i="12"/>
  <c r="G86" i="12"/>
  <c r="E86" i="12"/>
  <c r="D86" i="12"/>
  <c r="F86" i="12" s="1"/>
  <c r="C86" i="12"/>
  <c r="B86" i="12"/>
  <c r="H85" i="12"/>
  <c r="G85" i="12"/>
  <c r="E85" i="12"/>
  <c r="D85" i="12"/>
  <c r="F85" i="12" s="1"/>
  <c r="C85" i="12"/>
  <c r="B85" i="12"/>
  <c r="H84" i="12"/>
  <c r="G84" i="12"/>
  <c r="E84" i="12"/>
  <c r="D84" i="12"/>
  <c r="C84" i="12"/>
  <c r="B84" i="12"/>
  <c r="H83" i="12"/>
  <c r="G83" i="12"/>
  <c r="I83" i="12" s="1"/>
  <c r="E83" i="12"/>
  <c r="D83" i="12"/>
  <c r="K83" i="12" s="1"/>
  <c r="C83" i="12"/>
  <c r="B83" i="12"/>
  <c r="H82" i="12"/>
  <c r="G82" i="12"/>
  <c r="I82" i="12" s="1"/>
  <c r="E82" i="12"/>
  <c r="D82" i="12"/>
  <c r="C82" i="12"/>
  <c r="B82" i="12"/>
  <c r="H81" i="12"/>
  <c r="G81" i="12"/>
  <c r="E81" i="12"/>
  <c r="F81" i="12" s="1"/>
  <c r="D81" i="12"/>
  <c r="C81" i="12"/>
  <c r="B81" i="12"/>
  <c r="H80" i="12"/>
  <c r="G80" i="12"/>
  <c r="I80" i="12" s="1"/>
  <c r="E80" i="12"/>
  <c r="F80" i="12" s="1"/>
  <c r="D80" i="12"/>
  <c r="C80" i="12"/>
  <c r="B80" i="12"/>
  <c r="H79" i="12"/>
  <c r="G79" i="12"/>
  <c r="I79" i="12" s="1"/>
  <c r="E79" i="12"/>
  <c r="D79" i="12"/>
  <c r="C79" i="12"/>
  <c r="B79" i="12"/>
  <c r="K78" i="12"/>
  <c r="H78" i="12"/>
  <c r="G78" i="12"/>
  <c r="I78" i="12" s="1"/>
  <c r="F78" i="12"/>
  <c r="E78" i="12"/>
  <c r="D78" i="12"/>
  <c r="C78" i="12"/>
  <c r="B78" i="12"/>
  <c r="H77" i="12"/>
  <c r="G77" i="12"/>
  <c r="I77" i="12" s="1"/>
  <c r="E77" i="12"/>
  <c r="F77" i="12" s="1"/>
  <c r="D77" i="12"/>
  <c r="C77" i="12"/>
  <c r="B77" i="12"/>
  <c r="H76" i="12"/>
  <c r="G76" i="12"/>
  <c r="E76" i="12"/>
  <c r="D76" i="12"/>
  <c r="C76" i="12"/>
  <c r="B76" i="12"/>
  <c r="H75" i="12"/>
  <c r="G75" i="12"/>
  <c r="I75" i="12" s="1"/>
  <c r="E75" i="12"/>
  <c r="D75" i="12"/>
  <c r="C75" i="12"/>
  <c r="B75" i="12"/>
  <c r="H74" i="12"/>
  <c r="I74" i="12" s="1"/>
  <c r="G74" i="12"/>
  <c r="E74" i="12"/>
  <c r="D74" i="12"/>
  <c r="C74" i="12"/>
  <c r="B74" i="12"/>
  <c r="H73" i="12"/>
  <c r="G73" i="12"/>
  <c r="E73" i="12"/>
  <c r="D73" i="12"/>
  <c r="C73" i="12"/>
  <c r="B73" i="12"/>
  <c r="H72" i="12"/>
  <c r="G72" i="12"/>
  <c r="I72" i="12" s="1"/>
  <c r="F72" i="12"/>
  <c r="E72" i="12"/>
  <c r="D72" i="12"/>
  <c r="C72" i="12"/>
  <c r="B72" i="12"/>
  <c r="H71" i="12"/>
  <c r="G71" i="12"/>
  <c r="E71" i="12"/>
  <c r="D71" i="12"/>
  <c r="C71" i="12"/>
  <c r="B71" i="12"/>
  <c r="H70" i="12"/>
  <c r="G70" i="12"/>
  <c r="E70" i="12"/>
  <c r="D70" i="12"/>
  <c r="F70" i="12" s="1"/>
  <c r="C70" i="12"/>
  <c r="B70" i="12"/>
  <c r="H69" i="12"/>
  <c r="I69" i="12" s="1"/>
  <c r="G69" i="12"/>
  <c r="E69" i="12"/>
  <c r="D69" i="12"/>
  <c r="F69" i="12" s="1"/>
  <c r="C69" i="12"/>
  <c r="B69" i="12"/>
  <c r="H68" i="12"/>
  <c r="G68" i="12"/>
  <c r="E68" i="12"/>
  <c r="D68" i="12"/>
  <c r="C68" i="12"/>
  <c r="B68" i="12"/>
  <c r="H67" i="12"/>
  <c r="G67" i="12"/>
  <c r="I67" i="12" s="1"/>
  <c r="E67" i="12"/>
  <c r="D67" i="12"/>
  <c r="C67" i="12"/>
  <c r="B67" i="12"/>
  <c r="H66" i="12"/>
  <c r="I66" i="12" s="1"/>
  <c r="G66" i="12"/>
  <c r="E66" i="12"/>
  <c r="D66" i="12"/>
  <c r="C66" i="12"/>
  <c r="B66" i="12"/>
  <c r="H65" i="12"/>
  <c r="G65" i="12"/>
  <c r="I65" i="12" s="1"/>
  <c r="E65" i="12"/>
  <c r="F65" i="12" s="1"/>
  <c r="D65" i="12"/>
  <c r="C65" i="12"/>
  <c r="B65" i="12"/>
  <c r="H64" i="12"/>
  <c r="G64" i="12"/>
  <c r="I64" i="12" s="1"/>
  <c r="E64" i="12"/>
  <c r="D64" i="12"/>
  <c r="C64" i="12"/>
  <c r="B64" i="12"/>
  <c r="H63" i="12"/>
  <c r="G63" i="12"/>
  <c r="I63" i="12" s="1"/>
  <c r="E63" i="12"/>
  <c r="D63" i="12"/>
  <c r="C63" i="12"/>
  <c r="B63" i="12"/>
  <c r="H62" i="12"/>
  <c r="I62" i="12" s="1"/>
  <c r="G62" i="12"/>
  <c r="E62" i="12"/>
  <c r="F62" i="12" s="1"/>
  <c r="D62" i="12"/>
  <c r="C62" i="12"/>
  <c r="B62" i="12"/>
  <c r="H61" i="12"/>
  <c r="G61" i="12"/>
  <c r="I61" i="12" s="1"/>
  <c r="F61" i="12"/>
  <c r="E61" i="12"/>
  <c r="D61" i="12"/>
  <c r="C61" i="12"/>
  <c r="B61" i="12"/>
  <c r="H60" i="12"/>
  <c r="G60" i="12"/>
  <c r="E60" i="12"/>
  <c r="D60" i="12"/>
  <c r="F60" i="12" s="1"/>
  <c r="C60" i="12"/>
  <c r="B60" i="12"/>
  <c r="H59" i="12"/>
  <c r="G59" i="12"/>
  <c r="I59" i="12" s="1"/>
  <c r="E59" i="12"/>
  <c r="D59" i="12"/>
  <c r="C59" i="12"/>
  <c r="B59" i="12"/>
  <c r="H58" i="12"/>
  <c r="G58" i="12"/>
  <c r="I58" i="12" s="1"/>
  <c r="E58" i="12"/>
  <c r="D58" i="12"/>
  <c r="C58" i="12"/>
  <c r="B58" i="12"/>
  <c r="H57" i="12"/>
  <c r="G57" i="12"/>
  <c r="I57" i="12" s="1"/>
  <c r="E57" i="12"/>
  <c r="D57" i="12"/>
  <c r="C57" i="12"/>
  <c r="B57" i="12"/>
  <c r="H56" i="12"/>
  <c r="G56" i="12"/>
  <c r="E56" i="12"/>
  <c r="D56" i="12"/>
  <c r="F56" i="12" s="1"/>
  <c r="C56" i="12"/>
  <c r="B56" i="12"/>
  <c r="H55" i="12"/>
  <c r="G55" i="12"/>
  <c r="E55" i="12"/>
  <c r="F55" i="12" s="1"/>
  <c r="D55" i="12"/>
  <c r="C55" i="12"/>
  <c r="B55" i="12"/>
  <c r="H54" i="12"/>
  <c r="G54" i="12"/>
  <c r="E54" i="12"/>
  <c r="D54" i="12"/>
  <c r="F54" i="12" s="1"/>
  <c r="C54" i="12"/>
  <c r="B54" i="12"/>
  <c r="H53" i="12"/>
  <c r="I53" i="12" s="1"/>
  <c r="G53" i="12"/>
  <c r="E53" i="12"/>
  <c r="D53" i="12"/>
  <c r="F53" i="12" s="1"/>
  <c r="C53" i="12"/>
  <c r="B53" i="12"/>
  <c r="H52" i="12"/>
  <c r="G52" i="12"/>
  <c r="E52" i="12"/>
  <c r="D52" i="12"/>
  <c r="C52" i="12"/>
  <c r="B52" i="12"/>
  <c r="H51" i="12"/>
  <c r="G51" i="12"/>
  <c r="I51" i="12" s="1"/>
  <c r="E51" i="12"/>
  <c r="D51" i="12"/>
  <c r="C51" i="12"/>
  <c r="B51" i="12"/>
  <c r="H50" i="12"/>
  <c r="G50" i="12"/>
  <c r="I50" i="12" s="1"/>
  <c r="E50" i="12"/>
  <c r="D50" i="12"/>
  <c r="C50" i="12"/>
  <c r="B50" i="12"/>
  <c r="H49" i="12"/>
  <c r="G49" i="12"/>
  <c r="I49" i="12" s="1"/>
  <c r="E49" i="12"/>
  <c r="D49" i="12"/>
  <c r="K49" i="12" s="1"/>
  <c r="C49" i="12"/>
  <c r="B49" i="12"/>
  <c r="H48" i="12"/>
  <c r="G48" i="12"/>
  <c r="I48" i="12" s="1"/>
  <c r="E48" i="12"/>
  <c r="D48" i="12"/>
  <c r="F48" i="12" s="1"/>
  <c r="C48" i="12"/>
  <c r="B48" i="12"/>
  <c r="H47" i="12"/>
  <c r="G47" i="12"/>
  <c r="I47" i="12" s="1"/>
  <c r="E47" i="12"/>
  <c r="D47" i="12"/>
  <c r="C47" i="12"/>
  <c r="B47" i="12"/>
  <c r="H46" i="12"/>
  <c r="I46" i="12" s="1"/>
  <c r="G46" i="12"/>
  <c r="E46" i="12"/>
  <c r="D46" i="12"/>
  <c r="C46" i="12"/>
  <c r="B46" i="12"/>
  <c r="H45" i="12"/>
  <c r="G45" i="12"/>
  <c r="E45" i="12"/>
  <c r="D45" i="12"/>
  <c r="F45" i="12" s="1"/>
  <c r="C45" i="12"/>
  <c r="B45" i="12"/>
  <c r="H44" i="12"/>
  <c r="G44" i="12"/>
  <c r="I44" i="12" s="1"/>
  <c r="E44" i="12"/>
  <c r="D44" i="12"/>
  <c r="C44" i="12"/>
  <c r="B44" i="12"/>
  <c r="H43" i="12"/>
  <c r="G43" i="12"/>
  <c r="I43" i="12" s="1"/>
  <c r="E43" i="12"/>
  <c r="D43" i="12"/>
  <c r="C43" i="12"/>
  <c r="B43" i="12"/>
  <c r="H42" i="12"/>
  <c r="G42" i="12"/>
  <c r="I42" i="12" s="1"/>
  <c r="E42" i="12"/>
  <c r="D42" i="12"/>
  <c r="C42" i="12"/>
  <c r="B42" i="12"/>
  <c r="H41" i="12"/>
  <c r="G41" i="12"/>
  <c r="E41" i="12"/>
  <c r="F41" i="12" s="1"/>
  <c r="D41" i="12"/>
  <c r="C41" i="12"/>
  <c r="B41" i="12"/>
  <c r="H40" i="12"/>
  <c r="G40" i="12"/>
  <c r="I40" i="12" s="1"/>
  <c r="F40" i="12"/>
  <c r="E40" i="12"/>
  <c r="D40" i="12"/>
  <c r="K40" i="12" s="1"/>
  <c r="C40" i="12"/>
  <c r="B40" i="12"/>
  <c r="H39" i="12"/>
  <c r="G39" i="12"/>
  <c r="I39" i="12" s="1"/>
  <c r="E39" i="12"/>
  <c r="D39" i="12"/>
  <c r="F39" i="12" s="1"/>
  <c r="C39" i="12"/>
  <c r="B39" i="12"/>
  <c r="H38" i="12"/>
  <c r="G38" i="12"/>
  <c r="E38" i="12"/>
  <c r="D38" i="12"/>
  <c r="F38" i="12" s="1"/>
  <c r="C38" i="12"/>
  <c r="B38" i="12"/>
  <c r="H37" i="12"/>
  <c r="G37" i="12"/>
  <c r="E37" i="12"/>
  <c r="D37" i="12"/>
  <c r="F37" i="12" s="1"/>
  <c r="C37" i="12"/>
  <c r="B37" i="12"/>
  <c r="H36" i="12"/>
  <c r="G36" i="12"/>
  <c r="I36" i="12" s="1"/>
  <c r="E36" i="12"/>
  <c r="D36" i="12"/>
  <c r="C36" i="12"/>
  <c r="B36" i="12"/>
  <c r="I35" i="12"/>
  <c r="H35" i="12"/>
  <c r="G35" i="12"/>
  <c r="E35" i="12"/>
  <c r="D35" i="12"/>
  <c r="C35" i="12"/>
  <c r="B35" i="12"/>
  <c r="H34" i="12"/>
  <c r="G34" i="12"/>
  <c r="I34" i="12" s="1"/>
  <c r="E34" i="12"/>
  <c r="D34" i="12"/>
  <c r="C34" i="12"/>
  <c r="B34" i="12"/>
  <c r="H33" i="12"/>
  <c r="G33" i="12"/>
  <c r="I33" i="12" s="1"/>
  <c r="E33" i="12"/>
  <c r="F33" i="12" s="1"/>
  <c r="D33" i="12"/>
  <c r="C33" i="12"/>
  <c r="B33" i="12"/>
  <c r="H32" i="12"/>
  <c r="G32" i="12"/>
  <c r="E32" i="12"/>
  <c r="D32" i="12"/>
  <c r="F32" i="12" s="1"/>
  <c r="C32" i="12"/>
  <c r="B32" i="12"/>
  <c r="H31" i="12"/>
  <c r="G31" i="12"/>
  <c r="I31" i="12" s="1"/>
  <c r="E31" i="12"/>
  <c r="D31" i="12"/>
  <c r="C31" i="12"/>
  <c r="B31" i="12"/>
  <c r="I30" i="12"/>
  <c r="H30" i="12"/>
  <c r="G30" i="12"/>
  <c r="E30" i="12"/>
  <c r="D30" i="12"/>
  <c r="C30" i="12"/>
  <c r="B30" i="12"/>
  <c r="H29" i="12"/>
  <c r="G29" i="12"/>
  <c r="E29" i="12"/>
  <c r="D29" i="12"/>
  <c r="C29" i="12"/>
  <c r="B29" i="12"/>
  <c r="H28" i="12"/>
  <c r="G28" i="12"/>
  <c r="I28" i="12" s="1"/>
  <c r="E28" i="12"/>
  <c r="D28" i="12"/>
  <c r="C28" i="12"/>
  <c r="B28" i="12"/>
  <c r="H27" i="12"/>
  <c r="G27" i="12"/>
  <c r="I27" i="12" s="1"/>
  <c r="E27" i="12"/>
  <c r="D27" i="12"/>
  <c r="K27" i="12" s="1"/>
  <c r="C27" i="12"/>
  <c r="B27" i="12"/>
  <c r="H26" i="12"/>
  <c r="G26" i="12"/>
  <c r="I26" i="12" s="1"/>
  <c r="E26" i="12"/>
  <c r="D26" i="12"/>
  <c r="F26" i="12" s="1"/>
  <c r="C26" i="12"/>
  <c r="B26" i="12"/>
  <c r="H25" i="12"/>
  <c r="G25" i="12"/>
  <c r="E25" i="12"/>
  <c r="D25" i="12"/>
  <c r="C25" i="12"/>
  <c r="B25" i="12"/>
  <c r="H24" i="12"/>
  <c r="G24" i="12"/>
  <c r="I24" i="12" s="1"/>
  <c r="E24" i="12"/>
  <c r="F24" i="12" s="1"/>
  <c r="D24" i="12"/>
  <c r="C24" i="12"/>
  <c r="B24" i="12"/>
  <c r="H23" i="12"/>
  <c r="G23" i="12"/>
  <c r="I23" i="12" s="1"/>
  <c r="E23" i="12"/>
  <c r="D23" i="12"/>
  <c r="F23" i="12" s="1"/>
  <c r="C23" i="12"/>
  <c r="B23" i="12"/>
  <c r="H22" i="12"/>
  <c r="G22" i="12"/>
  <c r="F22" i="12"/>
  <c r="E22" i="12"/>
  <c r="D22" i="12"/>
  <c r="C22" i="12"/>
  <c r="B22" i="12"/>
  <c r="H21" i="12"/>
  <c r="G21" i="12"/>
  <c r="I21" i="12" s="1"/>
  <c r="F21" i="12"/>
  <c r="E21" i="12"/>
  <c r="D21" i="12"/>
  <c r="C21" i="12"/>
  <c r="B21" i="12"/>
  <c r="H20" i="12"/>
  <c r="G20" i="12"/>
  <c r="E20" i="12"/>
  <c r="D20" i="12"/>
  <c r="F20" i="12" s="1"/>
  <c r="C20" i="12"/>
  <c r="B20" i="12"/>
  <c r="H19" i="12"/>
  <c r="G19" i="12"/>
  <c r="I19" i="12" s="1"/>
  <c r="E19" i="12"/>
  <c r="D19" i="12"/>
  <c r="C19" i="12"/>
  <c r="B19" i="12"/>
  <c r="H18" i="12"/>
  <c r="I18" i="12" s="1"/>
  <c r="G18" i="12"/>
  <c r="E18" i="12"/>
  <c r="D18" i="12"/>
  <c r="C18" i="12"/>
  <c r="B18" i="12"/>
  <c r="H17" i="12"/>
  <c r="G17" i="12"/>
  <c r="I17" i="12" s="1"/>
  <c r="E17" i="12"/>
  <c r="D17" i="12"/>
  <c r="C17" i="12"/>
  <c r="B17" i="12"/>
  <c r="H16" i="12"/>
  <c r="G16" i="12"/>
  <c r="I16" i="12" s="1"/>
  <c r="E16" i="12"/>
  <c r="D16" i="12"/>
  <c r="F16" i="12" s="1"/>
  <c r="C16" i="12"/>
  <c r="B16" i="12"/>
  <c r="H15" i="12"/>
  <c r="G15" i="12"/>
  <c r="I15" i="12" s="1"/>
  <c r="E15" i="12"/>
  <c r="D15" i="12"/>
  <c r="F15" i="12" s="1"/>
  <c r="C15" i="12"/>
  <c r="B15" i="12"/>
  <c r="H14" i="12"/>
  <c r="G14" i="12"/>
  <c r="E14" i="12"/>
  <c r="D14" i="12"/>
  <c r="F14" i="12" s="1"/>
  <c r="C14" i="12"/>
  <c r="B14" i="12"/>
  <c r="H13" i="12"/>
  <c r="G13" i="12"/>
  <c r="I13" i="12" s="1"/>
  <c r="E13" i="12"/>
  <c r="D13" i="12"/>
  <c r="F13" i="12" s="1"/>
  <c r="C13" i="12"/>
  <c r="B13" i="12"/>
  <c r="H12" i="12"/>
  <c r="G12" i="12"/>
  <c r="I12" i="12" s="1"/>
  <c r="K12" i="12" s="1"/>
  <c r="E12" i="12"/>
  <c r="D12" i="12"/>
  <c r="F12" i="12" s="1"/>
  <c r="C12" i="12"/>
  <c r="B12" i="12"/>
  <c r="H11" i="12"/>
  <c r="I11" i="12" s="1"/>
  <c r="G11" i="12"/>
  <c r="E11" i="12"/>
  <c r="D11" i="12"/>
  <c r="C11" i="12"/>
  <c r="B11" i="12"/>
  <c r="H109" i="14"/>
  <c r="G109" i="14"/>
  <c r="I109" i="14" s="1"/>
  <c r="E109" i="14"/>
  <c r="D109" i="14"/>
  <c r="C109" i="14"/>
  <c r="B109" i="14"/>
  <c r="H108" i="14"/>
  <c r="G108" i="14"/>
  <c r="I108" i="14" s="1"/>
  <c r="E108" i="14"/>
  <c r="D108" i="14"/>
  <c r="C108" i="14"/>
  <c r="B108" i="14"/>
  <c r="H107" i="14"/>
  <c r="G107" i="14"/>
  <c r="E107" i="14"/>
  <c r="F107" i="14" s="1"/>
  <c r="D107" i="14"/>
  <c r="C107" i="14"/>
  <c r="B107" i="14"/>
  <c r="H106" i="14"/>
  <c r="G106" i="14"/>
  <c r="F106" i="14"/>
  <c r="E106" i="14"/>
  <c r="D106" i="14"/>
  <c r="C106" i="14"/>
  <c r="B106" i="14"/>
  <c r="H105" i="14"/>
  <c r="G105" i="14"/>
  <c r="E105" i="14"/>
  <c r="F105" i="14" s="1"/>
  <c r="D105" i="14"/>
  <c r="C105" i="14"/>
  <c r="B105" i="14"/>
  <c r="H104" i="14"/>
  <c r="G104" i="14"/>
  <c r="I104" i="14" s="1"/>
  <c r="E104" i="14"/>
  <c r="D104" i="14"/>
  <c r="F104" i="14" s="1"/>
  <c r="C104" i="14"/>
  <c r="B104" i="14"/>
  <c r="H103" i="14"/>
  <c r="I103" i="14" s="1"/>
  <c r="G103" i="14"/>
  <c r="E103" i="14"/>
  <c r="D103" i="14"/>
  <c r="F103" i="14" s="1"/>
  <c r="C103" i="14"/>
  <c r="B103" i="14"/>
  <c r="H102" i="14"/>
  <c r="G102" i="14"/>
  <c r="E102" i="14"/>
  <c r="F102" i="14" s="1"/>
  <c r="D102" i="14"/>
  <c r="C102" i="14"/>
  <c r="B102" i="14"/>
  <c r="H101" i="14"/>
  <c r="G101" i="14"/>
  <c r="E101" i="14"/>
  <c r="D101" i="14"/>
  <c r="C101" i="14"/>
  <c r="B101" i="14"/>
  <c r="H100" i="14"/>
  <c r="G100" i="14"/>
  <c r="I100" i="14" s="1"/>
  <c r="E100" i="14"/>
  <c r="D100" i="14"/>
  <c r="C100" i="14"/>
  <c r="B100" i="14"/>
  <c r="H99" i="14"/>
  <c r="G99" i="14"/>
  <c r="I99" i="14" s="1"/>
  <c r="F99" i="14"/>
  <c r="E99" i="14"/>
  <c r="D99" i="14"/>
  <c r="K99" i="14" s="1"/>
  <c r="C99" i="14"/>
  <c r="B99" i="14"/>
  <c r="H98" i="14"/>
  <c r="G98" i="14"/>
  <c r="I98" i="14" s="1"/>
  <c r="E98" i="14"/>
  <c r="D98" i="14"/>
  <c r="C98" i="14"/>
  <c r="B98" i="14"/>
  <c r="H97" i="14"/>
  <c r="G97" i="14"/>
  <c r="E97" i="14"/>
  <c r="D97" i="14"/>
  <c r="F97" i="14" s="1"/>
  <c r="C97" i="14"/>
  <c r="B97" i="14"/>
  <c r="H96" i="14"/>
  <c r="G96" i="14"/>
  <c r="E96" i="14"/>
  <c r="D96" i="14"/>
  <c r="C96" i="14"/>
  <c r="B96" i="14"/>
  <c r="H95" i="14"/>
  <c r="G95" i="14"/>
  <c r="E95" i="14"/>
  <c r="D95" i="14"/>
  <c r="C95" i="14"/>
  <c r="B95" i="14"/>
  <c r="H94" i="14"/>
  <c r="G94" i="14"/>
  <c r="I94" i="14" s="1"/>
  <c r="E94" i="14"/>
  <c r="D94" i="14"/>
  <c r="C94" i="14"/>
  <c r="B94" i="14"/>
  <c r="H93" i="14"/>
  <c r="G93" i="14"/>
  <c r="I93" i="14" s="1"/>
  <c r="E93" i="14"/>
  <c r="D93" i="14"/>
  <c r="C93" i="14"/>
  <c r="B93" i="14"/>
  <c r="H92" i="14"/>
  <c r="G92" i="14"/>
  <c r="I92" i="14" s="1"/>
  <c r="E92" i="14"/>
  <c r="D92" i="14"/>
  <c r="C92" i="14"/>
  <c r="B92" i="14"/>
  <c r="H91" i="14"/>
  <c r="G91" i="14"/>
  <c r="E91" i="14"/>
  <c r="F91" i="14" s="1"/>
  <c r="D91" i="14"/>
  <c r="C91" i="14"/>
  <c r="B91" i="14"/>
  <c r="H90" i="14"/>
  <c r="G90" i="14"/>
  <c r="I90" i="14" s="1"/>
  <c r="F90" i="14"/>
  <c r="E90" i="14"/>
  <c r="D90" i="14"/>
  <c r="K90" i="14" s="1"/>
  <c r="C90" i="14"/>
  <c r="B90" i="14"/>
  <c r="H89" i="14"/>
  <c r="G89" i="14"/>
  <c r="E89" i="14"/>
  <c r="D89" i="14"/>
  <c r="C89" i="14"/>
  <c r="B89" i="14"/>
  <c r="H88" i="14"/>
  <c r="G88" i="14"/>
  <c r="I88" i="14" s="1"/>
  <c r="E88" i="14"/>
  <c r="D88" i="14"/>
  <c r="F88" i="14" s="1"/>
  <c r="C88" i="14"/>
  <c r="B88" i="14"/>
  <c r="H87" i="14"/>
  <c r="G87" i="14"/>
  <c r="I87" i="14" s="1"/>
  <c r="E87" i="14"/>
  <c r="D87" i="14"/>
  <c r="C87" i="14"/>
  <c r="B87" i="14"/>
  <c r="H86" i="14"/>
  <c r="I86" i="14" s="1"/>
  <c r="G86" i="14"/>
  <c r="E86" i="14"/>
  <c r="D86" i="14"/>
  <c r="C86" i="14"/>
  <c r="B86" i="14"/>
  <c r="H85" i="14"/>
  <c r="G85" i="14"/>
  <c r="I85" i="14" s="1"/>
  <c r="E85" i="14"/>
  <c r="D85" i="14"/>
  <c r="C85" i="14"/>
  <c r="B85" i="14"/>
  <c r="H84" i="14"/>
  <c r="G84" i="14"/>
  <c r="I84" i="14" s="1"/>
  <c r="E84" i="14"/>
  <c r="D84" i="14"/>
  <c r="C84" i="14"/>
  <c r="B84" i="14"/>
  <c r="H83" i="14"/>
  <c r="G83" i="14"/>
  <c r="I83" i="14" s="1"/>
  <c r="F83" i="14"/>
  <c r="E83" i="14"/>
  <c r="D83" i="14"/>
  <c r="K83" i="14" s="1"/>
  <c r="C83" i="14"/>
  <c r="B83" i="14"/>
  <c r="H82" i="14"/>
  <c r="G82" i="14"/>
  <c r="I82" i="14" s="1"/>
  <c r="E82" i="14"/>
  <c r="D82" i="14"/>
  <c r="C82" i="14"/>
  <c r="B82" i="14"/>
  <c r="H81" i="14"/>
  <c r="G81" i="14"/>
  <c r="E81" i="14"/>
  <c r="D81" i="14"/>
  <c r="F81" i="14" s="1"/>
  <c r="C81" i="14"/>
  <c r="B81" i="14"/>
  <c r="H80" i="14"/>
  <c r="G80" i="14"/>
  <c r="I80" i="14" s="1"/>
  <c r="E80" i="14"/>
  <c r="D80" i="14"/>
  <c r="F80" i="14" s="1"/>
  <c r="C80" i="14"/>
  <c r="B80" i="14"/>
  <c r="H79" i="14"/>
  <c r="G79" i="14"/>
  <c r="E79" i="14"/>
  <c r="D79" i="14"/>
  <c r="F79" i="14" s="1"/>
  <c r="C79" i="14"/>
  <c r="B79" i="14"/>
  <c r="H78" i="14"/>
  <c r="G78" i="14"/>
  <c r="I78" i="14" s="1"/>
  <c r="E78" i="14"/>
  <c r="D78" i="14"/>
  <c r="K78" i="14" s="1"/>
  <c r="C78" i="14"/>
  <c r="B78" i="14"/>
  <c r="H77" i="14"/>
  <c r="G77" i="14"/>
  <c r="I77" i="14" s="1"/>
  <c r="E77" i="14"/>
  <c r="D77" i="14"/>
  <c r="C77" i="14"/>
  <c r="B77" i="14"/>
  <c r="H76" i="14"/>
  <c r="G76" i="14"/>
  <c r="E76" i="14"/>
  <c r="D76" i="14"/>
  <c r="C76" i="14"/>
  <c r="B76" i="14"/>
  <c r="H75" i="14"/>
  <c r="G75" i="14"/>
  <c r="E75" i="14"/>
  <c r="F75" i="14" s="1"/>
  <c r="D75" i="14"/>
  <c r="C75" i="14"/>
  <c r="B75" i="14"/>
  <c r="H74" i="14"/>
  <c r="G74" i="14"/>
  <c r="I74" i="14" s="1"/>
  <c r="F74" i="14"/>
  <c r="E74" i="14"/>
  <c r="D74" i="14"/>
  <c r="C74" i="14"/>
  <c r="B74" i="14"/>
  <c r="H73" i="14"/>
  <c r="G73" i="14"/>
  <c r="E73" i="14"/>
  <c r="D73" i="14"/>
  <c r="C73" i="14"/>
  <c r="B73" i="14"/>
  <c r="H72" i="14"/>
  <c r="G72" i="14"/>
  <c r="E72" i="14"/>
  <c r="D72" i="14"/>
  <c r="C72" i="14"/>
  <c r="B72" i="14"/>
  <c r="H71" i="14"/>
  <c r="G71" i="14"/>
  <c r="I71" i="14" s="1"/>
  <c r="E71" i="14"/>
  <c r="D71" i="14"/>
  <c r="C71" i="14"/>
  <c r="B71" i="14"/>
  <c r="H70" i="14"/>
  <c r="G70" i="14"/>
  <c r="E70" i="14"/>
  <c r="D70" i="14"/>
  <c r="C70" i="14"/>
  <c r="B70" i="14"/>
  <c r="H69" i="14"/>
  <c r="G69" i="14"/>
  <c r="E69" i="14"/>
  <c r="D69" i="14"/>
  <c r="C69" i="14"/>
  <c r="B69" i="14"/>
  <c r="H68" i="14"/>
  <c r="G68" i="14"/>
  <c r="I68" i="14" s="1"/>
  <c r="E68" i="14"/>
  <c r="D68" i="14"/>
  <c r="C68" i="14"/>
  <c r="B68" i="14"/>
  <c r="H67" i="14"/>
  <c r="G67" i="14"/>
  <c r="E67" i="14"/>
  <c r="F67" i="14" s="1"/>
  <c r="D67" i="14"/>
  <c r="C67" i="14"/>
  <c r="B67" i="14"/>
  <c r="H66" i="14"/>
  <c r="G66" i="14"/>
  <c r="E66" i="14"/>
  <c r="D66" i="14"/>
  <c r="F66" i="14" s="1"/>
  <c r="C66" i="14"/>
  <c r="B66" i="14"/>
  <c r="H65" i="14"/>
  <c r="G65" i="14"/>
  <c r="F65" i="14"/>
  <c r="E65" i="14"/>
  <c r="D65" i="14"/>
  <c r="C65" i="14"/>
  <c r="B65" i="14"/>
  <c r="H64" i="14"/>
  <c r="G64" i="14"/>
  <c r="E64" i="14"/>
  <c r="D64" i="14"/>
  <c r="F64" i="14" s="1"/>
  <c r="C64" i="14"/>
  <c r="B64" i="14"/>
  <c r="H63" i="14"/>
  <c r="G63" i="14"/>
  <c r="E63" i="14"/>
  <c r="D63" i="14"/>
  <c r="C63" i="14"/>
  <c r="B63" i="14"/>
  <c r="H62" i="14"/>
  <c r="G62" i="14"/>
  <c r="E62" i="14"/>
  <c r="D62" i="14"/>
  <c r="C62" i="14"/>
  <c r="B62" i="14"/>
  <c r="H61" i="14"/>
  <c r="G61" i="14"/>
  <c r="I61" i="14" s="1"/>
  <c r="E61" i="14"/>
  <c r="D61" i="14"/>
  <c r="C61" i="14"/>
  <c r="B61" i="14"/>
  <c r="H60" i="14"/>
  <c r="G60" i="14"/>
  <c r="I60" i="14" s="1"/>
  <c r="E60" i="14"/>
  <c r="D60" i="14"/>
  <c r="C60" i="14"/>
  <c r="B60" i="14"/>
  <c r="H59" i="14"/>
  <c r="G59" i="14"/>
  <c r="E59" i="14"/>
  <c r="D59" i="14"/>
  <c r="C59" i="14"/>
  <c r="B59" i="14"/>
  <c r="H58" i="14"/>
  <c r="G58" i="14"/>
  <c r="E58" i="14"/>
  <c r="D58" i="14"/>
  <c r="F58" i="14" s="1"/>
  <c r="C58" i="14"/>
  <c r="B58" i="14"/>
  <c r="H57" i="14"/>
  <c r="G57" i="14"/>
  <c r="E57" i="14"/>
  <c r="D57" i="14"/>
  <c r="C57" i="14"/>
  <c r="B57" i="14"/>
  <c r="H56" i="14"/>
  <c r="G56" i="14"/>
  <c r="E56" i="14"/>
  <c r="D56" i="14"/>
  <c r="C56" i="14"/>
  <c r="B56" i="14"/>
  <c r="H55" i="14"/>
  <c r="G55" i="14"/>
  <c r="E55" i="14"/>
  <c r="D55" i="14"/>
  <c r="F55" i="14" s="1"/>
  <c r="C55" i="14"/>
  <c r="B55" i="14"/>
  <c r="I54" i="14"/>
  <c r="H54" i="14"/>
  <c r="G54" i="14"/>
  <c r="E54" i="14"/>
  <c r="D54" i="14"/>
  <c r="C54" i="14"/>
  <c r="B54" i="14"/>
  <c r="H53" i="14"/>
  <c r="G53" i="14"/>
  <c r="E53" i="14"/>
  <c r="D53" i="14"/>
  <c r="C53" i="14"/>
  <c r="B53" i="14"/>
  <c r="H52" i="14"/>
  <c r="G52" i="14"/>
  <c r="E52" i="14"/>
  <c r="D52" i="14"/>
  <c r="C52" i="14"/>
  <c r="B52" i="14"/>
  <c r="H51" i="14"/>
  <c r="G51" i="14"/>
  <c r="E51" i="14"/>
  <c r="F51" i="14" s="1"/>
  <c r="D51" i="14"/>
  <c r="C51" i="14"/>
  <c r="B51" i="14"/>
  <c r="H50" i="14"/>
  <c r="G50" i="14"/>
  <c r="I50" i="14" s="1"/>
  <c r="E50" i="14"/>
  <c r="D50" i="14"/>
  <c r="C50" i="14"/>
  <c r="B50" i="14"/>
  <c r="H49" i="14"/>
  <c r="G49" i="14"/>
  <c r="I49" i="14" s="1"/>
  <c r="E49" i="14"/>
  <c r="D49" i="14"/>
  <c r="F49" i="14" s="1"/>
  <c r="C49" i="14"/>
  <c r="B49" i="14"/>
  <c r="H48" i="14"/>
  <c r="G48" i="14"/>
  <c r="E48" i="14"/>
  <c r="D48" i="14"/>
  <c r="C48" i="14"/>
  <c r="B48" i="14"/>
  <c r="H47" i="14"/>
  <c r="I47" i="14" s="1"/>
  <c r="G47" i="14"/>
  <c r="E47" i="14"/>
  <c r="D47" i="14"/>
  <c r="C47" i="14"/>
  <c r="B47" i="14"/>
  <c r="H46" i="14"/>
  <c r="G46" i="14"/>
  <c r="E46" i="14"/>
  <c r="F46" i="14" s="1"/>
  <c r="D46" i="14"/>
  <c r="C46" i="14"/>
  <c r="B46" i="14"/>
  <c r="H45" i="14"/>
  <c r="G45" i="14"/>
  <c r="E45" i="14"/>
  <c r="D45" i="14"/>
  <c r="K45" i="14" s="1"/>
  <c r="C45" i="14"/>
  <c r="B45" i="14"/>
  <c r="H44" i="14"/>
  <c r="G44" i="14"/>
  <c r="I44" i="14" s="1"/>
  <c r="E44" i="14"/>
  <c r="D44" i="14"/>
  <c r="K44" i="14" s="1"/>
  <c r="C44" i="14"/>
  <c r="B44" i="14"/>
  <c r="H43" i="14"/>
  <c r="I43" i="14" s="1"/>
  <c r="G43" i="14"/>
  <c r="E43" i="14"/>
  <c r="F43" i="14" s="1"/>
  <c r="D43" i="14"/>
  <c r="C43" i="14"/>
  <c r="B43" i="14"/>
  <c r="H42" i="14"/>
  <c r="G42" i="14"/>
  <c r="F42" i="14"/>
  <c r="E42" i="14"/>
  <c r="D42" i="14"/>
  <c r="C42" i="14"/>
  <c r="B42" i="14"/>
  <c r="H41" i="14"/>
  <c r="G41" i="14"/>
  <c r="E41" i="14"/>
  <c r="D41" i="14"/>
  <c r="F41" i="14" s="1"/>
  <c r="C41" i="14"/>
  <c r="B41" i="14"/>
  <c r="H40" i="14"/>
  <c r="G40" i="14"/>
  <c r="E40" i="14"/>
  <c r="D40" i="14"/>
  <c r="F40" i="14" s="1"/>
  <c r="C40" i="14"/>
  <c r="B40" i="14"/>
  <c r="H39" i="14"/>
  <c r="G39" i="14"/>
  <c r="I39" i="14" s="1"/>
  <c r="E39" i="14"/>
  <c r="D39" i="14"/>
  <c r="F39" i="14" s="1"/>
  <c r="C39" i="14"/>
  <c r="B39" i="14"/>
  <c r="H38" i="14"/>
  <c r="G38" i="14"/>
  <c r="I38" i="14" s="1"/>
  <c r="E38" i="14"/>
  <c r="F38" i="14" s="1"/>
  <c r="D38" i="14"/>
  <c r="C38" i="14"/>
  <c r="B38" i="14"/>
  <c r="H37" i="14"/>
  <c r="G37" i="14"/>
  <c r="I37" i="14" s="1"/>
  <c r="E37" i="14"/>
  <c r="D37" i="14"/>
  <c r="C37" i="14"/>
  <c r="B37" i="14"/>
  <c r="H36" i="14"/>
  <c r="G36" i="14"/>
  <c r="E36" i="14"/>
  <c r="D36" i="14"/>
  <c r="C36" i="14"/>
  <c r="B36" i="14"/>
  <c r="H35" i="14"/>
  <c r="G35" i="14"/>
  <c r="E35" i="14"/>
  <c r="D35" i="14"/>
  <c r="C35" i="14"/>
  <c r="B35" i="14"/>
  <c r="H34" i="14"/>
  <c r="G34" i="14"/>
  <c r="I34" i="14" s="1"/>
  <c r="F34" i="14"/>
  <c r="E34" i="14"/>
  <c r="D34" i="14"/>
  <c r="C34" i="14"/>
  <c r="B34" i="14"/>
  <c r="H33" i="14"/>
  <c r="G33" i="14"/>
  <c r="E33" i="14"/>
  <c r="F33" i="14" s="1"/>
  <c r="D33" i="14"/>
  <c r="C33" i="14"/>
  <c r="B33" i="14"/>
  <c r="H32" i="14"/>
  <c r="G32" i="14"/>
  <c r="E32" i="14"/>
  <c r="D32" i="14"/>
  <c r="C32" i="14"/>
  <c r="B32" i="14"/>
  <c r="H31" i="14"/>
  <c r="G31" i="14"/>
  <c r="I31" i="14" s="1"/>
  <c r="K31" i="14" s="1"/>
  <c r="E31" i="14"/>
  <c r="D31" i="14"/>
  <c r="F31" i="14" s="1"/>
  <c r="C31" i="14"/>
  <c r="B31" i="14"/>
  <c r="H30" i="14"/>
  <c r="I30" i="14" s="1"/>
  <c r="G30" i="14"/>
  <c r="E30" i="14"/>
  <c r="D30" i="14"/>
  <c r="F30" i="14" s="1"/>
  <c r="C30" i="14"/>
  <c r="B30" i="14"/>
  <c r="H29" i="14"/>
  <c r="G29" i="14"/>
  <c r="I29" i="14" s="1"/>
  <c r="E29" i="14"/>
  <c r="D29" i="14"/>
  <c r="C29" i="14"/>
  <c r="B29" i="14"/>
  <c r="H28" i="14"/>
  <c r="G28" i="14"/>
  <c r="I28" i="14" s="1"/>
  <c r="E28" i="14"/>
  <c r="D28" i="14"/>
  <c r="C28" i="14"/>
  <c r="B28" i="14"/>
  <c r="I27" i="14"/>
  <c r="H27" i="14"/>
  <c r="G27" i="14"/>
  <c r="E27" i="14"/>
  <c r="D27" i="14"/>
  <c r="K27" i="14" s="1"/>
  <c r="C27" i="14"/>
  <c r="B27" i="14"/>
  <c r="H26" i="14"/>
  <c r="G26" i="14"/>
  <c r="I26" i="14" s="1"/>
  <c r="F26" i="14"/>
  <c r="E26" i="14"/>
  <c r="D26" i="14"/>
  <c r="K26" i="14" s="1"/>
  <c r="C26" i="14"/>
  <c r="B26" i="14"/>
  <c r="H25" i="14"/>
  <c r="G25" i="14"/>
  <c r="E25" i="14"/>
  <c r="F25" i="14" s="1"/>
  <c r="D25" i="14"/>
  <c r="C25" i="14"/>
  <c r="B25" i="14"/>
  <c r="H24" i="14"/>
  <c r="G24" i="14"/>
  <c r="E24" i="14"/>
  <c r="D24" i="14"/>
  <c r="C24" i="14"/>
  <c r="B24" i="14"/>
  <c r="H23" i="14"/>
  <c r="G23" i="14"/>
  <c r="I23" i="14" s="1"/>
  <c r="K23" i="14" s="1"/>
  <c r="E23" i="14"/>
  <c r="D23" i="14"/>
  <c r="F23" i="14" s="1"/>
  <c r="C23" i="14"/>
  <c r="B23" i="14"/>
  <c r="I22" i="14"/>
  <c r="H22" i="14"/>
  <c r="G22" i="14"/>
  <c r="E22" i="14"/>
  <c r="F22" i="14" s="1"/>
  <c r="D22" i="14"/>
  <c r="C22" i="14"/>
  <c r="B22" i="14"/>
  <c r="H21" i="14"/>
  <c r="G21" i="14"/>
  <c r="I21" i="14" s="1"/>
  <c r="E21" i="14"/>
  <c r="D21" i="14"/>
  <c r="C21" i="14"/>
  <c r="B21" i="14"/>
  <c r="H20" i="14"/>
  <c r="G20" i="14"/>
  <c r="I20" i="14" s="1"/>
  <c r="E20" i="14"/>
  <c r="D20" i="14"/>
  <c r="C20" i="14"/>
  <c r="B20" i="14"/>
  <c r="H19" i="14"/>
  <c r="G19" i="14"/>
  <c r="E19" i="14"/>
  <c r="F19" i="14" s="1"/>
  <c r="D19" i="14"/>
  <c r="C19" i="14"/>
  <c r="B19" i="14"/>
  <c r="H18" i="14"/>
  <c r="G18" i="14"/>
  <c r="F18" i="14"/>
  <c r="E18" i="14"/>
  <c r="D18" i="14"/>
  <c r="C18" i="14"/>
  <c r="B18" i="14"/>
  <c r="H17" i="14"/>
  <c r="G17" i="14"/>
  <c r="F17" i="14"/>
  <c r="E17" i="14"/>
  <c r="D17" i="14"/>
  <c r="C17" i="14"/>
  <c r="B17" i="14"/>
  <c r="H16" i="14"/>
  <c r="G16" i="14"/>
  <c r="E16" i="14"/>
  <c r="D16" i="14"/>
  <c r="F16" i="14" s="1"/>
  <c r="C16" i="14"/>
  <c r="B16" i="14"/>
  <c r="H15" i="14"/>
  <c r="G15" i="14"/>
  <c r="I15" i="14" s="1"/>
  <c r="E15" i="14"/>
  <c r="D15" i="14"/>
  <c r="F15" i="14" s="1"/>
  <c r="C15" i="14"/>
  <c r="B15" i="14"/>
  <c r="H14" i="14"/>
  <c r="G14" i="14"/>
  <c r="E14" i="14"/>
  <c r="D14" i="14"/>
  <c r="C14" i="14"/>
  <c r="B14" i="14"/>
  <c r="H13" i="14"/>
  <c r="G13" i="14"/>
  <c r="E13" i="14"/>
  <c r="D13" i="14"/>
  <c r="C13" i="14"/>
  <c r="B13" i="14"/>
  <c r="H12" i="14"/>
  <c r="G12" i="14"/>
  <c r="I12" i="14" s="1"/>
  <c r="E12" i="14"/>
  <c r="D12" i="14"/>
  <c r="C12" i="14"/>
  <c r="B12" i="14"/>
  <c r="H11" i="14"/>
  <c r="G11" i="14"/>
  <c r="E11" i="14"/>
  <c r="F11" i="14" s="1"/>
  <c r="D11" i="14"/>
  <c r="C11" i="14"/>
  <c r="B11" i="14"/>
  <c r="H109" i="16"/>
  <c r="G109" i="16"/>
  <c r="I109" i="16" s="1"/>
  <c r="E109" i="16"/>
  <c r="D109" i="16"/>
  <c r="K109" i="16" s="1"/>
  <c r="C109" i="16"/>
  <c r="B109" i="16"/>
  <c r="H108" i="16"/>
  <c r="G108" i="16"/>
  <c r="E108" i="16"/>
  <c r="D108" i="16"/>
  <c r="F108" i="16" s="1"/>
  <c r="C108" i="16"/>
  <c r="B108" i="16"/>
  <c r="H107" i="16"/>
  <c r="G107" i="16"/>
  <c r="I107" i="16" s="1"/>
  <c r="E107" i="16"/>
  <c r="D107" i="16"/>
  <c r="C107" i="16"/>
  <c r="B107" i="16"/>
  <c r="H106" i="16"/>
  <c r="G106" i="16"/>
  <c r="I106" i="16" s="1"/>
  <c r="E106" i="16"/>
  <c r="D106" i="16"/>
  <c r="C106" i="16"/>
  <c r="B106" i="16"/>
  <c r="H105" i="16"/>
  <c r="G105" i="16"/>
  <c r="I105" i="16" s="1"/>
  <c r="F105" i="16"/>
  <c r="E105" i="16"/>
  <c r="D105" i="16"/>
  <c r="K105" i="16" s="1"/>
  <c r="C105" i="16"/>
  <c r="B105" i="16"/>
  <c r="H104" i="16"/>
  <c r="G104" i="16"/>
  <c r="I104" i="16" s="1"/>
  <c r="F104" i="16"/>
  <c r="E104" i="16"/>
  <c r="D104" i="16"/>
  <c r="K104" i="16" s="1"/>
  <c r="C104" i="16"/>
  <c r="B104" i="16"/>
  <c r="K103" i="16"/>
  <c r="H103" i="16"/>
  <c r="G103" i="16"/>
  <c r="I103" i="16" s="1"/>
  <c r="F103" i="16"/>
  <c r="E103" i="16"/>
  <c r="D103" i="16"/>
  <c r="C103" i="16"/>
  <c r="B103" i="16"/>
  <c r="H102" i="16"/>
  <c r="G102" i="16"/>
  <c r="I102" i="16" s="1"/>
  <c r="E102" i="16"/>
  <c r="D102" i="16"/>
  <c r="K102" i="16" s="1"/>
  <c r="C102" i="16"/>
  <c r="B102" i="16"/>
  <c r="H101" i="16"/>
  <c r="I101" i="16" s="1"/>
  <c r="G101" i="16"/>
  <c r="E101" i="16"/>
  <c r="D101" i="16"/>
  <c r="C101" i="16"/>
  <c r="B101" i="16"/>
  <c r="H100" i="16"/>
  <c r="G100" i="16"/>
  <c r="E100" i="16"/>
  <c r="D100" i="16"/>
  <c r="C100" i="16"/>
  <c r="B100" i="16"/>
  <c r="I99" i="16"/>
  <c r="H99" i="16"/>
  <c r="G99" i="16"/>
  <c r="F99" i="16"/>
  <c r="E99" i="16"/>
  <c r="D99" i="16"/>
  <c r="K99" i="16" s="1"/>
  <c r="C99" i="16"/>
  <c r="B99" i="16"/>
  <c r="H98" i="16"/>
  <c r="G98" i="16"/>
  <c r="I98" i="16" s="1"/>
  <c r="E98" i="16"/>
  <c r="D98" i="16"/>
  <c r="C98" i="16"/>
  <c r="B98" i="16"/>
  <c r="H97" i="16"/>
  <c r="G97" i="16"/>
  <c r="I97" i="16" s="1"/>
  <c r="E97" i="16"/>
  <c r="D97" i="16"/>
  <c r="C97" i="16"/>
  <c r="B97" i="16"/>
  <c r="I96" i="16"/>
  <c r="H96" i="16"/>
  <c r="G96" i="16"/>
  <c r="F96" i="16"/>
  <c r="E96" i="16"/>
  <c r="D96" i="16"/>
  <c r="K96" i="16" s="1"/>
  <c r="C96" i="16"/>
  <c r="B96" i="16"/>
  <c r="K95" i="16"/>
  <c r="H95" i="16"/>
  <c r="G95" i="16"/>
  <c r="I95" i="16" s="1"/>
  <c r="F95" i="16"/>
  <c r="E95" i="16"/>
  <c r="D95" i="16"/>
  <c r="C95" i="16"/>
  <c r="B95" i="16"/>
  <c r="K94" i="16"/>
  <c r="H94" i="16"/>
  <c r="G94" i="16"/>
  <c r="I94" i="16" s="1"/>
  <c r="F94" i="16"/>
  <c r="E94" i="16"/>
  <c r="D94" i="16"/>
  <c r="C94" i="16"/>
  <c r="B94" i="16"/>
  <c r="I93" i="16"/>
  <c r="H93" i="16"/>
  <c r="G93" i="16"/>
  <c r="E93" i="16"/>
  <c r="D93" i="16"/>
  <c r="K93" i="16" s="1"/>
  <c r="C93" i="16"/>
  <c r="B93" i="16"/>
  <c r="I92" i="16"/>
  <c r="H92" i="16"/>
  <c r="G92" i="16"/>
  <c r="E92" i="16"/>
  <c r="D92" i="16"/>
  <c r="F92" i="16" s="1"/>
  <c r="C92" i="16"/>
  <c r="B92" i="16"/>
  <c r="H91" i="16"/>
  <c r="G91" i="16"/>
  <c r="E91" i="16"/>
  <c r="D91" i="16"/>
  <c r="C91" i="16"/>
  <c r="B91" i="16"/>
  <c r="H90" i="16"/>
  <c r="G90" i="16"/>
  <c r="I90" i="16" s="1"/>
  <c r="E90" i="16"/>
  <c r="D90" i="16"/>
  <c r="K90" i="16" s="1"/>
  <c r="C90" i="16"/>
  <c r="B90" i="16"/>
  <c r="H89" i="16"/>
  <c r="G89" i="16"/>
  <c r="I89" i="16" s="1"/>
  <c r="E89" i="16"/>
  <c r="D89" i="16"/>
  <c r="F89" i="16" s="1"/>
  <c r="C89" i="16"/>
  <c r="B89" i="16"/>
  <c r="H88" i="16"/>
  <c r="G88" i="16"/>
  <c r="E88" i="16"/>
  <c r="D88" i="16"/>
  <c r="C88" i="16"/>
  <c r="B88" i="16"/>
  <c r="H87" i="16"/>
  <c r="G87" i="16"/>
  <c r="E87" i="16"/>
  <c r="D87" i="16"/>
  <c r="C87" i="16"/>
  <c r="B87" i="16"/>
  <c r="H86" i="16"/>
  <c r="G86" i="16"/>
  <c r="I86" i="16" s="1"/>
  <c r="F86" i="16"/>
  <c r="E86" i="16"/>
  <c r="D86" i="16"/>
  <c r="K86" i="16" s="1"/>
  <c r="C86" i="16"/>
  <c r="B86" i="16"/>
  <c r="H85" i="16"/>
  <c r="G85" i="16"/>
  <c r="I85" i="16" s="1"/>
  <c r="E85" i="16"/>
  <c r="D85" i="16"/>
  <c r="K85" i="16" s="1"/>
  <c r="C85" i="16"/>
  <c r="B85" i="16"/>
  <c r="H84" i="16"/>
  <c r="G84" i="16"/>
  <c r="I84" i="16" s="1"/>
  <c r="E84" i="16"/>
  <c r="K84" i="16" s="1"/>
  <c r="D84" i="16"/>
  <c r="F84" i="16" s="1"/>
  <c r="C84" i="16"/>
  <c r="B84" i="16"/>
  <c r="K83" i="16"/>
  <c r="H83" i="16"/>
  <c r="G83" i="16"/>
  <c r="I83" i="16" s="1"/>
  <c r="F83" i="16"/>
  <c r="E83" i="16"/>
  <c r="D83" i="16"/>
  <c r="C83" i="16"/>
  <c r="B83" i="16"/>
  <c r="H82" i="16"/>
  <c r="G82" i="16"/>
  <c r="I82" i="16" s="1"/>
  <c r="E82" i="16"/>
  <c r="D82" i="16"/>
  <c r="C82" i="16"/>
  <c r="B82" i="16"/>
  <c r="H81" i="16"/>
  <c r="G81" i="16"/>
  <c r="I81" i="16" s="1"/>
  <c r="E81" i="16"/>
  <c r="D81" i="16"/>
  <c r="C81" i="16"/>
  <c r="B81" i="16"/>
  <c r="H80" i="16"/>
  <c r="G80" i="16"/>
  <c r="I80" i="16" s="1"/>
  <c r="F80" i="16"/>
  <c r="E80" i="16"/>
  <c r="D80" i="16"/>
  <c r="K80" i="16" s="1"/>
  <c r="C80" i="16"/>
  <c r="B80" i="16"/>
  <c r="H79" i="16"/>
  <c r="G79" i="16"/>
  <c r="I79" i="16" s="1"/>
  <c r="E79" i="16"/>
  <c r="F79" i="16" s="1"/>
  <c r="D79" i="16"/>
  <c r="C79" i="16"/>
  <c r="B79" i="16"/>
  <c r="K78" i="16"/>
  <c r="H78" i="16"/>
  <c r="G78" i="16"/>
  <c r="I78" i="16" s="1"/>
  <c r="E78" i="16"/>
  <c r="D78" i="16"/>
  <c r="F78" i="16" s="1"/>
  <c r="C78" i="16"/>
  <c r="B78" i="16"/>
  <c r="H77" i="16"/>
  <c r="G77" i="16"/>
  <c r="I77" i="16" s="1"/>
  <c r="E77" i="16"/>
  <c r="D77" i="16"/>
  <c r="K77" i="16" s="1"/>
  <c r="C77" i="16"/>
  <c r="B77" i="16"/>
  <c r="H76" i="16"/>
  <c r="I76" i="16" s="1"/>
  <c r="G76" i="16"/>
  <c r="E76" i="16"/>
  <c r="D76" i="16"/>
  <c r="C76" i="16"/>
  <c r="B76" i="16"/>
  <c r="K75" i="16"/>
  <c r="I75" i="16"/>
  <c r="H75" i="16"/>
  <c r="G75" i="16"/>
  <c r="F75" i="16"/>
  <c r="E75" i="16"/>
  <c r="D75" i="16"/>
  <c r="C75" i="16"/>
  <c r="B75" i="16"/>
  <c r="H74" i="16"/>
  <c r="G74" i="16"/>
  <c r="I74" i="16" s="1"/>
  <c r="E74" i="16"/>
  <c r="D74" i="16"/>
  <c r="C74" i="16"/>
  <c r="B74" i="16"/>
  <c r="H73" i="16"/>
  <c r="G73" i="16"/>
  <c r="I73" i="16" s="1"/>
  <c r="E73" i="16"/>
  <c r="D73" i="16"/>
  <c r="C73" i="16"/>
  <c r="B73" i="16"/>
  <c r="I72" i="16"/>
  <c r="H72" i="16"/>
  <c r="G72" i="16"/>
  <c r="F72" i="16"/>
  <c r="E72" i="16"/>
  <c r="D72" i="16"/>
  <c r="K72" i="16" s="1"/>
  <c r="C72" i="16"/>
  <c r="B72" i="16"/>
  <c r="K71" i="16"/>
  <c r="H71" i="16"/>
  <c r="G71" i="16"/>
  <c r="F71" i="16"/>
  <c r="E71" i="16"/>
  <c r="D71" i="16"/>
  <c r="C71" i="16"/>
  <c r="B71" i="16"/>
  <c r="H70" i="16"/>
  <c r="G70" i="16"/>
  <c r="E70" i="16"/>
  <c r="D70" i="16"/>
  <c r="F70" i="16" s="1"/>
  <c r="C70" i="16"/>
  <c r="B70" i="16"/>
  <c r="H69" i="16"/>
  <c r="G69" i="16"/>
  <c r="E69" i="16"/>
  <c r="D69" i="16"/>
  <c r="C69" i="16"/>
  <c r="B69" i="16"/>
  <c r="H68" i="16"/>
  <c r="G68" i="16"/>
  <c r="E68" i="16"/>
  <c r="D68" i="16"/>
  <c r="F68" i="16" s="1"/>
  <c r="C68" i="16"/>
  <c r="B68" i="16"/>
  <c r="H67" i="16"/>
  <c r="G67" i="16"/>
  <c r="I67" i="16" s="1"/>
  <c r="F67" i="16"/>
  <c r="E67" i="16"/>
  <c r="D67" i="16"/>
  <c r="C67" i="16"/>
  <c r="B67" i="16"/>
  <c r="H66" i="16"/>
  <c r="G66" i="16"/>
  <c r="E66" i="16"/>
  <c r="D66" i="16"/>
  <c r="C66" i="16"/>
  <c r="B66" i="16"/>
  <c r="H65" i="16"/>
  <c r="G65" i="16"/>
  <c r="I65" i="16" s="1"/>
  <c r="E65" i="16"/>
  <c r="D65" i="16"/>
  <c r="F65" i="16" s="1"/>
  <c r="C65" i="16"/>
  <c r="B65" i="16"/>
  <c r="H64" i="16"/>
  <c r="G64" i="16"/>
  <c r="I64" i="16" s="1"/>
  <c r="F64" i="16"/>
  <c r="E64" i="16"/>
  <c r="D64" i="16"/>
  <c r="C64" i="16"/>
  <c r="B64" i="16"/>
  <c r="H63" i="16"/>
  <c r="G63" i="16"/>
  <c r="I63" i="16" s="1"/>
  <c r="F63" i="16"/>
  <c r="E63" i="16"/>
  <c r="D63" i="16"/>
  <c r="K63" i="16" s="1"/>
  <c r="C63" i="16"/>
  <c r="B63" i="16"/>
  <c r="H62" i="16"/>
  <c r="G62" i="16"/>
  <c r="I62" i="16" s="1"/>
  <c r="F62" i="16"/>
  <c r="E62" i="16"/>
  <c r="D62" i="16"/>
  <c r="C62" i="16"/>
  <c r="B62" i="16"/>
  <c r="H61" i="16"/>
  <c r="G61" i="16"/>
  <c r="I61" i="16" s="1"/>
  <c r="E61" i="16"/>
  <c r="D61" i="16"/>
  <c r="C61" i="16"/>
  <c r="B61" i="16"/>
  <c r="H60" i="16"/>
  <c r="G60" i="16"/>
  <c r="E60" i="16"/>
  <c r="D60" i="16"/>
  <c r="F60" i="16" s="1"/>
  <c r="C60" i="16"/>
  <c r="B60" i="16"/>
  <c r="H59" i="16"/>
  <c r="G59" i="16"/>
  <c r="I59" i="16" s="1"/>
  <c r="E59" i="16"/>
  <c r="D59" i="16"/>
  <c r="F59" i="16" s="1"/>
  <c r="C59" i="16"/>
  <c r="B59" i="16"/>
  <c r="H58" i="16"/>
  <c r="G58" i="16"/>
  <c r="I58" i="16" s="1"/>
  <c r="E58" i="16"/>
  <c r="D58" i="16"/>
  <c r="K58" i="16" s="1"/>
  <c r="C58" i="16"/>
  <c r="B58" i="16"/>
  <c r="H57" i="16"/>
  <c r="G57" i="16"/>
  <c r="I57" i="16" s="1"/>
  <c r="E57" i="16"/>
  <c r="D57" i="16"/>
  <c r="F57" i="16" s="1"/>
  <c r="C57" i="16"/>
  <c r="B57" i="16"/>
  <c r="I56" i="16"/>
  <c r="H56" i="16"/>
  <c r="G56" i="16"/>
  <c r="E56" i="16"/>
  <c r="D56" i="16"/>
  <c r="F56" i="16" s="1"/>
  <c r="C56" i="16"/>
  <c r="B56" i="16"/>
  <c r="H55" i="16"/>
  <c r="G55" i="16"/>
  <c r="I55" i="16" s="1"/>
  <c r="E55" i="16"/>
  <c r="D55" i="16"/>
  <c r="K55" i="16" s="1"/>
  <c r="C55" i="16"/>
  <c r="B55" i="16"/>
  <c r="H54" i="16"/>
  <c r="G54" i="16"/>
  <c r="I54" i="16" s="1"/>
  <c r="F54" i="16"/>
  <c r="E54" i="16"/>
  <c r="D54" i="16"/>
  <c r="C54" i="16"/>
  <c r="B54" i="16"/>
  <c r="H53" i="16"/>
  <c r="I53" i="16" s="1"/>
  <c r="G53" i="16"/>
  <c r="E53" i="16"/>
  <c r="D53" i="16"/>
  <c r="C53" i="16"/>
  <c r="B53" i="16"/>
  <c r="H52" i="16"/>
  <c r="G52" i="16"/>
  <c r="E52" i="16"/>
  <c r="D52" i="16"/>
  <c r="F52" i="16" s="1"/>
  <c r="C52" i="16"/>
  <c r="B52" i="16"/>
  <c r="H51" i="16"/>
  <c r="G51" i="16"/>
  <c r="E51" i="16"/>
  <c r="D51" i="16"/>
  <c r="F51" i="16" s="1"/>
  <c r="C51" i="16"/>
  <c r="B51" i="16"/>
  <c r="H50" i="16"/>
  <c r="G50" i="16"/>
  <c r="I50" i="16" s="1"/>
  <c r="E50" i="16"/>
  <c r="D50" i="16"/>
  <c r="K50" i="16" s="1"/>
  <c r="C50" i="16"/>
  <c r="B50" i="16"/>
  <c r="H49" i="16"/>
  <c r="G49" i="16"/>
  <c r="I49" i="16" s="1"/>
  <c r="E49" i="16"/>
  <c r="D49" i="16"/>
  <c r="F49" i="16" s="1"/>
  <c r="C49" i="16"/>
  <c r="B49" i="16"/>
  <c r="I48" i="16"/>
  <c r="H48" i="16"/>
  <c r="G48" i="16"/>
  <c r="E48" i="16"/>
  <c r="D48" i="16"/>
  <c r="K48" i="16" s="1"/>
  <c r="C48" i="16"/>
  <c r="B48" i="16"/>
  <c r="H47" i="16"/>
  <c r="G47" i="16"/>
  <c r="I47" i="16" s="1"/>
  <c r="E47" i="16"/>
  <c r="D47" i="16"/>
  <c r="C47" i="16"/>
  <c r="B47" i="16"/>
  <c r="H46" i="16"/>
  <c r="G46" i="16"/>
  <c r="E46" i="16"/>
  <c r="F46" i="16" s="1"/>
  <c r="D46" i="16"/>
  <c r="C46" i="16"/>
  <c r="B46" i="16"/>
  <c r="H45" i="16"/>
  <c r="G45" i="16"/>
  <c r="I45" i="16" s="1"/>
  <c r="E45" i="16"/>
  <c r="D45" i="16"/>
  <c r="K45" i="16" s="1"/>
  <c r="C45" i="16"/>
  <c r="B45" i="16"/>
  <c r="H44" i="16"/>
  <c r="G44" i="16"/>
  <c r="I44" i="16" s="1"/>
  <c r="E44" i="16"/>
  <c r="D44" i="16"/>
  <c r="F44" i="16" s="1"/>
  <c r="C44" i="16"/>
  <c r="B44" i="16"/>
  <c r="K43" i="16"/>
  <c r="H43" i="16"/>
  <c r="G43" i="16"/>
  <c r="I43" i="16" s="1"/>
  <c r="F43" i="16"/>
  <c r="E43" i="16"/>
  <c r="D43" i="16"/>
  <c r="C43" i="16"/>
  <c r="B43" i="16"/>
  <c r="H42" i="16"/>
  <c r="G42" i="16"/>
  <c r="I42" i="16" s="1"/>
  <c r="E42" i="16"/>
  <c r="D42" i="16"/>
  <c r="K42" i="16" s="1"/>
  <c r="C42" i="16"/>
  <c r="B42" i="16"/>
  <c r="H41" i="16"/>
  <c r="G41" i="16"/>
  <c r="E41" i="16"/>
  <c r="D41" i="16"/>
  <c r="C41" i="16"/>
  <c r="B41" i="16"/>
  <c r="H40" i="16"/>
  <c r="G40" i="16"/>
  <c r="I40" i="16" s="1"/>
  <c r="F40" i="16"/>
  <c r="E40" i="16"/>
  <c r="D40" i="16"/>
  <c r="K40" i="16" s="1"/>
  <c r="C40" i="16"/>
  <c r="B40" i="16"/>
  <c r="K39" i="16"/>
  <c r="H39" i="16"/>
  <c r="G39" i="16"/>
  <c r="I39" i="16" s="1"/>
  <c r="E39" i="16"/>
  <c r="F39" i="16" s="1"/>
  <c r="D39" i="16"/>
  <c r="C39" i="16"/>
  <c r="B39" i="16"/>
  <c r="H38" i="16"/>
  <c r="G38" i="16"/>
  <c r="I38" i="16" s="1"/>
  <c r="E38" i="16"/>
  <c r="D38" i="16"/>
  <c r="K38" i="16" s="1"/>
  <c r="C38" i="16"/>
  <c r="B38" i="16"/>
  <c r="H37" i="16"/>
  <c r="I37" i="16" s="1"/>
  <c r="G37" i="16"/>
  <c r="E37" i="16"/>
  <c r="D37" i="16"/>
  <c r="C37" i="16"/>
  <c r="B37" i="16"/>
  <c r="H36" i="16"/>
  <c r="G36" i="16"/>
  <c r="E36" i="16"/>
  <c r="D36" i="16"/>
  <c r="C36" i="16"/>
  <c r="B36" i="16"/>
  <c r="H35" i="16"/>
  <c r="I35" i="16" s="1"/>
  <c r="G35" i="16"/>
  <c r="E35" i="16"/>
  <c r="D35" i="16"/>
  <c r="F35" i="16" s="1"/>
  <c r="C35" i="16"/>
  <c r="B35" i="16"/>
  <c r="H34" i="16"/>
  <c r="G34" i="16"/>
  <c r="E34" i="16"/>
  <c r="D34" i="16"/>
  <c r="C34" i="16"/>
  <c r="B34" i="16"/>
  <c r="H33" i="16"/>
  <c r="G33" i="16"/>
  <c r="E33" i="16"/>
  <c r="D33" i="16"/>
  <c r="C33" i="16"/>
  <c r="B33" i="16"/>
  <c r="H32" i="16"/>
  <c r="I32" i="16" s="1"/>
  <c r="G32" i="16"/>
  <c r="E32" i="16"/>
  <c r="D32" i="16"/>
  <c r="C32" i="16"/>
  <c r="B32" i="16"/>
  <c r="H31" i="16"/>
  <c r="G31" i="16"/>
  <c r="E31" i="16"/>
  <c r="D31" i="16"/>
  <c r="C31" i="16"/>
  <c r="B31" i="16"/>
  <c r="H30" i="16"/>
  <c r="G30" i="16"/>
  <c r="I30" i="16" s="1"/>
  <c r="F30" i="16"/>
  <c r="E30" i="16"/>
  <c r="D30" i="16"/>
  <c r="K30" i="16" s="1"/>
  <c r="C30" i="16"/>
  <c r="B30" i="16"/>
  <c r="I29" i="16"/>
  <c r="H29" i="16"/>
  <c r="G29" i="16"/>
  <c r="E29" i="16"/>
  <c r="D29" i="16"/>
  <c r="C29" i="16"/>
  <c r="B29" i="16"/>
  <c r="H28" i="16"/>
  <c r="G28" i="16"/>
  <c r="E28" i="16"/>
  <c r="D28" i="16"/>
  <c r="C28" i="16"/>
  <c r="B28" i="16"/>
  <c r="I27" i="16"/>
  <c r="H27" i="16"/>
  <c r="G27" i="16"/>
  <c r="E27" i="16"/>
  <c r="D27" i="16"/>
  <c r="F27" i="16" s="1"/>
  <c r="C27" i="16"/>
  <c r="B27" i="16"/>
  <c r="H26" i="16"/>
  <c r="G26" i="16"/>
  <c r="I26" i="16" s="1"/>
  <c r="E26" i="16"/>
  <c r="D26" i="16"/>
  <c r="K26" i="16" s="1"/>
  <c r="C26" i="16"/>
  <c r="B26" i="16"/>
  <c r="H25" i="16"/>
  <c r="G25" i="16"/>
  <c r="E25" i="16"/>
  <c r="D25" i="16"/>
  <c r="F25" i="16" s="1"/>
  <c r="C25" i="16"/>
  <c r="B25" i="16"/>
  <c r="I24" i="16"/>
  <c r="H24" i="16"/>
  <c r="G24" i="16"/>
  <c r="E24" i="16"/>
  <c r="D24" i="16"/>
  <c r="F24" i="16" s="1"/>
  <c r="C24" i="16"/>
  <c r="B24" i="16"/>
  <c r="H23" i="16"/>
  <c r="G23" i="16"/>
  <c r="I23" i="16" s="1"/>
  <c r="E23" i="16"/>
  <c r="D23" i="16"/>
  <c r="K23" i="16" s="1"/>
  <c r="C23" i="16"/>
  <c r="B23" i="16"/>
  <c r="H22" i="16"/>
  <c r="G22" i="16"/>
  <c r="I22" i="16" s="1"/>
  <c r="F22" i="16"/>
  <c r="E22" i="16"/>
  <c r="D22" i="16"/>
  <c r="K22" i="16" s="1"/>
  <c r="C22" i="16"/>
  <c r="B22" i="16"/>
  <c r="I21" i="16"/>
  <c r="H21" i="16"/>
  <c r="G21" i="16"/>
  <c r="E21" i="16"/>
  <c r="D21" i="16"/>
  <c r="K21" i="16" s="1"/>
  <c r="C21" i="16"/>
  <c r="B21" i="16"/>
  <c r="H20" i="16"/>
  <c r="G20" i="16"/>
  <c r="E20" i="16"/>
  <c r="D20" i="16"/>
  <c r="C20" i="16"/>
  <c r="B20" i="16"/>
  <c r="I19" i="16"/>
  <c r="H19" i="16"/>
  <c r="G19" i="16"/>
  <c r="E19" i="16"/>
  <c r="D19" i="16"/>
  <c r="K19" i="16" s="1"/>
  <c r="C19" i="16"/>
  <c r="B19" i="16"/>
  <c r="H18" i="16"/>
  <c r="G18" i="16"/>
  <c r="I18" i="16" s="1"/>
  <c r="E18" i="16"/>
  <c r="D18" i="16"/>
  <c r="K18" i="16" s="1"/>
  <c r="C18" i="16"/>
  <c r="B18" i="16"/>
  <c r="H17" i="16"/>
  <c r="G17" i="16"/>
  <c r="I17" i="16" s="1"/>
  <c r="E17" i="16"/>
  <c r="D17" i="16"/>
  <c r="C17" i="16"/>
  <c r="B17" i="16"/>
  <c r="H16" i="16"/>
  <c r="I16" i="16" s="1"/>
  <c r="G16" i="16"/>
  <c r="E16" i="16"/>
  <c r="D16" i="16"/>
  <c r="C16" i="16"/>
  <c r="B16" i="16"/>
  <c r="H15" i="16"/>
  <c r="G15" i="16"/>
  <c r="I15" i="16" s="1"/>
  <c r="E15" i="16"/>
  <c r="D15" i="16"/>
  <c r="F15" i="16" s="1"/>
  <c r="C15" i="16"/>
  <c r="B15" i="16"/>
  <c r="H14" i="16"/>
  <c r="G14" i="16"/>
  <c r="I14" i="16" s="1"/>
  <c r="E14" i="16"/>
  <c r="D14" i="16"/>
  <c r="F14" i="16" s="1"/>
  <c r="C14" i="16"/>
  <c r="B14" i="16"/>
  <c r="H13" i="16"/>
  <c r="G13" i="16"/>
  <c r="I13" i="16" s="1"/>
  <c r="E13" i="16"/>
  <c r="D13" i="16"/>
  <c r="C13" i="16"/>
  <c r="B13" i="16"/>
  <c r="H12" i="16"/>
  <c r="G12" i="16"/>
  <c r="I12" i="16" s="1"/>
  <c r="E12" i="16"/>
  <c r="D12" i="16"/>
  <c r="F12" i="16" s="1"/>
  <c r="C12" i="16"/>
  <c r="B12" i="16"/>
  <c r="H11" i="16"/>
  <c r="G11" i="16"/>
  <c r="I11" i="16" s="1"/>
  <c r="F11" i="16"/>
  <c r="E11" i="16"/>
  <c r="D11" i="16"/>
  <c r="C11" i="16"/>
  <c r="B11" i="16"/>
  <c r="H109" i="18"/>
  <c r="G109" i="18"/>
  <c r="E109" i="18"/>
  <c r="D109" i="18"/>
  <c r="C109" i="18"/>
  <c r="B109" i="18"/>
  <c r="H108" i="18"/>
  <c r="G108" i="18"/>
  <c r="E108" i="18"/>
  <c r="D108" i="18"/>
  <c r="C108" i="18"/>
  <c r="B108" i="18"/>
  <c r="H107" i="18"/>
  <c r="G107" i="18"/>
  <c r="I107" i="18" s="1"/>
  <c r="F107" i="18"/>
  <c r="E107" i="18"/>
  <c r="D107" i="18"/>
  <c r="C107" i="18"/>
  <c r="B107" i="18"/>
  <c r="H106" i="18"/>
  <c r="G106" i="18"/>
  <c r="E106" i="18"/>
  <c r="D106" i="18"/>
  <c r="C106" i="18"/>
  <c r="B106" i="18"/>
  <c r="H105" i="18"/>
  <c r="G105" i="18"/>
  <c r="E105" i="18"/>
  <c r="D105" i="18"/>
  <c r="F105" i="18" s="1"/>
  <c r="C105" i="18"/>
  <c r="B105" i="18"/>
  <c r="H104" i="18"/>
  <c r="G104" i="18"/>
  <c r="I104" i="18" s="1"/>
  <c r="E104" i="18"/>
  <c r="D104" i="18"/>
  <c r="K104" i="18" s="1"/>
  <c r="C104" i="18"/>
  <c r="B104" i="18"/>
  <c r="H103" i="18"/>
  <c r="G103" i="18"/>
  <c r="I103" i="18" s="1"/>
  <c r="F103" i="18"/>
  <c r="E103" i="18"/>
  <c r="D103" i="18"/>
  <c r="C103" i="18"/>
  <c r="B103" i="18"/>
  <c r="H102" i="18"/>
  <c r="G102" i="18"/>
  <c r="I102" i="18" s="1"/>
  <c r="E102" i="18"/>
  <c r="D102" i="18"/>
  <c r="F102" i="18" s="1"/>
  <c r="C102" i="18"/>
  <c r="B102" i="18"/>
  <c r="H101" i="18"/>
  <c r="G101" i="18"/>
  <c r="I101" i="18" s="1"/>
  <c r="E101" i="18"/>
  <c r="D101" i="18"/>
  <c r="C101" i="18"/>
  <c r="B101" i="18"/>
  <c r="I100" i="18"/>
  <c r="H100" i="18"/>
  <c r="G100" i="18"/>
  <c r="E100" i="18"/>
  <c r="D100" i="18"/>
  <c r="C100" i="18"/>
  <c r="B100" i="18"/>
  <c r="H99" i="18"/>
  <c r="G99" i="18"/>
  <c r="I99" i="18" s="1"/>
  <c r="E99" i="18"/>
  <c r="F99" i="18" s="1"/>
  <c r="D99" i="18"/>
  <c r="C99" i="18"/>
  <c r="B99" i="18"/>
  <c r="H98" i="18"/>
  <c r="G98" i="18"/>
  <c r="I98" i="18" s="1"/>
  <c r="E98" i="18"/>
  <c r="D98" i="18"/>
  <c r="K98" i="18" s="1"/>
  <c r="C98" i="18"/>
  <c r="B98" i="18"/>
  <c r="H97" i="18"/>
  <c r="G97" i="18"/>
  <c r="E97" i="18"/>
  <c r="D97" i="18"/>
  <c r="C97" i="18"/>
  <c r="B97" i="18"/>
  <c r="H96" i="18"/>
  <c r="G96" i="18"/>
  <c r="E96" i="18"/>
  <c r="F96" i="18" s="1"/>
  <c r="D96" i="18"/>
  <c r="C96" i="18"/>
  <c r="B96" i="18"/>
  <c r="H95" i="18"/>
  <c r="G95" i="18"/>
  <c r="I95" i="18" s="1"/>
  <c r="E95" i="18"/>
  <c r="D95" i="18"/>
  <c r="F95" i="18" s="1"/>
  <c r="C95" i="18"/>
  <c r="B95" i="18"/>
  <c r="H94" i="18"/>
  <c r="G94" i="18"/>
  <c r="I94" i="18" s="1"/>
  <c r="E94" i="18"/>
  <c r="D94" i="18"/>
  <c r="F94" i="18" s="1"/>
  <c r="C94" i="18"/>
  <c r="B94" i="18"/>
  <c r="I93" i="18"/>
  <c r="H93" i="18"/>
  <c r="G93" i="18"/>
  <c r="E93" i="18"/>
  <c r="D93" i="18"/>
  <c r="C93" i="18"/>
  <c r="B93" i="18"/>
  <c r="H92" i="18"/>
  <c r="G92" i="18"/>
  <c r="I92" i="18" s="1"/>
  <c r="E92" i="18"/>
  <c r="D92" i="18"/>
  <c r="C92" i="18"/>
  <c r="B92" i="18"/>
  <c r="H91" i="18"/>
  <c r="G91" i="18"/>
  <c r="E91" i="18"/>
  <c r="D91" i="18"/>
  <c r="F91" i="18" s="1"/>
  <c r="C91" i="18"/>
  <c r="B91" i="18"/>
  <c r="H90" i="18"/>
  <c r="G90" i="18"/>
  <c r="I90" i="18" s="1"/>
  <c r="E90" i="18"/>
  <c r="D90" i="18"/>
  <c r="C90" i="18"/>
  <c r="B90" i="18"/>
  <c r="H89" i="18"/>
  <c r="G89" i="18"/>
  <c r="I89" i="18" s="1"/>
  <c r="E89" i="18"/>
  <c r="D89" i="18"/>
  <c r="F89" i="18" s="1"/>
  <c r="C89" i="18"/>
  <c r="B89" i="18"/>
  <c r="K88" i="18"/>
  <c r="H88" i="18"/>
  <c r="G88" i="18"/>
  <c r="I88" i="18" s="1"/>
  <c r="F88" i="18"/>
  <c r="E88" i="18"/>
  <c r="D88" i="18"/>
  <c r="C88" i="18"/>
  <c r="B88" i="18"/>
  <c r="H87" i="18"/>
  <c r="G87" i="18"/>
  <c r="I87" i="18" s="1"/>
  <c r="E87" i="18"/>
  <c r="D87" i="18"/>
  <c r="F87" i="18" s="1"/>
  <c r="C87" i="18"/>
  <c r="B87" i="18"/>
  <c r="H86" i="18"/>
  <c r="G86" i="18"/>
  <c r="E86" i="18"/>
  <c r="D86" i="18"/>
  <c r="F86" i="18" s="1"/>
  <c r="C86" i="18"/>
  <c r="B86" i="18"/>
  <c r="H85" i="18"/>
  <c r="G85" i="18"/>
  <c r="E85" i="18"/>
  <c r="D85" i="18"/>
  <c r="C85" i="18"/>
  <c r="B85" i="18"/>
  <c r="H84" i="18"/>
  <c r="G84" i="18"/>
  <c r="I84" i="18" s="1"/>
  <c r="E84" i="18"/>
  <c r="D84" i="18"/>
  <c r="C84" i="18"/>
  <c r="B84" i="18"/>
  <c r="H83" i="18"/>
  <c r="G83" i="18"/>
  <c r="I83" i="18" s="1"/>
  <c r="E83" i="18"/>
  <c r="D83" i="18"/>
  <c r="F83" i="18" s="1"/>
  <c r="C83" i="18"/>
  <c r="B83" i="18"/>
  <c r="H82" i="18"/>
  <c r="G82" i="18"/>
  <c r="E82" i="18"/>
  <c r="D82" i="18"/>
  <c r="C82" i="18"/>
  <c r="B82" i="18"/>
  <c r="H81" i="18"/>
  <c r="G81" i="18"/>
  <c r="E81" i="18"/>
  <c r="D81" i="18"/>
  <c r="F81" i="18" s="1"/>
  <c r="C81" i="18"/>
  <c r="B81" i="18"/>
  <c r="K80" i="18"/>
  <c r="H80" i="18"/>
  <c r="G80" i="18"/>
  <c r="I80" i="18" s="1"/>
  <c r="F80" i="18"/>
  <c r="E80" i="18"/>
  <c r="D80" i="18"/>
  <c r="C80" i="18"/>
  <c r="B80" i="18"/>
  <c r="H79" i="18"/>
  <c r="G79" i="18"/>
  <c r="I79" i="18" s="1"/>
  <c r="E79" i="18"/>
  <c r="D79" i="18"/>
  <c r="F79" i="18" s="1"/>
  <c r="C79" i="18"/>
  <c r="B79" i="18"/>
  <c r="H78" i="18"/>
  <c r="G78" i="18"/>
  <c r="I78" i="18" s="1"/>
  <c r="E78" i="18"/>
  <c r="D78" i="18"/>
  <c r="F78" i="18" s="1"/>
  <c r="C78" i="18"/>
  <c r="B78" i="18"/>
  <c r="H77" i="18"/>
  <c r="G77" i="18"/>
  <c r="E77" i="18"/>
  <c r="D77" i="18"/>
  <c r="C77" i="18"/>
  <c r="B77" i="18"/>
  <c r="H76" i="18"/>
  <c r="G76" i="18"/>
  <c r="E76" i="18"/>
  <c r="D76" i="18"/>
  <c r="C76" i="18"/>
  <c r="B76" i="18"/>
  <c r="H75" i="18"/>
  <c r="G75" i="18"/>
  <c r="K75" i="18" s="1"/>
  <c r="E75" i="18"/>
  <c r="D75" i="18"/>
  <c r="F75" i="18" s="1"/>
  <c r="C75" i="18"/>
  <c r="B75" i="18"/>
  <c r="H74" i="18"/>
  <c r="G74" i="18"/>
  <c r="I74" i="18" s="1"/>
  <c r="E74" i="18"/>
  <c r="D74" i="18"/>
  <c r="C74" i="18"/>
  <c r="B74" i="18"/>
  <c r="H73" i="18"/>
  <c r="G73" i="18"/>
  <c r="E73" i="18"/>
  <c r="D73" i="18"/>
  <c r="F73" i="18" s="1"/>
  <c r="C73" i="18"/>
  <c r="B73" i="18"/>
  <c r="H72" i="18"/>
  <c r="G72" i="18"/>
  <c r="E72" i="18"/>
  <c r="D72" i="18"/>
  <c r="F72" i="18" s="1"/>
  <c r="C72" i="18"/>
  <c r="B72" i="18"/>
  <c r="H71" i="18"/>
  <c r="G71" i="18"/>
  <c r="I71" i="18" s="1"/>
  <c r="F71" i="18"/>
  <c r="E71" i="18"/>
  <c r="D71" i="18"/>
  <c r="C71" i="18"/>
  <c r="B71" i="18"/>
  <c r="H70" i="18"/>
  <c r="G70" i="18"/>
  <c r="E70" i="18"/>
  <c r="D70" i="18"/>
  <c r="F70" i="18" s="1"/>
  <c r="C70" i="18"/>
  <c r="B70" i="18"/>
  <c r="H69" i="18"/>
  <c r="G69" i="18"/>
  <c r="I69" i="18" s="1"/>
  <c r="E69" i="18"/>
  <c r="D69" i="18"/>
  <c r="C69" i="18"/>
  <c r="B69" i="18"/>
  <c r="H68" i="18"/>
  <c r="G68" i="18"/>
  <c r="I68" i="18" s="1"/>
  <c r="E68" i="18"/>
  <c r="D68" i="18"/>
  <c r="C68" i="18"/>
  <c r="B68" i="18"/>
  <c r="H67" i="18"/>
  <c r="G67" i="18"/>
  <c r="E67" i="18"/>
  <c r="F67" i="18" s="1"/>
  <c r="D67" i="18"/>
  <c r="C67" i="18"/>
  <c r="B67" i="18"/>
  <c r="H66" i="18"/>
  <c r="G66" i="18"/>
  <c r="E66" i="18"/>
  <c r="D66" i="18"/>
  <c r="C66" i="18"/>
  <c r="B66" i="18"/>
  <c r="H65" i="18"/>
  <c r="G65" i="18"/>
  <c r="E65" i="18"/>
  <c r="D65" i="18"/>
  <c r="C65" i="18"/>
  <c r="B65" i="18"/>
  <c r="H64" i="18"/>
  <c r="G64" i="18"/>
  <c r="I64" i="18" s="1"/>
  <c r="E64" i="18"/>
  <c r="F64" i="18" s="1"/>
  <c r="D64" i="18"/>
  <c r="C64" i="18"/>
  <c r="B64" i="18"/>
  <c r="H63" i="18"/>
  <c r="G63" i="18"/>
  <c r="I63" i="18" s="1"/>
  <c r="E63" i="18"/>
  <c r="D63" i="18"/>
  <c r="F63" i="18" s="1"/>
  <c r="C63" i="18"/>
  <c r="B63" i="18"/>
  <c r="H62" i="18"/>
  <c r="G62" i="18"/>
  <c r="E62" i="18"/>
  <c r="D62" i="18"/>
  <c r="F62" i="18" s="1"/>
  <c r="C62" i="18"/>
  <c r="B62" i="18"/>
  <c r="H61" i="18"/>
  <c r="G61" i="18"/>
  <c r="I61" i="18" s="1"/>
  <c r="E61" i="18"/>
  <c r="D61" i="18"/>
  <c r="C61" i="18"/>
  <c r="B61" i="18"/>
  <c r="H60" i="18"/>
  <c r="G60" i="18"/>
  <c r="I60" i="18" s="1"/>
  <c r="E60" i="18"/>
  <c r="D60" i="18"/>
  <c r="C60" i="18"/>
  <c r="B60" i="18"/>
  <c r="H59" i="18"/>
  <c r="G59" i="18"/>
  <c r="E59" i="18"/>
  <c r="D59" i="18"/>
  <c r="F59" i="18" s="1"/>
  <c r="C59" i="18"/>
  <c r="B59" i="18"/>
  <c r="H58" i="18"/>
  <c r="G58" i="18"/>
  <c r="E58" i="18"/>
  <c r="D58" i="18"/>
  <c r="C58" i="18"/>
  <c r="B58" i="18"/>
  <c r="H57" i="18"/>
  <c r="G57" i="18"/>
  <c r="E57" i="18"/>
  <c r="D57" i="18"/>
  <c r="F57" i="18" s="1"/>
  <c r="C57" i="18"/>
  <c r="B57" i="18"/>
  <c r="H56" i="18"/>
  <c r="G56" i="18"/>
  <c r="I56" i="18" s="1"/>
  <c r="E56" i="18"/>
  <c r="D56" i="18"/>
  <c r="F56" i="18" s="1"/>
  <c r="C56" i="18"/>
  <c r="B56" i="18"/>
  <c r="H55" i="18"/>
  <c r="G55" i="18"/>
  <c r="I55" i="18" s="1"/>
  <c r="F55" i="18"/>
  <c r="E55" i="18"/>
  <c r="D55" i="18"/>
  <c r="C55" i="18"/>
  <c r="B55" i="18"/>
  <c r="H54" i="18"/>
  <c r="G54" i="18"/>
  <c r="I54" i="18" s="1"/>
  <c r="E54" i="18"/>
  <c r="D54" i="18"/>
  <c r="F54" i="18" s="1"/>
  <c r="C54" i="18"/>
  <c r="B54" i="18"/>
  <c r="H53" i="18"/>
  <c r="G53" i="18"/>
  <c r="I53" i="18" s="1"/>
  <c r="E53" i="18"/>
  <c r="D53" i="18"/>
  <c r="C53" i="18"/>
  <c r="B53" i="18"/>
  <c r="I52" i="18"/>
  <c r="H52" i="18"/>
  <c r="G52" i="18"/>
  <c r="E52" i="18"/>
  <c r="D52" i="18"/>
  <c r="C52" i="18"/>
  <c r="B52" i="18"/>
  <c r="H51" i="18"/>
  <c r="G51" i="18"/>
  <c r="E51" i="18"/>
  <c r="D51" i="18"/>
  <c r="F51" i="18" s="1"/>
  <c r="C51" i="18"/>
  <c r="B51" i="18"/>
  <c r="H50" i="18"/>
  <c r="G50" i="18"/>
  <c r="I50" i="18" s="1"/>
  <c r="E50" i="18"/>
  <c r="D50" i="18"/>
  <c r="C50" i="18"/>
  <c r="B50" i="18"/>
  <c r="H49" i="18"/>
  <c r="G49" i="18"/>
  <c r="I49" i="18" s="1"/>
  <c r="E49" i="18"/>
  <c r="D49" i="18"/>
  <c r="F49" i="18" s="1"/>
  <c r="C49" i="18"/>
  <c r="B49" i="18"/>
  <c r="H48" i="18"/>
  <c r="G48" i="18"/>
  <c r="I48" i="18" s="1"/>
  <c r="E48" i="18"/>
  <c r="D48" i="18"/>
  <c r="F48" i="18" s="1"/>
  <c r="C48" i="18"/>
  <c r="B48" i="18"/>
  <c r="H47" i="18"/>
  <c r="G47" i="18"/>
  <c r="I47" i="18" s="1"/>
  <c r="E47" i="18"/>
  <c r="D47" i="18"/>
  <c r="F47" i="18" s="1"/>
  <c r="C47" i="18"/>
  <c r="B47" i="18"/>
  <c r="H46" i="18"/>
  <c r="G46" i="18"/>
  <c r="I46" i="18" s="1"/>
  <c r="E46" i="18"/>
  <c r="D46" i="18"/>
  <c r="C46" i="18"/>
  <c r="B46" i="18"/>
  <c r="H45" i="18"/>
  <c r="G45" i="18"/>
  <c r="E45" i="18"/>
  <c r="D45" i="18"/>
  <c r="K45" i="18" s="1"/>
  <c r="C45" i="18"/>
  <c r="B45" i="18"/>
  <c r="K44" i="18"/>
  <c r="H44" i="18"/>
  <c r="G44" i="18"/>
  <c r="I44" i="18" s="1"/>
  <c r="F44" i="18"/>
  <c r="E44" i="18"/>
  <c r="D44" i="18"/>
  <c r="C44" i="18"/>
  <c r="B44" i="18"/>
  <c r="H43" i="18"/>
  <c r="G43" i="18"/>
  <c r="E43" i="18"/>
  <c r="D43" i="18"/>
  <c r="F43" i="18" s="1"/>
  <c r="C43" i="18"/>
  <c r="B43" i="18"/>
  <c r="H42" i="18"/>
  <c r="G42" i="18"/>
  <c r="I42" i="18" s="1"/>
  <c r="E42" i="18"/>
  <c r="D42" i="18"/>
  <c r="C42" i="18"/>
  <c r="B42" i="18"/>
  <c r="H41" i="18"/>
  <c r="G41" i="18"/>
  <c r="E41" i="18"/>
  <c r="D41" i="18"/>
  <c r="F41" i="18" s="1"/>
  <c r="C41" i="18"/>
  <c r="B41" i="18"/>
  <c r="K40" i="18"/>
  <c r="H40" i="18"/>
  <c r="I40" i="18" s="1"/>
  <c r="G40" i="18"/>
  <c r="F40" i="18"/>
  <c r="E40" i="18"/>
  <c r="D40" i="18"/>
  <c r="C40" i="18"/>
  <c r="B40" i="18"/>
  <c r="K39" i="18"/>
  <c r="H39" i="18"/>
  <c r="G39" i="18"/>
  <c r="I39" i="18" s="1"/>
  <c r="F39" i="18"/>
  <c r="E39" i="18"/>
  <c r="D39" i="18"/>
  <c r="C39" i="18"/>
  <c r="B39" i="18"/>
  <c r="H38" i="18"/>
  <c r="G38" i="18"/>
  <c r="I38" i="18" s="1"/>
  <c r="E38" i="18"/>
  <c r="D38" i="18"/>
  <c r="F38" i="18" s="1"/>
  <c r="C38" i="18"/>
  <c r="B38" i="18"/>
  <c r="H37" i="18"/>
  <c r="G37" i="18"/>
  <c r="I37" i="18" s="1"/>
  <c r="E37" i="18"/>
  <c r="D37" i="18"/>
  <c r="C37" i="18"/>
  <c r="B37" i="18"/>
  <c r="H36" i="18"/>
  <c r="G36" i="18"/>
  <c r="E36" i="18"/>
  <c r="D36" i="18"/>
  <c r="C36" i="18"/>
  <c r="B36" i="18"/>
  <c r="H35" i="18"/>
  <c r="G35" i="18"/>
  <c r="E35" i="18"/>
  <c r="D35" i="18"/>
  <c r="F35" i="18" s="1"/>
  <c r="C35" i="18"/>
  <c r="B35" i="18"/>
  <c r="H34" i="18"/>
  <c r="G34" i="18"/>
  <c r="I34" i="18" s="1"/>
  <c r="E34" i="18"/>
  <c r="D34" i="18"/>
  <c r="C34" i="18"/>
  <c r="B34" i="18"/>
  <c r="H33" i="18"/>
  <c r="G33" i="18"/>
  <c r="E33" i="18"/>
  <c r="D33" i="18"/>
  <c r="F33" i="18" s="1"/>
  <c r="C33" i="18"/>
  <c r="B33" i="18"/>
  <c r="H32" i="18"/>
  <c r="G32" i="18"/>
  <c r="E32" i="18"/>
  <c r="D32" i="18"/>
  <c r="F32" i="18" s="1"/>
  <c r="C32" i="18"/>
  <c r="B32" i="18"/>
  <c r="H31" i="18"/>
  <c r="G31" i="18"/>
  <c r="E31" i="18"/>
  <c r="D31" i="18"/>
  <c r="F31" i="18" s="1"/>
  <c r="C31" i="18"/>
  <c r="B31" i="18"/>
  <c r="H30" i="18"/>
  <c r="G30" i="18"/>
  <c r="I30" i="18" s="1"/>
  <c r="E30" i="18"/>
  <c r="D30" i="18"/>
  <c r="F30" i="18" s="1"/>
  <c r="C30" i="18"/>
  <c r="B30" i="18"/>
  <c r="H29" i="18"/>
  <c r="G29" i="18"/>
  <c r="I29" i="18" s="1"/>
  <c r="E29" i="18"/>
  <c r="D29" i="18"/>
  <c r="C29" i="18"/>
  <c r="B29" i="18"/>
  <c r="I28" i="18"/>
  <c r="H28" i="18"/>
  <c r="G28" i="18"/>
  <c r="E28" i="18"/>
  <c r="D28" i="18"/>
  <c r="C28" i="18"/>
  <c r="B28" i="18"/>
  <c r="H27" i="18"/>
  <c r="G27" i="18"/>
  <c r="K27" i="18" s="1"/>
  <c r="F27" i="18"/>
  <c r="E27" i="18"/>
  <c r="D27" i="18"/>
  <c r="C27" i="18"/>
  <c r="B27" i="18"/>
  <c r="H26" i="18"/>
  <c r="G26" i="18"/>
  <c r="E26" i="18"/>
  <c r="D26" i="18"/>
  <c r="K26" i="18" s="1"/>
  <c r="C26" i="18"/>
  <c r="B26" i="18"/>
  <c r="H25" i="18"/>
  <c r="I25" i="18" s="1"/>
  <c r="G25" i="18"/>
  <c r="E25" i="18"/>
  <c r="D25" i="18"/>
  <c r="F25" i="18" s="1"/>
  <c r="C25" i="18"/>
  <c r="B25" i="18"/>
  <c r="H24" i="18"/>
  <c r="G24" i="18"/>
  <c r="I24" i="18" s="1"/>
  <c r="F24" i="18"/>
  <c r="E24" i="18"/>
  <c r="D24" i="18"/>
  <c r="C24" i="18"/>
  <c r="B24" i="18"/>
  <c r="H23" i="18"/>
  <c r="G23" i="18"/>
  <c r="I23" i="18" s="1"/>
  <c r="E23" i="18"/>
  <c r="F23" i="18" s="1"/>
  <c r="D23" i="18"/>
  <c r="C23" i="18"/>
  <c r="B23" i="18"/>
  <c r="H22" i="18"/>
  <c r="G22" i="18"/>
  <c r="I22" i="18" s="1"/>
  <c r="E22" i="18"/>
  <c r="D22" i="18"/>
  <c r="F22" i="18" s="1"/>
  <c r="C22" i="18"/>
  <c r="B22" i="18"/>
  <c r="H21" i="18"/>
  <c r="G21" i="18"/>
  <c r="I21" i="18" s="1"/>
  <c r="E21" i="18"/>
  <c r="D21" i="18"/>
  <c r="C21" i="18"/>
  <c r="B21" i="18"/>
  <c r="H20" i="18"/>
  <c r="G20" i="18"/>
  <c r="E20" i="18"/>
  <c r="D20" i="18"/>
  <c r="C20" i="18"/>
  <c r="B20" i="18"/>
  <c r="H19" i="18"/>
  <c r="G19" i="18"/>
  <c r="E19" i="18"/>
  <c r="D19" i="18"/>
  <c r="F19" i="18" s="1"/>
  <c r="C19" i="18"/>
  <c r="B19" i="18"/>
  <c r="H18" i="18"/>
  <c r="G18" i="18"/>
  <c r="I18" i="18" s="1"/>
  <c r="E18" i="18"/>
  <c r="D18" i="18"/>
  <c r="C18" i="18"/>
  <c r="B18" i="18"/>
  <c r="H17" i="18"/>
  <c r="G17" i="18"/>
  <c r="E17" i="18"/>
  <c r="D17" i="18"/>
  <c r="F17" i="18" s="1"/>
  <c r="C17" i="18"/>
  <c r="B17" i="18"/>
  <c r="H16" i="18"/>
  <c r="G16" i="18"/>
  <c r="E16" i="18"/>
  <c r="D16" i="18"/>
  <c r="F16" i="18" s="1"/>
  <c r="C16" i="18"/>
  <c r="B16" i="18"/>
  <c r="H15" i="18"/>
  <c r="G15" i="18"/>
  <c r="I15" i="18" s="1"/>
  <c r="E15" i="18"/>
  <c r="D15" i="18"/>
  <c r="K15" i="18" s="1"/>
  <c r="C15" i="18"/>
  <c r="B15" i="18"/>
  <c r="H14" i="18"/>
  <c r="G14" i="18"/>
  <c r="I14" i="18" s="1"/>
  <c r="E14" i="18"/>
  <c r="D14" i="18"/>
  <c r="F14" i="18" s="1"/>
  <c r="C14" i="18"/>
  <c r="B14" i="18"/>
  <c r="H13" i="18"/>
  <c r="G13" i="18"/>
  <c r="I13" i="18" s="1"/>
  <c r="E13" i="18"/>
  <c r="D13" i="18"/>
  <c r="C13" i="18"/>
  <c r="B13" i="18"/>
  <c r="I12" i="18"/>
  <c r="H12" i="18"/>
  <c r="G12" i="18"/>
  <c r="E12" i="18"/>
  <c r="D12" i="18"/>
  <c r="C12" i="18"/>
  <c r="B12" i="18"/>
  <c r="H11" i="18"/>
  <c r="G11" i="18"/>
  <c r="E11" i="18"/>
  <c r="D11" i="18"/>
  <c r="F11" i="18" s="1"/>
  <c r="C11" i="18"/>
  <c r="B11" i="18"/>
  <c r="H109" i="20"/>
  <c r="G109" i="20"/>
  <c r="F109" i="20"/>
  <c r="E109" i="20"/>
  <c r="D109" i="20"/>
  <c r="C109" i="20"/>
  <c r="B109" i="20"/>
  <c r="H108" i="20"/>
  <c r="G108" i="20"/>
  <c r="I108" i="20" s="1"/>
  <c r="E108" i="20"/>
  <c r="D108" i="20"/>
  <c r="C108" i="20"/>
  <c r="B108" i="20"/>
  <c r="H107" i="20"/>
  <c r="G107" i="20"/>
  <c r="I107" i="20" s="1"/>
  <c r="E107" i="20"/>
  <c r="D107" i="20"/>
  <c r="C107" i="20"/>
  <c r="B107" i="20"/>
  <c r="H106" i="20"/>
  <c r="G106" i="20"/>
  <c r="E106" i="20"/>
  <c r="D106" i="20"/>
  <c r="C106" i="20"/>
  <c r="B106" i="20"/>
  <c r="H105" i="20"/>
  <c r="G105" i="20"/>
  <c r="I105" i="20" s="1"/>
  <c r="E105" i="20"/>
  <c r="F105" i="20" s="1"/>
  <c r="D105" i="20"/>
  <c r="C105" i="20"/>
  <c r="B105" i="20"/>
  <c r="H104" i="20"/>
  <c r="G104" i="20"/>
  <c r="I104" i="20" s="1"/>
  <c r="E104" i="20"/>
  <c r="D104" i="20"/>
  <c r="F104" i="20" s="1"/>
  <c r="C104" i="20"/>
  <c r="B104" i="20"/>
  <c r="H103" i="20"/>
  <c r="G103" i="20"/>
  <c r="I103" i="20" s="1"/>
  <c r="E103" i="20"/>
  <c r="D103" i="20"/>
  <c r="F103" i="20" s="1"/>
  <c r="C103" i="20"/>
  <c r="B103" i="20"/>
  <c r="H102" i="20"/>
  <c r="G102" i="20"/>
  <c r="E102" i="20"/>
  <c r="F102" i="20" s="1"/>
  <c r="D102" i="20"/>
  <c r="C102" i="20"/>
  <c r="B102" i="20"/>
  <c r="H101" i="20"/>
  <c r="G101" i="20"/>
  <c r="E101" i="20"/>
  <c r="D101" i="20"/>
  <c r="F101" i="20" s="1"/>
  <c r="C101" i="20"/>
  <c r="B101" i="20"/>
  <c r="H100" i="20"/>
  <c r="G100" i="20"/>
  <c r="I100" i="20" s="1"/>
  <c r="E100" i="20"/>
  <c r="D100" i="20"/>
  <c r="C100" i="20"/>
  <c r="B100" i="20"/>
  <c r="H99" i="20"/>
  <c r="G99" i="20"/>
  <c r="I99" i="20" s="1"/>
  <c r="E99" i="20"/>
  <c r="D99" i="20"/>
  <c r="C99" i="20"/>
  <c r="B99" i="20"/>
  <c r="K98" i="20"/>
  <c r="H98" i="20"/>
  <c r="G98" i="20"/>
  <c r="I98" i="20" s="1"/>
  <c r="F98" i="20"/>
  <c r="E98" i="20"/>
  <c r="D98" i="20"/>
  <c r="C98" i="20"/>
  <c r="B98" i="20"/>
  <c r="H97" i="20"/>
  <c r="G97" i="20"/>
  <c r="E97" i="20"/>
  <c r="D97" i="20"/>
  <c r="C97" i="20"/>
  <c r="B97" i="20"/>
  <c r="H96" i="20"/>
  <c r="G96" i="20"/>
  <c r="I96" i="20" s="1"/>
  <c r="E96" i="20"/>
  <c r="D96" i="20"/>
  <c r="F96" i="20" s="1"/>
  <c r="C96" i="20"/>
  <c r="B96" i="20"/>
  <c r="H95" i="20"/>
  <c r="G95" i="20"/>
  <c r="I95" i="20" s="1"/>
  <c r="E95" i="20"/>
  <c r="D95" i="20"/>
  <c r="C95" i="20"/>
  <c r="B95" i="20"/>
  <c r="H94" i="20"/>
  <c r="G94" i="20"/>
  <c r="E94" i="20"/>
  <c r="D94" i="20"/>
  <c r="F94" i="20" s="1"/>
  <c r="C94" i="20"/>
  <c r="B94" i="20"/>
  <c r="H93" i="20"/>
  <c r="G93" i="20"/>
  <c r="E93" i="20"/>
  <c r="D93" i="20"/>
  <c r="F93" i="20" s="1"/>
  <c r="C93" i="20"/>
  <c r="B93" i="20"/>
  <c r="H92" i="20"/>
  <c r="G92" i="20"/>
  <c r="I92" i="20" s="1"/>
  <c r="E92" i="20"/>
  <c r="D92" i="20"/>
  <c r="C92" i="20"/>
  <c r="B92" i="20"/>
  <c r="H91" i="20"/>
  <c r="G91" i="20"/>
  <c r="I91" i="20" s="1"/>
  <c r="E91" i="20"/>
  <c r="D91" i="20"/>
  <c r="C91" i="20"/>
  <c r="B91" i="20"/>
  <c r="H90" i="20"/>
  <c r="G90" i="20"/>
  <c r="I90" i="20" s="1"/>
  <c r="E90" i="20"/>
  <c r="F90" i="20" s="1"/>
  <c r="D90" i="20"/>
  <c r="C90" i="20"/>
  <c r="B90" i="20"/>
  <c r="K89" i="20"/>
  <c r="H89" i="20"/>
  <c r="G89" i="20"/>
  <c r="I89" i="20" s="1"/>
  <c r="F89" i="20"/>
  <c r="E89" i="20"/>
  <c r="D89" i="20"/>
  <c r="C89" i="20"/>
  <c r="B89" i="20"/>
  <c r="H88" i="20"/>
  <c r="G88" i="20"/>
  <c r="I88" i="20" s="1"/>
  <c r="E88" i="20"/>
  <c r="D88" i="20"/>
  <c r="F88" i="20" s="1"/>
  <c r="C88" i="20"/>
  <c r="B88" i="20"/>
  <c r="H87" i="20"/>
  <c r="G87" i="20"/>
  <c r="I87" i="20" s="1"/>
  <c r="E87" i="20"/>
  <c r="D87" i="20"/>
  <c r="F87" i="20" s="1"/>
  <c r="C87" i="20"/>
  <c r="B87" i="20"/>
  <c r="H86" i="20"/>
  <c r="G86" i="20"/>
  <c r="E86" i="20"/>
  <c r="F86" i="20" s="1"/>
  <c r="D86" i="20"/>
  <c r="C86" i="20"/>
  <c r="B86" i="20"/>
  <c r="H85" i="20"/>
  <c r="G85" i="20"/>
  <c r="E85" i="20"/>
  <c r="D85" i="20"/>
  <c r="F85" i="20" s="1"/>
  <c r="C85" i="20"/>
  <c r="B85" i="20"/>
  <c r="H84" i="20"/>
  <c r="G84" i="20"/>
  <c r="I84" i="20" s="1"/>
  <c r="E84" i="20"/>
  <c r="D84" i="20"/>
  <c r="C84" i="20"/>
  <c r="B84" i="20"/>
  <c r="H83" i="20"/>
  <c r="G83" i="20"/>
  <c r="I83" i="20" s="1"/>
  <c r="E83" i="20"/>
  <c r="D83" i="20"/>
  <c r="K83" i="20" s="1"/>
  <c r="C83" i="20"/>
  <c r="B83" i="20"/>
  <c r="H82" i="20"/>
  <c r="G82" i="20"/>
  <c r="I82" i="20" s="1"/>
  <c r="E82" i="20"/>
  <c r="F82" i="20" s="1"/>
  <c r="D82" i="20"/>
  <c r="C82" i="20"/>
  <c r="B82" i="20"/>
  <c r="H81" i="20"/>
  <c r="G81" i="20"/>
  <c r="I81" i="20" s="1"/>
  <c r="E81" i="20"/>
  <c r="D81" i="20"/>
  <c r="C81" i="20"/>
  <c r="B81" i="20"/>
  <c r="H80" i="20"/>
  <c r="G80" i="20"/>
  <c r="I80" i="20" s="1"/>
  <c r="E80" i="20"/>
  <c r="D80" i="20"/>
  <c r="F80" i="20" s="1"/>
  <c r="C80" i="20"/>
  <c r="B80" i="20"/>
  <c r="H79" i="20"/>
  <c r="G79" i="20"/>
  <c r="I79" i="20" s="1"/>
  <c r="E79" i="20"/>
  <c r="D79" i="20"/>
  <c r="F79" i="20" s="1"/>
  <c r="C79" i="20"/>
  <c r="B79" i="20"/>
  <c r="K78" i="20"/>
  <c r="H78" i="20"/>
  <c r="G78" i="20"/>
  <c r="I78" i="20" s="1"/>
  <c r="F78" i="20"/>
  <c r="E78" i="20"/>
  <c r="D78" i="20"/>
  <c r="C78" i="20"/>
  <c r="B78" i="20"/>
  <c r="H77" i="20"/>
  <c r="G77" i="20"/>
  <c r="E77" i="20"/>
  <c r="D77" i="20"/>
  <c r="F77" i="20" s="1"/>
  <c r="C77" i="20"/>
  <c r="B77" i="20"/>
  <c r="H76" i="20"/>
  <c r="G76" i="20"/>
  <c r="I76" i="20" s="1"/>
  <c r="E76" i="20"/>
  <c r="D76" i="20"/>
  <c r="C76" i="20"/>
  <c r="B76" i="20"/>
  <c r="H75" i="20"/>
  <c r="G75" i="20"/>
  <c r="I75" i="20" s="1"/>
  <c r="E75" i="20"/>
  <c r="D75" i="20"/>
  <c r="K75" i="20" s="1"/>
  <c r="C75" i="20"/>
  <c r="B75" i="20"/>
  <c r="H74" i="20"/>
  <c r="I74" i="20" s="1"/>
  <c r="G74" i="20"/>
  <c r="E74" i="20"/>
  <c r="F74" i="20" s="1"/>
  <c r="D74" i="20"/>
  <c r="C74" i="20"/>
  <c r="B74" i="20"/>
  <c r="H73" i="20"/>
  <c r="G73" i="20"/>
  <c r="E73" i="20"/>
  <c r="D73" i="20"/>
  <c r="C73" i="20"/>
  <c r="B73" i="20"/>
  <c r="H72" i="20"/>
  <c r="G72" i="20"/>
  <c r="E72" i="20"/>
  <c r="D72" i="20"/>
  <c r="C72" i="20"/>
  <c r="B72" i="20"/>
  <c r="H71" i="20"/>
  <c r="G71" i="20"/>
  <c r="I71" i="20" s="1"/>
  <c r="E71" i="20"/>
  <c r="D71" i="20"/>
  <c r="F71" i="20" s="1"/>
  <c r="C71" i="20"/>
  <c r="B71" i="20"/>
  <c r="H70" i="20"/>
  <c r="G70" i="20"/>
  <c r="E70" i="20"/>
  <c r="D70" i="20"/>
  <c r="F70" i="20" s="1"/>
  <c r="C70" i="20"/>
  <c r="B70" i="20"/>
  <c r="H69" i="20"/>
  <c r="G69" i="20"/>
  <c r="F69" i="20"/>
  <c r="E69" i="20"/>
  <c r="D69" i="20"/>
  <c r="C69" i="20"/>
  <c r="B69" i="20"/>
  <c r="H68" i="20"/>
  <c r="G68" i="20"/>
  <c r="I68" i="20" s="1"/>
  <c r="E68" i="20"/>
  <c r="D68" i="20"/>
  <c r="C68" i="20"/>
  <c r="B68" i="20"/>
  <c r="H67" i="20"/>
  <c r="G67" i="20"/>
  <c r="I67" i="20" s="1"/>
  <c r="E67" i="20"/>
  <c r="D67" i="20"/>
  <c r="C67" i="20"/>
  <c r="B67" i="20"/>
  <c r="H66" i="20"/>
  <c r="G66" i="20"/>
  <c r="E66" i="20"/>
  <c r="D66" i="20"/>
  <c r="F66" i="20" s="1"/>
  <c r="C66" i="20"/>
  <c r="B66" i="20"/>
  <c r="H65" i="20"/>
  <c r="G65" i="20"/>
  <c r="I65" i="20" s="1"/>
  <c r="E65" i="20"/>
  <c r="F65" i="20" s="1"/>
  <c r="D65" i="20"/>
  <c r="C65" i="20"/>
  <c r="B65" i="20"/>
  <c r="H64" i="20"/>
  <c r="G64" i="20"/>
  <c r="I64" i="20" s="1"/>
  <c r="E64" i="20"/>
  <c r="D64" i="20"/>
  <c r="F64" i="20" s="1"/>
  <c r="C64" i="20"/>
  <c r="B64" i="20"/>
  <c r="H63" i="20"/>
  <c r="G63" i="20"/>
  <c r="I63" i="20" s="1"/>
  <c r="E63" i="20"/>
  <c r="D63" i="20"/>
  <c r="F63" i="20" s="1"/>
  <c r="C63" i="20"/>
  <c r="B63" i="20"/>
  <c r="H62" i="20"/>
  <c r="G62" i="20"/>
  <c r="E62" i="20"/>
  <c r="F62" i="20" s="1"/>
  <c r="D62" i="20"/>
  <c r="C62" i="20"/>
  <c r="B62" i="20"/>
  <c r="H61" i="20"/>
  <c r="G61" i="20"/>
  <c r="I61" i="20" s="1"/>
  <c r="E61" i="20"/>
  <c r="F61" i="20" s="1"/>
  <c r="K61" i="20" s="1"/>
  <c r="D61" i="20"/>
  <c r="C61" i="20"/>
  <c r="B61" i="20"/>
  <c r="H60" i="20"/>
  <c r="G60" i="20"/>
  <c r="I60" i="20" s="1"/>
  <c r="E60" i="20"/>
  <c r="D60" i="20"/>
  <c r="C60" i="20"/>
  <c r="B60" i="20"/>
  <c r="H59" i="20"/>
  <c r="G59" i="20"/>
  <c r="I59" i="20" s="1"/>
  <c r="E59" i="20"/>
  <c r="D59" i="20"/>
  <c r="C59" i="20"/>
  <c r="B59" i="20"/>
  <c r="H58" i="20"/>
  <c r="G58" i="20"/>
  <c r="F58" i="20"/>
  <c r="E58" i="20"/>
  <c r="D58" i="20"/>
  <c r="C58" i="20"/>
  <c r="B58" i="20"/>
  <c r="H57" i="20"/>
  <c r="G57" i="20"/>
  <c r="E57" i="20"/>
  <c r="D57" i="20"/>
  <c r="C57" i="20"/>
  <c r="B57" i="20"/>
  <c r="H56" i="20"/>
  <c r="G56" i="20"/>
  <c r="E56" i="20"/>
  <c r="D56" i="20"/>
  <c r="F56" i="20" s="1"/>
  <c r="C56" i="20"/>
  <c r="B56" i="20"/>
  <c r="H55" i="20"/>
  <c r="G55" i="20"/>
  <c r="I55" i="20" s="1"/>
  <c r="E55" i="20"/>
  <c r="D55" i="20"/>
  <c r="C55" i="20"/>
  <c r="B55" i="20"/>
  <c r="H54" i="20"/>
  <c r="G54" i="20"/>
  <c r="E54" i="20"/>
  <c r="D54" i="20"/>
  <c r="F54" i="20" s="1"/>
  <c r="C54" i="20"/>
  <c r="B54" i="20"/>
  <c r="H53" i="20"/>
  <c r="G53" i="20"/>
  <c r="E53" i="20"/>
  <c r="D53" i="20"/>
  <c r="F53" i="20" s="1"/>
  <c r="C53" i="20"/>
  <c r="B53" i="20"/>
  <c r="H52" i="20"/>
  <c r="G52" i="20"/>
  <c r="E52" i="20"/>
  <c r="D52" i="20"/>
  <c r="C52" i="20"/>
  <c r="B52" i="20"/>
  <c r="H51" i="20"/>
  <c r="G51" i="20"/>
  <c r="E51" i="20"/>
  <c r="D51" i="20"/>
  <c r="C51" i="20"/>
  <c r="B51" i="20"/>
  <c r="H50" i="20"/>
  <c r="G50" i="20"/>
  <c r="I50" i="20" s="1"/>
  <c r="E50" i="20"/>
  <c r="D50" i="20"/>
  <c r="F50" i="20" s="1"/>
  <c r="C50" i="20"/>
  <c r="B50" i="20"/>
  <c r="H49" i="20"/>
  <c r="G49" i="20"/>
  <c r="I49" i="20" s="1"/>
  <c r="E49" i="20"/>
  <c r="D49" i="20"/>
  <c r="K49" i="20" s="1"/>
  <c r="C49" i="20"/>
  <c r="B49" i="20"/>
  <c r="H48" i="20"/>
  <c r="G48" i="20"/>
  <c r="E48" i="20"/>
  <c r="D48" i="20"/>
  <c r="F48" i="20" s="1"/>
  <c r="C48" i="20"/>
  <c r="B48" i="20"/>
  <c r="H47" i="20"/>
  <c r="G47" i="20"/>
  <c r="E47" i="20"/>
  <c r="D47" i="20"/>
  <c r="C47" i="20"/>
  <c r="B47" i="20"/>
  <c r="H46" i="20"/>
  <c r="G46" i="20"/>
  <c r="E46" i="20"/>
  <c r="D46" i="20"/>
  <c r="F46" i="20" s="1"/>
  <c r="C46" i="20"/>
  <c r="B46" i="20"/>
  <c r="H45" i="20"/>
  <c r="G45" i="20"/>
  <c r="K45" i="20" s="1"/>
  <c r="E45" i="20"/>
  <c r="D45" i="20"/>
  <c r="F45" i="20" s="1"/>
  <c r="C45" i="20"/>
  <c r="B45" i="20"/>
  <c r="H44" i="20"/>
  <c r="G44" i="20"/>
  <c r="E44" i="20"/>
  <c r="D44" i="20"/>
  <c r="K44" i="20" s="1"/>
  <c r="C44" i="20"/>
  <c r="B44" i="20"/>
  <c r="I43" i="20"/>
  <c r="H43" i="20"/>
  <c r="G43" i="20"/>
  <c r="E43" i="20"/>
  <c r="D43" i="20"/>
  <c r="C43" i="20"/>
  <c r="B43" i="20"/>
  <c r="H42" i="20"/>
  <c r="G42" i="20"/>
  <c r="I42" i="20" s="1"/>
  <c r="E42" i="20"/>
  <c r="D42" i="20"/>
  <c r="F42" i="20" s="1"/>
  <c r="C42" i="20"/>
  <c r="B42" i="20"/>
  <c r="H41" i="20"/>
  <c r="G41" i="20"/>
  <c r="E41" i="20"/>
  <c r="D41" i="20"/>
  <c r="C41" i="20"/>
  <c r="B41" i="20"/>
  <c r="H40" i="20"/>
  <c r="G40" i="20"/>
  <c r="I40" i="20" s="1"/>
  <c r="E40" i="20"/>
  <c r="D40" i="20"/>
  <c r="F40" i="20" s="1"/>
  <c r="C40" i="20"/>
  <c r="B40" i="20"/>
  <c r="H39" i="20"/>
  <c r="G39" i="20"/>
  <c r="I39" i="20" s="1"/>
  <c r="E39" i="20"/>
  <c r="D39" i="20"/>
  <c r="F39" i="20" s="1"/>
  <c r="C39" i="20"/>
  <c r="B39" i="20"/>
  <c r="H38" i="20"/>
  <c r="G38" i="20"/>
  <c r="F38" i="20"/>
  <c r="E38" i="20"/>
  <c r="D38" i="20"/>
  <c r="C38" i="20"/>
  <c r="B38" i="20"/>
  <c r="H37" i="20"/>
  <c r="G37" i="20"/>
  <c r="E37" i="20"/>
  <c r="F37" i="20" s="1"/>
  <c r="D37" i="20"/>
  <c r="C37" i="20"/>
  <c r="B37" i="20"/>
  <c r="H36" i="20"/>
  <c r="G36" i="20"/>
  <c r="I36" i="20" s="1"/>
  <c r="E36" i="20"/>
  <c r="D36" i="20"/>
  <c r="C36" i="20"/>
  <c r="B36" i="20"/>
  <c r="H35" i="20"/>
  <c r="G35" i="20"/>
  <c r="E35" i="20"/>
  <c r="D35" i="20"/>
  <c r="C35" i="20"/>
  <c r="B35" i="20"/>
  <c r="H34" i="20"/>
  <c r="G34" i="20"/>
  <c r="F34" i="20"/>
  <c r="E34" i="20"/>
  <c r="D34" i="20"/>
  <c r="C34" i="20"/>
  <c r="B34" i="20"/>
  <c r="H33" i="20"/>
  <c r="G33" i="20"/>
  <c r="E33" i="20"/>
  <c r="D33" i="20"/>
  <c r="C33" i="20"/>
  <c r="B33" i="20"/>
  <c r="H32" i="20"/>
  <c r="G32" i="20"/>
  <c r="E32" i="20"/>
  <c r="D32" i="20"/>
  <c r="F32" i="20" s="1"/>
  <c r="C32" i="20"/>
  <c r="B32" i="20"/>
  <c r="H31" i="20"/>
  <c r="G31" i="20"/>
  <c r="I31" i="20" s="1"/>
  <c r="E31" i="20"/>
  <c r="D31" i="20"/>
  <c r="C31" i="20"/>
  <c r="B31" i="20"/>
  <c r="K30" i="20"/>
  <c r="H30" i="20"/>
  <c r="G30" i="20"/>
  <c r="F30" i="20"/>
  <c r="E30" i="20"/>
  <c r="D30" i="20"/>
  <c r="C30" i="20"/>
  <c r="B30" i="20"/>
  <c r="H29" i="20"/>
  <c r="G29" i="20"/>
  <c r="I29" i="20" s="1"/>
  <c r="F29" i="20"/>
  <c r="E29" i="20"/>
  <c r="D29" i="20"/>
  <c r="C29" i="20"/>
  <c r="B29" i="20"/>
  <c r="H28" i="20"/>
  <c r="G28" i="20"/>
  <c r="E28" i="20"/>
  <c r="D28" i="20"/>
  <c r="C28" i="20"/>
  <c r="B28" i="20"/>
  <c r="I27" i="20"/>
  <c r="H27" i="20"/>
  <c r="G27" i="20"/>
  <c r="E27" i="20"/>
  <c r="D27" i="20"/>
  <c r="K27" i="20" s="1"/>
  <c r="C27" i="20"/>
  <c r="B27" i="20"/>
  <c r="H26" i="20"/>
  <c r="G26" i="20"/>
  <c r="E26" i="20"/>
  <c r="D26" i="20"/>
  <c r="K26" i="20" s="1"/>
  <c r="C26" i="20"/>
  <c r="B26" i="20"/>
  <c r="H25" i="20"/>
  <c r="G25" i="20"/>
  <c r="E25" i="20"/>
  <c r="D25" i="20"/>
  <c r="C25" i="20"/>
  <c r="B25" i="20"/>
  <c r="H24" i="20"/>
  <c r="G24" i="20"/>
  <c r="I24" i="20" s="1"/>
  <c r="E24" i="20"/>
  <c r="D24" i="20"/>
  <c r="F24" i="20" s="1"/>
  <c r="C24" i="20"/>
  <c r="B24" i="20"/>
  <c r="H23" i="20"/>
  <c r="G23" i="20"/>
  <c r="I23" i="20" s="1"/>
  <c r="E23" i="20"/>
  <c r="D23" i="20"/>
  <c r="F23" i="20" s="1"/>
  <c r="C23" i="20"/>
  <c r="B23" i="20"/>
  <c r="H22" i="20"/>
  <c r="G22" i="20"/>
  <c r="F22" i="20"/>
  <c r="E22" i="20"/>
  <c r="D22" i="20"/>
  <c r="C22" i="20"/>
  <c r="B22" i="20"/>
  <c r="H21" i="20"/>
  <c r="G21" i="20"/>
  <c r="E21" i="20"/>
  <c r="F21" i="20" s="1"/>
  <c r="D21" i="20"/>
  <c r="C21" i="20"/>
  <c r="B21" i="20"/>
  <c r="H20" i="20"/>
  <c r="G20" i="20"/>
  <c r="E20" i="20"/>
  <c r="D20" i="20"/>
  <c r="C20" i="20"/>
  <c r="B20" i="20"/>
  <c r="H19" i="20"/>
  <c r="G19" i="20"/>
  <c r="E19" i="20"/>
  <c r="D19" i="20"/>
  <c r="C19" i="20"/>
  <c r="B19" i="20"/>
  <c r="H18" i="20"/>
  <c r="G18" i="20"/>
  <c r="I18" i="20" s="1"/>
  <c r="E18" i="20"/>
  <c r="F18" i="20" s="1"/>
  <c r="D18" i="20"/>
  <c r="C18" i="20"/>
  <c r="B18" i="20"/>
  <c r="H17" i="20"/>
  <c r="G17" i="20"/>
  <c r="E17" i="20"/>
  <c r="D17" i="20"/>
  <c r="C17" i="20"/>
  <c r="B17" i="20"/>
  <c r="H16" i="20"/>
  <c r="G16" i="20"/>
  <c r="E16" i="20"/>
  <c r="D16" i="20"/>
  <c r="C16" i="20"/>
  <c r="B16" i="20"/>
  <c r="H15" i="20"/>
  <c r="G15" i="20"/>
  <c r="I15" i="20" s="1"/>
  <c r="E15" i="20"/>
  <c r="D15" i="20"/>
  <c r="F15" i="20" s="1"/>
  <c r="C15" i="20"/>
  <c r="B15" i="20"/>
  <c r="H14" i="20"/>
  <c r="G14" i="20"/>
  <c r="E14" i="20"/>
  <c r="D14" i="20"/>
  <c r="C14" i="20"/>
  <c r="B14" i="20"/>
  <c r="H13" i="20"/>
  <c r="G13" i="20"/>
  <c r="E13" i="20"/>
  <c r="F13" i="20" s="1"/>
  <c r="D13" i="20"/>
  <c r="C13" i="20"/>
  <c r="B13" i="20"/>
  <c r="H12" i="20"/>
  <c r="G12" i="20"/>
  <c r="E12" i="20"/>
  <c r="D12" i="20"/>
  <c r="C12" i="20"/>
  <c r="B12" i="20"/>
  <c r="H11" i="20"/>
  <c r="G11" i="20"/>
  <c r="E11" i="20"/>
  <c r="D11" i="20"/>
  <c r="C11" i="20"/>
  <c r="B11" i="20"/>
  <c r="H109" i="22"/>
  <c r="G109" i="22"/>
  <c r="E109" i="22"/>
  <c r="D109" i="22"/>
  <c r="C109" i="22"/>
  <c r="B109" i="22"/>
  <c r="H108" i="22"/>
  <c r="G108" i="22"/>
  <c r="I108" i="22" s="1"/>
  <c r="E108" i="22"/>
  <c r="D108" i="22"/>
  <c r="C108" i="22"/>
  <c r="B108" i="22"/>
  <c r="H107" i="22"/>
  <c r="G107" i="22"/>
  <c r="E107" i="22"/>
  <c r="D107" i="22"/>
  <c r="C107" i="22"/>
  <c r="B107" i="22"/>
  <c r="H106" i="22"/>
  <c r="G106" i="22"/>
  <c r="E106" i="22"/>
  <c r="D106" i="22"/>
  <c r="C106" i="22"/>
  <c r="B106" i="22"/>
  <c r="H105" i="22"/>
  <c r="G105" i="22"/>
  <c r="I105" i="22" s="1"/>
  <c r="E105" i="22"/>
  <c r="D105" i="22"/>
  <c r="F105" i="22" s="1"/>
  <c r="C105" i="22"/>
  <c r="B105" i="22"/>
  <c r="H104" i="22"/>
  <c r="G104" i="22"/>
  <c r="I104" i="22" s="1"/>
  <c r="E104" i="22"/>
  <c r="D104" i="22"/>
  <c r="K104" i="22" s="1"/>
  <c r="C104" i="22"/>
  <c r="B104" i="22"/>
  <c r="H103" i="22"/>
  <c r="G103" i="22"/>
  <c r="E103" i="22"/>
  <c r="D103" i="22"/>
  <c r="F103" i="22" s="1"/>
  <c r="C103" i="22"/>
  <c r="B103" i="22"/>
  <c r="H102" i="22"/>
  <c r="G102" i="22"/>
  <c r="E102" i="22"/>
  <c r="D102" i="22"/>
  <c r="C102" i="22"/>
  <c r="B102" i="22"/>
  <c r="H101" i="22"/>
  <c r="I101" i="22" s="1"/>
  <c r="G101" i="22"/>
  <c r="E101" i="22"/>
  <c r="D101" i="22"/>
  <c r="C101" i="22"/>
  <c r="B101" i="22"/>
  <c r="I100" i="22"/>
  <c r="H100" i="22"/>
  <c r="G100" i="22"/>
  <c r="E100" i="22"/>
  <c r="D100" i="22"/>
  <c r="C100" i="22"/>
  <c r="B100" i="22"/>
  <c r="H99" i="22"/>
  <c r="G99" i="22"/>
  <c r="I99" i="22" s="1"/>
  <c r="F99" i="22"/>
  <c r="E99" i="22"/>
  <c r="D99" i="22"/>
  <c r="C99" i="22"/>
  <c r="B99" i="22"/>
  <c r="H98" i="22"/>
  <c r="G98" i="22"/>
  <c r="I98" i="22" s="1"/>
  <c r="E98" i="22"/>
  <c r="D98" i="22"/>
  <c r="C98" i="22"/>
  <c r="B98" i="22"/>
  <c r="H97" i="22"/>
  <c r="G97" i="22"/>
  <c r="E97" i="22"/>
  <c r="D97" i="22"/>
  <c r="F97" i="22" s="1"/>
  <c r="C97" i="22"/>
  <c r="B97" i="22"/>
  <c r="H96" i="22"/>
  <c r="G96" i="22"/>
  <c r="I96" i="22" s="1"/>
  <c r="F96" i="22"/>
  <c r="E96" i="22"/>
  <c r="D96" i="22"/>
  <c r="C96" i="22"/>
  <c r="B96" i="22"/>
  <c r="H95" i="22"/>
  <c r="G95" i="22"/>
  <c r="I95" i="22" s="1"/>
  <c r="E95" i="22"/>
  <c r="F95" i="22" s="1"/>
  <c r="D95" i="22"/>
  <c r="C95" i="22"/>
  <c r="B95" i="22"/>
  <c r="H94" i="22"/>
  <c r="G94" i="22"/>
  <c r="I94" i="22" s="1"/>
  <c r="E94" i="22"/>
  <c r="D94" i="22"/>
  <c r="F94" i="22" s="1"/>
  <c r="C94" i="22"/>
  <c r="B94" i="22"/>
  <c r="H93" i="22"/>
  <c r="I93" i="22" s="1"/>
  <c r="G93" i="22"/>
  <c r="E93" i="22"/>
  <c r="D93" i="22"/>
  <c r="C93" i="22"/>
  <c r="B93" i="22"/>
  <c r="H92" i="22"/>
  <c r="G92" i="22"/>
  <c r="E92" i="22"/>
  <c r="D92" i="22"/>
  <c r="C92" i="22"/>
  <c r="B92" i="22"/>
  <c r="H91" i="22"/>
  <c r="G91" i="22"/>
  <c r="I91" i="22" s="1"/>
  <c r="E91" i="22"/>
  <c r="D91" i="22"/>
  <c r="F91" i="22" s="1"/>
  <c r="C91" i="22"/>
  <c r="B91" i="22"/>
  <c r="H90" i="22"/>
  <c r="G90" i="22"/>
  <c r="I90" i="22" s="1"/>
  <c r="E90" i="22"/>
  <c r="D90" i="22"/>
  <c r="C90" i="22"/>
  <c r="B90" i="22"/>
  <c r="H89" i="22"/>
  <c r="G89" i="22"/>
  <c r="E89" i="22"/>
  <c r="D89" i="22"/>
  <c r="F89" i="22" s="1"/>
  <c r="C89" i="22"/>
  <c r="B89" i="22"/>
  <c r="I88" i="22"/>
  <c r="H88" i="22"/>
  <c r="G88" i="22"/>
  <c r="E88" i="22"/>
  <c r="D88" i="22"/>
  <c r="C88" i="22"/>
  <c r="B88" i="22"/>
  <c r="H87" i="22"/>
  <c r="G87" i="22"/>
  <c r="I87" i="22" s="1"/>
  <c r="E87" i="22"/>
  <c r="F87" i="22" s="1"/>
  <c r="D87" i="22"/>
  <c r="C87" i="22"/>
  <c r="B87" i="22"/>
  <c r="H86" i="22"/>
  <c r="G86" i="22"/>
  <c r="E86" i="22"/>
  <c r="D86" i="22"/>
  <c r="F86" i="22" s="1"/>
  <c r="C86" i="22"/>
  <c r="B86" i="22"/>
  <c r="H85" i="22"/>
  <c r="G85" i="22"/>
  <c r="E85" i="22"/>
  <c r="D85" i="22"/>
  <c r="C85" i="22"/>
  <c r="B85" i="22"/>
  <c r="H84" i="22"/>
  <c r="G84" i="22"/>
  <c r="I84" i="22" s="1"/>
  <c r="E84" i="22"/>
  <c r="D84" i="22"/>
  <c r="C84" i="22"/>
  <c r="B84" i="22"/>
  <c r="H83" i="22"/>
  <c r="G83" i="22"/>
  <c r="I83" i="22" s="1"/>
  <c r="E83" i="22"/>
  <c r="D83" i="22"/>
  <c r="F83" i="22" s="1"/>
  <c r="C83" i="22"/>
  <c r="B83" i="22"/>
  <c r="H82" i="22"/>
  <c r="G82" i="22"/>
  <c r="E82" i="22"/>
  <c r="D82" i="22"/>
  <c r="C82" i="22"/>
  <c r="B82" i="22"/>
  <c r="H81" i="22"/>
  <c r="G81" i="22"/>
  <c r="E81" i="22"/>
  <c r="D81" i="22"/>
  <c r="F81" i="22" s="1"/>
  <c r="C81" i="22"/>
  <c r="B81" i="22"/>
  <c r="H80" i="22"/>
  <c r="G80" i="22"/>
  <c r="I80" i="22" s="1"/>
  <c r="E80" i="22"/>
  <c r="D80" i="22"/>
  <c r="C80" i="22"/>
  <c r="B80" i="22"/>
  <c r="H79" i="22"/>
  <c r="G79" i="22"/>
  <c r="I79" i="22" s="1"/>
  <c r="F79" i="22"/>
  <c r="E79" i="22"/>
  <c r="D79" i="22"/>
  <c r="C79" i="22"/>
  <c r="B79" i="22"/>
  <c r="H78" i="22"/>
  <c r="G78" i="22"/>
  <c r="I78" i="22" s="1"/>
  <c r="E78" i="22"/>
  <c r="D78" i="22"/>
  <c r="F78" i="22" s="1"/>
  <c r="C78" i="22"/>
  <c r="B78" i="22"/>
  <c r="H77" i="22"/>
  <c r="G77" i="22"/>
  <c r="E77" i="22"/>
  <c r="D77" i="22"/>
  <c r="C77" i="22"/>
  <c r="B77" i="22"/>
  <c r="H76" i="22"/>
  <c r="G76" i="22"/>
  <c r="E76" i="22"/>
  <c r="D76" i="22"/>
  <c r="C76" i="22"/>
  <c r="B76" i="22"/>
  <c r="H75" i="22"/>
  <c r="G75" i="22"/>
  <c r="E75" i="22"/>
  <c r="D75" i="22"/>
  <c r="F75" i="22" s="1"/>
  <c r="C75" i="22"/>
  <c r="B75" i="22"/>
  <c r="H74" i="22"/>
  <c r="G74" i="22"/>
  <c r="I74" i="22" s="1"/>
  <c r="E74" i="22"/>
  <c r="D74" i="22"/>
  <c r="C74" i="22"/>
  <c r="B74" i="22"/>
  <c r="H73" i="22"/>
  <c r="G73" i="22"/>
  <c r="E73" i="22"/>
  <c r="D73" i="22"/>
  <c r="F73" i="22" s="1"/>
  <c r="C73" i="22"/>
  <c r="B73" i="22"/>
  <c r="H72" i="22"/>
  <c r="G72" i="22"/>
  <c r="E72" i="22"/>
  <c r="D72" i="22"/>
  <c r="C72" i="22"/>
  <c r="B72" i="22"/>
  <c r="H71" i="22"/>
  <c r="G71" i="22"/>
  <c r="F71" i="22"/>
  <c r="E71" i="22"/>
  <c r="D71" i="22"/>
  <c r="C71" i="22"/>
  <c r="B71" i="22"/>
  <c r="H70" i="22"/>
  <c r="G70" i="22"/>
  <c r="I70" i="22" s="1"/>
  <c r="E70" i="22"/>
  <c r="D70" i="22"/>
  <c r="F70" i="22" s="1"/>
  <c r="C70" i="22"/>
  <c r="B70" i="22"/>
  <c r="H69" i="22"/>
  <c r="G69" i="22"/>
  <c r="E69" i="22"/>
  <c r="D69" i="22"/>
  <c r="C69" i="22"/>
  <c r="B69" i="22"/>
  <c r="H68" i="22"/>
  <c r="I68" i="22" s="1"/>
  <c r="G68" i="22"/>
  <c r="E68" i="22"/>
  <c r="D68" i="22"/>
  <c r="C68" i="22"/>
  <c r="B68" i="22"/>
  <c r="H67" i="22"/>
  <c r="G67" i="22"/>
  <c r="E67" i="22"/>
  <c r="D67" i="22"/>
  <c r="F67" i="22" s="1"/>
  <c r="C67" i="22"/>
  <c r="B67" i="22"/>
  <c r="H66" i="22"/>
  <c r="G66" i="22"/>
  <c r="E66" i="22"/>
  <c r="D66" i="22"/>
  <c r="C66" i="22"/>
  <c r="B66" i="22"/>
  <c r="H65" i="22"/>
  <c r="G65" i="22"/>
  <c r="E65" i="22"/>
  <c r="D65" i="22"/>
  <c r="F65" i="22" s="1"/>
  <c r="C65" i="22"/>
  <c r="B65" i="22"/>
  <c r="H64" i="22"/>
  <c r="I64" i="22" s="1"/>
  <c r="G64" i="22"/>
  <c r="E64" i="22"/>
  <c r="D64" i="22"/>
  <c r="C64" i="22"/>
  <c r="B64" i="22"/>
  <c r="H63" i="22"/>
  <c r="G63" i="22"/>
  <c r="I63" i="22" s="1"/>
  <c r="F63" i="22"/>
  <c r="E63" i="22"/>
  <c r="D63" i="22"/>
  <c r="C63" i="22"/>
  <c r="B63" i="22"/>
  <c r="H62" i="22"/>
  <c r="G62" i="22"/>
  <c r="E62" i="22"/>
  <c r="D62" i="22"/>
  <c r="F62" i="22" s="1"/>
  <c r="C62" i="22"/>
  <c r="B62" i="22"/>
  <c r="H61" i="22"/>
  <c r="I61" i="22" s="1"/>
  <c r="G61" i="22"/>
  <c r="E61" i="22"/>
  <c r="D61" i="22"/>
  <c r="C61" i="22"/>
  <c r="B61" i="22"/>
  <c r="H60" i="22"/>
  <c r="G60" i="22"/>
  <c r="I60" i="22" s="1"/>
  <c r="E60" i="22"/>
  <c r="D60" i="22"/>
  <c r="C60" i="22"/>
  <c r="B60" i="22"/>
  <c r="H59" i="22"/>
  <c r="G59" i="22"/>
  <c r="I59" i="22" s="1"/>
  <c r="E59" i="22"/>
  <c r="D59" i="22"/>
  <c r="F59" i="22" s="1"/>
  <c r="C59" i="22"/>
  <c r="B59" i="22"/>
  <c r="H58" i="22"/>
  <c r="G58" i="22"/>
  <c r="E58" i="22"/>
  <c r="D58" i="22"/>
  <c r="C58" i="22"/>
  <c r="B58" i="22"/>
  <c r="H57" i="22"/>
  <c r="I57" i="22" s="1"/>
  <c r="G57" i="22"/>
  <c r="E57" i="22"/>
  <c r="D57" i="22"/>
  <c r="F57" i="22" s="1"/>
  <c r="C57" i="22"/>
  <c r="B57" i="22"/>
  <c r="H56" i="22"/>
  <c r="G56" i="22"/>
  <c r="I56" i="22" s="1"/>
  <c r="E56" i="22"/>
  <c r="D56" i="22"/>
  <c r="C56" i="22"/>
  <c r="B56" i="22"/>
  <c r="H55" i="22"/>
  <c r="G55" i="22"/>
  <c r="I55" i="22" s="1"/>
  <c r="F55" i="22"/>
  <c r="E55" i="22"/>
  <c r="D55" i="22"/>
  <c r="C55" i="22"/>
  <c r="B55" i="22"/>
  <c r="H54" i="22"/>
  <c r="G54" i="22"/>
  <c r="I54" i="22" s="1"/>
  <c r="E54" i="22"/>
  <c r="D54" i="22"/>
  <c r="F54" i="22" s="1"/>
  <c r="C54" i="22"/>
  <c r="B54" i="22"/>
  <c r="H53" i="22"/>
  <c r="G53" i="22"/>
  <c r="E53" i="22"/>
  <c r="D53" i="22"/>
  <c r="C53" i="22"/>
  <c r="B53" i="22"/>
  <c r="H52" i="22"/>
  <c r="G52" i="22"/>
  <c r="I52" i="22" s="1"/>
  <c r="E52" i="22"/>
  <c r="D52" i="22"/>
  <c r="F52" i="22" s="1"/>
  <c r="C52" i="22"/>
  <c r="B52" i="22"/>
  <c r="H51" i="22"/>
  <c r="G51" i="22"/>
  <c r="F51" i="22"/>
  <c r="E51" i="22"/>
  <c r="D51" i="22"/>
  <c r="C51" i="22"/>
  <c r="B51" i="22"/>
  <c r="H50" i="22"/>
  <c r="G50" i="22"/>
  <c r="I50" i="22" s="1"/>
  <c r="E50" i="22"/>
  <c r="D50" i="22"/>
  <c r="C50" i="22"/>
  <c r="B50" i="22"/>
  <c r="H49" i="22"/>
  <c r="G49" i="22"/>
  <c r="I49" i="22" s="1"/>
  <c r="E49" i="22"/>
  <c r="D49" i="22"/>
  <c r="F49" i="22" s="1"/>
  <c r="C49" i="22"/>
  <c r="B49" i="22"/>
  <c r="I48" i="22"/>
  <c r="H48" i="22"/>
  <c r="G48" i="22"/>
  <c r="E48" i="22"/>
  <c r="D48" i="22"/>
  <c r="C48" i="22"/>
  <c r="B48" i="22"/>
  <c r="H47" i="22"/>
  <c r="G47" i="22"/>
  <c r="I47" i="22" s="1"/>
  <c r="E47" i="22"/>
  <c r="F47" i="22" s="1"/>
  <c r="D47" i="22"/>
  <c r="C47" i="22"/>
  <c r="B47" i="22"/>
  <c r="H46" i="22"/>
  <c r="G46" i="22"/>
  <c r="E46" i="22"/>
  <c r="D46" i="22"/>
  <c r="F46" i="22" s="1"/>
  <c r="C46" i="22"/>
  <c r="B46" i="22"/>
  <c r="H45" i="22"/>
  <c r="G45" i="22"/>
  <c r="I45" i="22" s="1"/>
  <c r="E45" i="22"/>
  <c r="D45" i="22"/>
  <c r="K45" i="22" s="1"/>
  <c r="C45" i="22"/>
  <c r="B45" i="22"/>
  <c r="H44" i="22"/>
  <c r="G44" i="22"/>
  <c r="I44" i="22" s="1"/>
  <c r="E44" i="22"/>
  <c r="D44" i="22"/>
  <c r="F44" i="22" s="1"/>
  <c r="C44" i="22"/>
  <c r="B44" i="22"/>
  <c r="H43" i="22"/>
  <c r="G43" i="22"/>
  <c r="I43" i="22" s="1"/>
  <c r="F43" i="22"/>
  <c r="E43" i="22"/>
  <c r="D43" i="22"/>
  <c r="C43" i="22"/>
  <c r="B43" i="22"/>
  <c r="H42" i="22"/>
  <c r="G42" i="22"/>
  <c r="I42" i="22" s="1"/>
  <c r="E42" i="22"/>
  <c r="D42" i="22"/>
  <c r="C42" i="22"/>
  <c r="B42" i="22"/>
  <c r="H41" i="22"/>
  <c r="G41" i="22"/>
  <c r="E41" i="22"/>
  <c r="D41" i="22"/>
  <c r="F41" i="22" s="1"/>
  <c r="C41" i="22"/>
  <c r="B41" i="22"/>
  <c r="H40" i="22"/>
  <c r="G40" i="22"/>
  <c r="E40" i="22"/>
  <c r="F40" i="22" s="1"/>
  <c r="D40" i="22"/>
  <c r="C40" i="22"/>
  <c r="B40" i="22"/>
  <c r="K39" i="22"/>
  <c r="H39" i="22"/>
  <c r="G39" i="22"/>
  <c r="I39" i="22" s="1"/>
  <c r="F39" i="22"/>
  <c r="E39" i="22"/>
  <c r="D39" i="22"/>
  <c r="C39" i="22"/>
  <c r="B39" i="22"/>
  <c r="H38" i="22"/>
  <c r="G38" i="22"/>
  <c r="E38" i="22"/>
  <c r="D38" i="22"/>
  <c r="F38" i="22" s="1"/>
  <c r="C38" i="22"/>
  <c r="B38" i="22"/>
  <c r="H37" i="22"/>
  <c r="G37" i="22"/>
  <c r="E37" i="22"/>
  <c r="D37" i="22"/>
  <c r="C37" i="22"/>
  <c r="B37" i="22"/>
  <c r="H36" i="22"/>
  <c r="G36" i="22"/>
  <c r="I36" i="22" s="1"/>
  <c r="E36" i="22"/>
  <c r="D36" i="22"/>
  <c r="C36" i="22"/>
  <c r="B36" i="22"/>
  <c r="H35" i="22"/>
  <c r="G35" i="22"/>
  <c r="E35" i="22"/>
  <c r="D35" i="22"/>
  <c r="F35" i="22" s="1"/>
  <c r="C35" i="22"/>
  <c r="B35" i="22"/>
  <c r="H34" i="22"/>
  <c r="G34" i="22"/>
  <c r="E34" i="22"/>
  <c r="D34" i="22"/>
  <c r="C34" i="22"/>
  <c r="B34" i="22"/>
  <c r="H33" i="22"/>
  <c r="I33" i="22" s="1"/>
  <c r="G33" i="22"/>
  <c r="E33" i="22"/>
  <c r="D33" i="22"/>
  <c r="F33" i="22" s="1"/>
  <c r="C33" i="22"/>
  <c r="B33" i="22"/>
  <c r="H32" i="22"/>
  <c r="G32" i="22"/>
  <c r="I32" i="22" s="1"/>
  <c r="E32" i="22"/>
  <c r="D32" i="22"/>
  <c r="C32" i="22"/>
  <c r="B32" i="22"/>
  <c r="H31" i="22"/>
  <c r="G31" i="22"/>
  <c r="E31" i="22"/>
  <c r="F31" i="22" s="1"/>
  <c r="D31" i="22"/>
  <c r="C31" i="22"/>
  <c r="B31" i="22"/>
  <c r="H30" i="22"/>
  <c r="G30" i="22"/>
  <c r="E30" i="22"/>
  <c r="D30" i="22"/>
  <c r="F30" i="22" s="1"/>
  <c r="C30" i="22"/>
  <c r="B30" i="22"/>
  <c r="H29" i="22"/>
  <c r="G29" i="22"/>
  <c r="E29" i="22"/>
  <c r="D29" i="22"/>
  <c r="C29" i="22"/>
  <c r="B29" i="22"/>
  <c r="H28" i="22"/>
  <c r="G28" i="22"/>
  <c r="I28" i="22" s="1"/>
  <c r="E28" i="22"/>
  <c r="D28" i="22"/>
  <c r="C28" i="22"/>
  <c r="B28" i="22"/>
  <c r="H27" i="22"/>
  <c r="G27" i="22"/>
  <c r="I27" i="22" s="1"/>
  <c r="E27" i="22"/>
  <c r="D27" i="22"/>
  <c r="K27" i="22" s="1"/>
  <c r="C27" i="22"/>
  <c r="B27" i="22"/>
  <c r="H26" i="22"/>
  <c r="G26" i="22"/>
  <c r="E26" i="22"/>
  <c r="D26" i="22"/>
  <c r="K26" i="22" s="1"/>
  <c r="C26" i="22"/>
  <c r="B26" i="22"/>
  <c r="H25" i="22"/>
  <c r="I25" i="22" s="1"/>
  <c r="G25" i="22"/>
  <c r="E25" i="22"/>
  <c r="D25" i="22"/>
  <c r="F25" i="22" s="1"/>
  <c r="C25" i="22"/>
  <c r="B25" i="22"/>
  <c r="H24" i="22"/>
  <c r="G24" i="22"/>
  <c r="I24" i="22" s="1"/>
  <c r="E24" i="22"/>
  <c r="D24" i="22"/>
  <c r="C24" i="22"/>
  <c r="B24" i="22"/>
  <c r="H23" i="22"/>
  <c r="G23" i="22"/>
  <c r="F23" i="22"/>
  <c r="E23" i="22"/>
  <c r="D23" i="22"/>
  <c r="C23" i="22"/>
  <c r="B23" i="22"/>
  <c r="H22" i="22"/>
  <c r="G22" i="22"/>
  <c r="I22" i="22" s="1"/>
  <c r="E22" i="22"/>
  <c r="D22" i="22"/>
  <c r="F22" i="22" s="1"/>
  <c r="C22" i="22"/>
  <c r="B22" i="22"/>
  <c r="H21" i="22"/>
  <c r="G21" i="22"/>
  <c r="E21" i="22"/>
  <c r="D21" i="22"/>
  <c r="C21" i="22"/>
  <c r="B21" i="22"/>
  <c r="I20" i="22"/>
  <c r="H20" i="22"/>
  <c r="G20" i="22"/>
  <c r="E20" i="22"/>
  <c r="D20" i="22"/>
  <c r="C20" i="22"/>
  <c r="B20" i="22"/>
  <c r="H19" i="22"/>
  <c r="G19" i="22"/>
  <c r="I19" i="22" s="1"/>
  <c r="E19" i="22"/>
  <c r="D19" i="22"/>
  <c r="F19" i="22" s="1"/>
  <c r="C19" i="22"/>
  <c r="B19" i="22"/>
  <c r="H18" i="22"/>
  <c r="G18" i="22"/>
  <c r="E18" i="22"/>
  <c r="D18" i="22"/>
  <c r="C18" i="22"/>
  <c r="B18" i="22"/>
  <c r="H17" i="22"/>
  <c r="G17" i="22"/>
  <c r="E17" i="22"/>
  <c r="D17" i="22"/>
  <c r="C17" i="22"/>
  <c r="B17" i="22"/>
  <c r="H16" i="22"/>
  <c r="G16" i="22"/>
  <c r="I16" i="22" s="1"/>
  <c r="E16" i="22"/>
  <c r="D16" i="22"/>
  <c r="C16" i="22"/>
  <c r="B16" i="22"/>
  <c r="H15" i="22"/>
  <c r="G15" i="22"/>
  <c r="I15" i="22" s="1"/>
  <c r="E15" i="22"/>
  <c r="D15" i="22"/>
  <c r="F15" i="22" s="1"/>
  <c r="C15" i="22"/>
  <c r="B15" i="22"/>
  <c r="H14" i="22"/>
  <c r="G14" i="22"/>
  <c r="E14" i="22"/>
  <c r="D14" i="22"/>
  <c r="C14" i="22"/>
  <c r="B14" i="22"/>
  <c r="H13" i="22"/>
  <c r="G13" i="22"/>
  <c r="E13" i="22"/>
  <c r="D13" i="22"/>
  <c r="F13" i="22" s="1"/>
  <c r="C13" i="22"/>
  <c r="B13" i="22"/>
  <c r="H12" i="22"/>
  <c r="G12" i="22"/>
  <c r="I12" i="22" s="1"/>
  <c r="E12" i="22"/>
  <c r="D12" i="22"/>
  <c r="C12" i="22"/>
  <c r="B12" i="22"/>
  <c r="H11" i="22"/>
  <c r="G11" i="22"/>
  <c r="I11" i="22" s="1"/>
  <c r="E11" i="22"/>
  <c r="F11" i="22" s="1"/>
  <c r="D11" i="22"/>
  <c r="C11" i="22"/>
  <c r="B11" i="22"/>
  <c r="I26" i="22" l="1"/>
  <c r="I30" i="22"/>
  <c r="I34" i="22"/>
  <c r="I38" i="22"/>
  <c r="I66" i="22"/>
  <c r="I71" i="22"/>
  <c r="I75" i="22"/>
  <c r="I92" i="22"/>
  <c r="I102" i="22"/>
  <c r="I106" i="22"/>
  <c r="I28" i="20"/>
  <c r="I34" i="20"/>
  <c r="I47" i="20"/>
  <c r="I51" i="20"/>
  <c r="I72" i="20"/>
  <c r="I26" i="18"/>
  <c r="I31" i="18"/>
  <c r="I72" i="18"/>
  <c r="I76" i="18"/>
  <c r="I85" i="18"/>
  <c r="I108" i="18"/>
  <c r="I34" i="16"/>
  <c r="I69" i="16"/>
  <c r="I87" i="16"/>
  <c r="K87" i="16" s="1"/>
  <c r="I91" i="16"/>
  <c r="I52" i="14"/>
  <c r="I69" i="14"/>
  <c r="I95" i="14"/>
  <c r="I32" i="12"/>
  <c r="I41" i="12"/>
  <c r="I45" i="12"/>
  <c r="I71" i="12"/>
  <c r="I81" i="12"/>
  <c r="I105" i="12"/>
  <c r="I25" i="10"/>
  <c r="I35" i="10"/>
  <c r="I58" i="10"/>
  <c r="I75" i="10"/>
  <c r="I80" i="10"/>
  <c r="K80" i="10" s="1"/>
  <c r="I93" i="10"/>
  <c r="I107" i="10"/>
  <c r="I12" i="8"/>
  <c r="I60" i="8"/>
  <c r="I64" i="8"/>
  <c r="I68" i="8"/>
  <c r="I72" i="8"/>
  <c r="I105" i="8"/>
  <c r="I23" i="3"/>
  <c r="K23" i="3" s="1"/>
  <c r="I42" i="3"/>
  <c r="I47" i="3"/>
  <c r="I52" i="3"/>
  <c r="I56" i="3"/>
  <c r="I60" i="3"/>
  <c r="I64" i="3"/>
  <c r="I46" i="22"/>
  <c r="K46" i="22" s="1"/>
  <c r="I51" i="22"/>
  <c r="I82" i="22"/>
  <c r="I86" i="22"/>
  <c r="I26" i="20"/>
  <c r="I32" i="20"/>
  <c r="I58" i="20"/>
  <c r="I66" i="20"/>
  <c r="K74" i="20"/>
  <c r="I97" i="20"/>
  <c r="I106" i="20"/>
  <c r="I16" i="18"/>
  <c r="I20" i="18"/>
  <c r="I45" i="18"/>
  <c r="I58" i="18"/>
  <c r="I62" i="18"/>
  <c r="I66" i="18"/>
  <c r="I70" i="18"/>
  <c r="I106" i="18"/>
  <c r="I14" i="14"/>
  <c r="I42" i="14"/>
  <c r="I46" i="14"/>
  <c r="I55" i="14"/>
  <c r="I63" i="14"/>
  <c r="I76" i="14"/>
  <c r="I102" i="14"/>
  <c r="I107" i="14"/>
  <c r="I56" i="12"/>
  <c r="I99" i="12"/>
  <c r="I13" i="10"/>
  <c r="I18" i="10"/>
  <c r="I29" i="10"/>
  <c r="I38" i="10"/>
  <c r="K38" i="10" s="1"/>
  <c r="I42" i="10"/>
  <c r="I52" i="10"/>
  <c r="I65" i="10"/>
  <c r="I69" i="10"/>
  <c r="I101" i="10"/>
  <c r="I19" i="8"/>
  <c r="I28" i="8"/>
  <c r="I36" i="8"/>
  <c r="I44" i="8"/>
  <c r="I53" i="8"/>
  <c r="I89" i="8"/>
  <c r="I94" i="8"/>
  <c r="K22" i="14"/>
  <c r="I30" i="3"/>
  <c r="I54" i="3"/>
  <c r="I58" i="3"/>
  <c r="K58" i="3" s="1"/>
  <c r="I62" i="3"/>
  <c r="I66" i="3"/>
  <c r="I71" i="3"/>
  <c r="I79" i="3"/>
  <c r="I93" i="3"/>
  <c r="I106" i="3"/>
  <c r="I96" i="18"/>
  <c r="I31" i="16"/>
  <c r="K31" i="16" s="1"/>
  <c r="I51" i="16"/>
  <c r="I66" i="16"/>
  <c r="I71" i="16"/>
  <c r="I13" i="14"/>
  <c r="I18" i="14"/>
  <c r="I45" i="14"/>
  <c r="I58" i="14"/>
  <c r="I62" i="14"/>
  <c r="I79" i="14"/>
  <c r="I101" i="14"/>
  <c r="I106" i="14"/>
  <c r="I20" i="12"/>
  <c r="I25" i="12"/>
  <c r="I29" i="12"/>
  <c r="I55" i="12"/>
  <c r="I73" i="12"/>
  <c r="I97" i="12"/>
  <c r="I12" i="10"/>
  <c r="I17" i="10"/>
  <c r="I22" i="10"/>
  <c r="I28" i="10"/>
  <c r="I41" i="10"/>
  <c r="I64" i="10"/>
  <c r="I68" i="10"/>
  <c r="K68" i="10" s="1"/>
  <c r="I86" i="10"/>
  <c r="I90" i="10"/>
  <c r="I100" i="10"/>
  <c r="I31" i="8"/>
  <c r="I35" i="8"/>
  <c r="I43" i="8"/>
  <c r="I47" i="8"/>
  <c r="I52" i="8"/>
  <c r="I79" i="8"/>
  <c r="I93" i="8"/>
  <c r="K93" i="8" s="1"/>
  <c r="I102" i="8"/>
  <c r="K58" i="20"/>
  <c r="I14" i="22"/>
  <c r="I18" i="22"/>
  <c r="I23" i="22"/>
  <c r="I31" i="22"/>
  <c r="K31" i="22" s="1"/>
  <c r="I35" i="22"/>
  <c r="I40" i="22"/>
  <c r="I58" i="22"/>
  <c r="I62" i="22"/>
  <c r="I67" i="22"/>
  <c r="I72" i="22"/>
  <c r="I76" i="22"/>
  <c r="I103" i="22"/>
  <c r="K103" i="22" s="1"/>
  <c r="I107" i="22"/>
  <c r="I12" i="20"/>
  <c r="I16" i="20"/>
  <c r="I20" i="20"/>
  <c r="I30" i="20"/>
  <c r="I35" i="20"/>
  <c r="I44" i="20"/>
  <c r="I48" i="20"/>
  <c r="I52" i="20"/>
  <c r="I56" i="20"/>
  <c r="I73" i="20"/>
  <c r="I32" i="18"/>
  <c r="I36" i="18"/>
  <c r="I77" i="18"/>
  <c r="I82" i="18"/>
  <c r="I86" i="18"/>
  <c r="K86" i="18" s="1"/>
  <c r="I109" i="18"/>
  <c r="I46" i="16"/>
  <c r="I70" i="16"/>
  <c r="I88" i="16"/>
  <c r="I36" i="14"/>
  <c r="I53" i="14"/>
  <c r="I66" i="14"/>
  <c r="I70" i="14"/>
  <c r="K86" i="8"/>
  <c r="I24" i="3"/>
  <c r="I43" i="3"/>
  <c r="I70" i="3"/>
  <c r="I74" i="3"/>
  <c r="I82" i="3"/>
  <c r="I96" i="3"/>
  <c r="K37" i="12"/>
  <c r="I11" i="10"/>
  <c r="I16" i="10"/>
  <c r="I21" i="10"/>
  <c r="I40" i="10"/>
  <c r="K43" i="10"/>
  <c r="I45" i="10"/>
  <c r="I54" i="10"/>
  <c r="I67" i="10"/>
  <c r="K67" i="10" s="1"/>
  <c r="I89" i="10"/>
  <c r="I21" i="8"/>
  <c r="I30" i="8"/>
  <c r="I38" i="8"/>
  <c r="I46" i="8"/>
  <c r="I51" i="8"/>
  <c r="I77" i="8"/>
  <c r="I87" i="8"/>
  <c r="K87" i="8" s="1"/>
  <c r="I101" i="8"/>
  <c r="I87" i="3"/>
  <c r="K87" i="3" s="1"/>
  <c r="I91" i="3"/>
  <c r="I100" i="3"/>
  <c r="I17" i="18"/>
  <c r="I41" i="18"/>
  <c r="I33" i="6"/>
  <c r="I52" i="6"/>
  <c r="I61" i="6"/>
  <c r="I74" i="6"/>
  <c r="K74" i="6" s="1"/>
  <c r="I81" i="6"/>
  <c r="I96" i="6"/>
  <c r="I100" i="6"/>
  <c r="I25" i="5"/>
  <c r="I30" i="5"/>
  <c r="I65" i="5"/>
  <c r="I69" i="5"/>
  <c r="I73" i="5"/>
  <c r="K73" i="5" s="1"/>
  <c r="I77" i="5"/>
  <c r="I87" i="5"/>
  <c r="K87" i="5" s="1"/>
  <c r="I107" i="5"/>
  <c r="I13" i="3"/>
  <c r="I77" i="3"/>
  <c r="I68" i="16"/>
  <c r="I40" i="14"/>
  <c r="K11" i="10"/>
  <c r="I18" i="6"/>
  <c r="I47" i="6"/>
  <c r="K90" i="6"/>
  <c r="I109" i="6"/>
  <c r="I19" i="5"/>
  <c r="I29" i="5"/>
  <c r="I38" i="5"/>
  <c r="I47" i="5"/>
  <c r="K47" i="5" s="1"/>
  <c r="I68" i="5"/>
  <c r="I76" i="5"/>
  <c r="I86" i="5"/>
  <c r="I106" i="5"/>
  <c r="I25" i="3"/>
  <c r="K25" i="3" s="1"/>
  <c r="I65" i="22"/>
  <c r="I11" i="20"/>
  <c r="K66" i="20"/>
  <c r="I33" i="18"/>
  <c r="I16" i="14"/>
  <c r="I38" i="12"/>
  <c r="K50" i="20"/>
  <c r="I41" i="16"/>
  <c r="K41" i="16" s="1"/>
  <c r="I11" i="14"/>
  <c r="I35" i="14"/>
  <c r="K38" i="14"/>
  <c r="K102" i="14"/>
  <c r="I14" i="12"/>
  <c r="K35" i="10"/>
  <c r="K59" i="10"/>
  <c r="K30" i="8"/>
  <c r="I17" i="6"/>
  <c r="K17" i="6" s="1"/>
  <c r="I26" i="6"/>
  <c r="I36" i="6"/>
  <c r="I50" i="6"/>
  <c r="I54" i="6"/>
  <c r="I59" i="6"/>
  <c r="I72" i="6"/>
  <c r="I102" i="6"/>
  <c r="I28" i="5"/>
  <c r="I41" i="5"/>
  <c r="I46" i="5"/>
  <c r="K46" i="5" s="1"/>
  <c r="I63" i="5"/>
  <c r="I67" i="5"/>
  <c r="I71" i="5"/>
  <c r="K71" i="5" s="1"/>
  <c r="I85" i="5"/>
  <c r="I94" i="5"/>
  <c r="I105" i="5"/>
  <c r="I109" i="5"/>
  <c r="I61" i="3"/>
  <c r="I97" i="3"/>
  <c r="I97" i="6"/>
  <c r="I13" i="5"/>
  <c r="I36" i="5"/>
  <c r="I45" i="5"/>
  <c r="I54" i="5"/>
  <c r="I38" i="20"/>
  <c r="I65" i="18"/>
  <c r="I84" i="12"/>
  <c r="I67" i="8"/>
  <c r="I67" i="6"/>
  <c r="I13" i="22"/>
  <c r="I81" i="22"/>
  <c r="K81" i="22" s="1"/>
  <c r="I22" i="20"/>
  <c r="I94" i="20"/>
  <c r="K94" i="20" s="1"/>
  <c r="I73" i="18"/>
  <c r="K68" i="16"/>
  <c r="I59" i="14"/>
  <c r="I103" i="10"/>
  <c r="I75" i="8"/>
  <c r="I35" i="6"/>
  <c r="I69" i="3"/>
  <c r="I109" i="3"/>
  <c r="I97" i="22"/>
  <c r="I57" i="18"/>
  <c r="I19" i="14"/>
  <c r="I86" i="12"/>
  <c r="I41" i="3"/>
  <c r="I37" i="22"/>
  <c r="I69" i="22"/>
  <c r="K34" i="20"/>
  <c r="I46" i="20"/>
  <c r="K82" i="20"/>
  <c r="I25" i="16"/>
  <c r="I64" i="14"/>
  <c r="I54" i="12"/>
  <c r="I47" i="10"/>
  <c r="K47" i="10" s="1"/>
  <c r="K75" i="10"/>
  <c r="I32" i="6"/>
  <c r="I16" i="5"/>
  <c r="K16" i="5" s="1"/>
  <c r="I73" i="3"/>
  <c r="I108" i="16"/>
  <c r="I68" i="12"/>
  <c r="I108" i="12"/>
  <c r="I43" i="6"/>
  <c r="I48" i="6"/>
  <c r="I21" i="22"/>
  <c r="I41" i="22"/>
  <c r="I77" i="22"/>
  <c r="K29" i="20"/>
  <c r="K42" i="20"/>
  <c r="I54" i="20"/>
  <c r="I70" i="20"/>
  <c r="K70" i="20" s="1"/>
  <c r="I105" i="18"/>
  <c r="I28" i="16"/>
  <c r="I100" i="16"/>
  <c r="I67" i="14"/>
  <c r="K67" i="14" s="1"/>
  <c r="I72" i="14"/>
  <c r="I37" i="12"/>
  <c r="I52" i="12"/>
  <c r="K61" i="12"/>
  <c r="I92" i="12"/>
  <c r="I55" i="10"/>
  <c r="K55" i="10" s="1"/>
  <c r="I87" i="10"/>
  <c r="K87" i="10" s="1"/>
  <c r="I58" i="8"/>
  <c r="I24" i="5"/>
  <c r="I29" i="3"/>
  <c r="I57" i="3"/>
  <c r="I52" i="16"/>
  <c r="K52" i="16" s="1"/>
  <c r="I34" i="8"/>
  <c r="I64" i="6"/>
  <c r="I96" i="5"/>
  <c r="K96" i="5" s="1"/>
  <c r="I86" i="20"/>
  <c r="K86" i="20" s="1"/>
  <c r="I33" i="16"/>
  <c r="K46" i="14"/>
  <c r="I48" i="14"/>
  <c r="I85" i="12"/>
  <c r="K85" i="12" s="1"/>
  <c r="K19" i="10"/>
  <c r="I18" i="8"/>
  <c r="I42" i="8"/>
  <c r="I17" i="22"/>
  <c r="I73" i="22"/>
  <c r="I24" i="14"/>
  <c r="I22" i="12"/>
  <c r="I19" i="6"/>
  <c r="I81" i="3"/>
  <c r="I56" i="5"/>
  <c r="I65" i="3"/>
  <c r="I85" i="3"/>
  <c r="I71" i="10"/>
  <c r="I29" i="22"/>
  <c r="I85" i="22"/>
  <c r="I109" i="22"/>
  <c r="K109" i="22" s="1"/>
  <c r="I14" i="20"/>
  <c r="I19" i="20"/>
  <c r="I102" i="20"/>
  <c r="K102" i="20" s="1"/>
  <c r="I81" i="18"/>
  <c r="I60" i="16"/>
  <c r="I32" i="14"/>
  <c r="I51" i="14"/>
  <c r="I56" i="14"/>
  <c r="K56" i="14" s="1"/>
  <c r="I75" i="14"/>
  <c r="I60" i="12"/>
  <c r="I76" i="12"/>
  <c r="I95" i="10"/>
  <c r="I11" i="6"/>
  <c r="I91" i="6"/>
  <c r="I17" i="3"/>
  <c r="I37" i="3"/>
  <c r="I53" i="22"/>
  <c r="I24" i="6"/>
  <c r="I48" i="5"/>
  <c r="K48" i="5" s="1"/>
  <c r="I53" i="3"/>
  <c r="I89" i="22"/>
  <c r="I62" i="20"/>
  <c r="I97" i="18"/>
  <c r="I20" i="16"/>
  <c r="K20" i="16" s="1"/>
  <c r="I36" i="16"/>
  <c r="I91" i="14"/>
  <c r="I96" i="14"/>
  <c r="I70" i="12"/>
  <c r="I94" i="12"/>
  <c r="K94" i="12" s="1"/>
  <c r="I100" i="12"/>
  <c r="I31" i="10"/>
  <c r="I63" i="10"/>
  <c r="K63" i="10" s="1"/>
  <c r="I79" i="10"/>
  <c r="I21" i="3"/>
  <c r="K18" i="20"/>
  <c r="K54" i="20"/>
  <c r="K63" i="22"/>
  <c r="K15" i="22"/>
  <c r="F56" i="22"/>
  <c r="K19" i="22"/>
  <c r="K44" i="22"/>
  <c r="F48" i="22"/>
  <c r="K52" i="22"/>
  <c r="K67" i="22"/>
  <c r="F88" i="22"/>
  <c r="F16" i="20"/>
  <c r="F31" i="20"/>
  <c r="K62" i="20"/>
  <c r="F72" i="20"/>
  <c r="F95" i="20"/>
  <c r="F46" i="18"/>
  <c r="K63" i="18"/>
  <c r="F97" i="18"/>
  <c r="F104" i="18"/>
  <c r="F23" i="16"/>
  <c r="K27" i="16"/>
  <c r="F31" i="16"/>
  <c r="F38" i="16"/>
  <c r="K46" i="16"/>
  <c r="F47" i="16"/>
  <c r="F55" i="16"/>
  <c r="K59" i="16"/>
  <c r="K67" i="16"/>
  <c r="F73" i="16"/>
  <c r="F81" i="16"/>
  <c r="F100" i="16"/>
  <c r="F14" i="14"/>
  <c r="K14" i="14" s="1"/>
  <c r="F27" i="14"/>
  <c r="K30" i="14"/>
  <c r="F50" i="14"/>
  <c r="F52" i="12"/>
  <c r="K52" i="12" s="1"/>
  <c r="F90" i="5"/>
  <c r="K90" i="5" s="1"/>
  <c r="K35" i="22"/>
  <c r="K100" i="16"/>
  <c r="F29" i="6"/>
  <c r="K29" i="6" s="1"/>
  <c r="K71" i="22"/>
  <c r="K83" i="22"/>
  <c r="K99" i="22"/>
  <c r="F57" i="20"/>
  <c r="K57" i="20" s="1"/>
  <c r="K90" i="20"/>
  <c r="K32" i="18"/>
  <c r="K48" i="18"/>
  <c r="K55" i="18"/>
  <c r="K83" i="18"/>
  <c r="K103" i="18"/>
  <c r="K15" i="16"/>
  <c r="F20" i="16"/>
  <c r="K92" i="16"/>
  <c r="F24" i="14"/>
  <c r="F32" i="14"/>
  <c r="F59" i="14"/>
  <c r="F63" i="14"/>
  <c r="K63" i="14" s="1"/>
  <c r="F73" i="14"/>
  <c r="F30" i="12"/>
  <c r="K30" i="12"/>
  <c r="F46" i="12"/>
  <c r="K66" i="8"/>
  <c r="F66" i="8"/>
  <c r="K82" i="6"/>
  <c r="K61" i="5"/>
  <c r="K64" i="18"/>
  <c r="K107" i="16"/>
  <c r="K23" i="22"/>
  <c r="K55" i="22"/>
  <c r="K11" i="22"/>
  <c r="F64" i="22"/>
  <c r="F80" i="22"/>
  <c r="K87" i="22"/>
  <c r="F104" i="22"/>
  <c r="K22" i="20"/>
  <c r="F26" i="20"/>
  <c r="K38" i="20"/>
  <c r="F49" i="20"/>
  <c r="F15" i="18"/>
  <c r="K23" i="18"/>
  <c r="F52" i="18"/>
  <c r="K52" i="18" s="1"/>
  <c r="K56" i="18"/>
  <c r="F19" i="16"/>
  <c r="F88" i="16"/>
  <c r="F107" i="16"/>
  <c r="K15" i="14"/>
  <c r="F29" i="12"/>
  <c r="K29" i="12" s="1"/>
  <c r="F82" i="8"/>
  <c r="K82" i="8" s="1"/>
  <c r="F21" i="6"/>
  <c r="K21" i="6" s="1"/>
  <c r="F106" i="5"/>
  <c r="K106" i="5" s="1"/>
  <c r="K75" i="3"/>
  <c r="K31" i="18"/>
  <c r="F27" i="22"/>
  <c r="K47" i="22"/>
  <c r="F14" i="22"/>
  <c r="F32" i="22"/>
  <c r="K59" i="22"/>
  <c r="K75" i="22"/>
  <c r="K96" i="22"/>
  <c r="F102" i="22"/>
  <c r="F108" i="22"/>
  <c r="F14" i="20"/>
  <c r="F25" i="20"/>
  <c r="F41" i="20"/>
  <c r="F47" i="20"/>
  <c r="F55" i="20"/>
  <c r="K55" i="20" s="1"/>
  <c r="F106" i="20"/>
  <c r="K106" i="20" s="1"/>
  <c r="K24" i="18"/>
  <c r="F65" i="18"/>
  <c r="K79" i="18"/>
  <c r="K87" i="18"/>
  <c r="K95" i="18"/>
  <c r="K11" i="16"/>
  <c r="K12" i="16"/>
  <c r="F41" i="16"/>
  <c r="K60" i="16"/>
  <c r="K79" i="16"/>
  <c r="F87" i="16"/>
  <c r="F97" i="16"/>
  <c r="K18" i="14"/>
  <c r="K39" i="14"/>
  <c r="F47" i="14"/>
  <c r="F57" i="14"/>
  <c r="F62" i="14"/>
  <c r="F89" i="14"/>
  <c r="K106" i="14"/>
  <c r="F17" i="12"/>
  <c r="F82" i="12"/>
  <c r="K82" i="12" s="1"/>
  <c r="K82" i="5"/>
  <c r="F82" i="5"/>
  <c r="K104" i="3"/>
  <c r="F104" i="3"/>
  <c r="K46" i="20"/>
  <c r="K91" i="22"/>
  <c r="K96" i="18"/>
  <c r="F17" i="16"/>
  <c r="K32" i="16"/>
  <c r="F33" i="16"/>
  <c r="F76" i="16"/>
  <c r="K49" i="14"/>
  <c r="F71" i="14"/>
  <c r="F82" i="14"/>
  <c r="F44" i="12"/>
  <c r="K44" i="12"/>
  <c r="K49" i="6"/>
  <c r="F49" i="6"/>
  <c r="K23" i="5"/>
  <c r="K43" i="22"/>
  <c r="K51" i="22"/>
  <c r="K79" i="22"/>
  <c r="F33" i="20"/>
  <c r="F97" i="20"/>
  <c r="F12" i="18"/>
  <c r="K16" i="18"/>
  <c r="K71" i="18"/>
  <c r="K24" i="16"/>
  <c r="K35" i="16"/>
  <c r="K44" i="16"/>
  <c r="K51" i="16"/>
  <c r="K56" i="16"/>
  <c r="K98" i="14"/>
  <c r="F74" i="8"/>
  <c r="K74" i="8" s="1"/>
  <c r="K69" i="6"/>
  <c r="F69" i="6"/>
  <c r="K98" i="6"/>
  <c r="F98" i="6"/>
  <c r="K47" i="18"/>
  <c r="F24" i="22"/>
  <c r="F72" i="22"/>
  <c r="K95" i="22"/>
  <c r="F107" i="22"/>
  <c r="K107" i="22" s="1"/>
  <c r="F17" i="20"/>
  <c r="F73" i="20"/>
  <c r="K73" i="20" s="1"/>
  <c r="F81" i="20"/>
  <c r="K72" i="18"/>
  <c r="K14" i="16"/>
  <c r="F16" i="16"/>
  <c r="K16" i="16" s="1"/>
  <c r="F32" i="16"/>
  <c r="F48" i="16"/>
  <c r="K64" i="16"/>
  <c r="F91" i="16"/>
  <c r="K91" i="16" s="1"/>
  <c r="F102" i="16"/>
  <c r="F35" i="14"/>
  <c r="F98" i="14"/>
  <c r="K28" i="12"/>
  <c r="K69" i="12"/>
  <c r="K69" i="8"/>
  <c r="K65" i="6"/>
  <c r="F93" i="6"/>
  <c r="K93" i="6" s="1"/>
  <c r="K52" i="3"/>
  <c r="K34" i="14"/>
  <c r="K47" i="14"/>
  <c r="K51" i="14"/>
  <c r="F56" i="14"/>
  <c r="F72" i="14"/>
  <c r="F78" i="14"/>
  <c r="F86" i="14"/>
  <c r="K86" i="14" s="1"/>
  <c r="K13" i="12"/>
  <c r="F25" i="12"/>
  <c r="F47" i="12"/>
  <c r="K47" i="12" s="1"/>
  <c r="F63" i="12"/>
  <c r="F68" i="12"/>
  <c r="K68" i="12" s="1"/>
  <c r="F74" i="12"/>
  <c r="F105" i="12"/>
  <c r="K31" i="10"/>
  <c r="K39" i="10"/>
  <c r="K71" i="10"/>
  <c r="F89" i="10"/>
  <c r="K89" i="10" s="1"/>
  <c r="F14" i="8"/>
  <c r="F26" i="8"/>
  <c r="F32" i="8"/>
  <c r="F54" i="8"/>
  <c r="K54" i="8" s="1"/>
  <c r="F61" i="8"/>
  <c r="K61" i="8" s="1"/>
  <c r="K85" i="8"/>
  <c r="F101" i="8"/>
  <c r="F102" i="8"/>
  <c r="K102" i="8" s="1"/>
  <c r="F16" i="6"/>
  <c r="K34" i="6"/>
  <c r="F45" i="6"/>
  <c r="F59" i="6"/>
  <c r="F64" i="6"/>
  <c r="K77" i="6"/>
  <c r="F79" i="6"/>
  <c r="K81" i="6"/>
  <c r="F107" i="6"/>
  <c r="K22" i="5"/>
  <c r="K39" i="5"/>
  <c r="F43" i="5"/>
  <c r="F56" i="5"/>
  <c r="K70" i="5"/>
  <c r="K75" i="5"/>
  <c r="K79" i="5"/>
  <c r="K86" i="5"/>
  <c r="K94" i="5"/>
  <c r="K103" i="5"/>
  <c r="F107" i="5"/>
  <c r="F25" i="3"/>
  <c r="K47" i="3"/>
  <c r="F64" i="3"/>
  <c r="K64" i="3" s="1"/>
  <c r="F80" i="3"/>
  <c r="F97" i="12"/>
  <c r="K90" i="8"/>
  <c r="K18" i="6"/>
  <c r="F51" i="6"/>
  <c r="K51" i="6" s="1"/>
  <c r="K66" i="6"/>
  <c r="F86" i="6"/>
  <c r="F19" i="5"/>
  <c r="K62" i="5"/>
  <c r="K15" i="3"/>
  <c r="F24" i="3"/>
  <c r="K31" i="3"/>
  <c r="K88" i="3"/>
  <c r="K99" i="3"/>
  <c r="F48" i="14"/>
  <c r="F54" i="14"/>
  <c r="K54" i="14" s="1"/>
  <c r="F70" i="14"/>
  <c r="F96" i="14"/>
  <c r="F28" i="12"/>
  <c r="F31" i="12"/>
  <c r="F73" i="12"/>
  <c r="F89" i="12"/>
  <c r="F103" i="12"/>
  <c r="F32" i="10"/>
  <c r="F40" i="10"/>
  <c r="F72" i="10"/>
  <c r="K83" i="10"/>
  <c r="K103" i="10"/>
  <c r="F13" i="8"/>
  <c r="K13" i="8" s="1"/>
  <c r="F22" i="8"/>
  <c r="K22" i="8" s="1"/>
  <c r="F46" i="8"/>
  <c r="K46" i="8" s="1"/>
  <c r="F53" i="8"/>
  <c r="K53" i="8" s="1"/>
  <c r="F72" i="8"/>
  <c r="K94" i="8"/>
  <c r="K98" i="8"/>
  <c r="K109" i="8"/>
  <c r="F14" i="6"/>
  <c r="K14" i="6" s="1"/>
  <c r="K35" i="6"/>
  <c r="F43" i="6"/>
  <c r="F48" i="6"/>
  <c r="F55" i="6"/>
  <c r="K57" i="6"/>
  <c r="K61" i="6"/>
  <c r="F62" i="6"/>
  <c r="F97" i="6"/>
  <c r="F99" i="6"/>
  <c r="F103" i="6"/>
  <c r="K109" i="6"/>
  <c r="F11" i="5"/>
  <c r="K15" i="5"/>
  <c r="K63" i="5"/>
  <c r="K19" i="3"/>
  <c r="K29" i="3"/>
  <c r="K43" i="3"/>
  <c r="K51" i="3"/>
  <c r="K63" i="3"/>
  <c r="K79" i="3"/>
  <c r="F97" i="3"/>
  <c r="F95" i="14"/>
  <c r="F36" i="12"/>
  <c r="K45" i="12"/>
  <c r="K53" i="12"/>
  <c r="K60" i="12"/>
  <c r="K80" i="12"/>
  <c r="F16" i="10"/>
  <c r="F65" i="10"/>
  <c r="K95" i="10"/>
  <c r="K99" i="10"/>
  <c r="K14" i="8"/>
  <c r="F29" i="8"/>
  <c r="K29" i="8" s="1"/>
  <c r="F40" i="8"/>
  <c r="K58" i="8"/>
  <c r="F64" i="8"/>
  <c r="F71" i="8"/>
  <c r="F79" i="8"/>
  <c r="K106" i="8"/>
  <c r="F47" i="6"/>
  <c r="K58" i="6"/>
  <c r="F17" i="5"/>
  <c r="F24" i="5"/>
  <c r="K24" i="5" s="1"/>
  <c r="F32" i="5"/>
  <c r="K54" i="5"/>
  <c r="F65" i="5"/>
  <c r="F72" i="5"/>
  <c r="F96" i="5"/>
  <c r="F17" i="3"/>
  <c r="F22" i="3"/>
  <c r="K22" i="3" s="1"/>
  <c r="K35" i="3"/>
  <c r="K91" i="3"/>
  <c r="K96" i="3"/>
  <c r="K64" i="12"/>
  <c r="K79" i="12"/>
  <c r="K105" i="10"/>
  <c r="K55" i="5"/>
  <c r="F48" i="3"/>
  <c r="K67" i="3"/>
  <c r="F96" i="3"/>
  <c r="K103" i="3"/>
  <c r="F87" i="14"/>
  <c r="F94" i="14"/>
  <c r="K94" i="14" s="1"/>
  <c r="K103" i="14"/>
  <c r="K21" i="12"/>
  <c r="K36" i="12"/>
  <c r="K48" i="12"/>
  <c r="K56" i="12"/>
  <c r="F57" i="12"/>
  <c r="K57" i="12" s="1"/>
  <c r="F71" i="12"/>
  <c r="F79" i="12"/>
  <c r="F87" i="12"/>
  <c r="K87" i="12" s="1"/>
  <c r="F57" i="10"/>
  <c r="F97" i="10"/>
  <c r="F16" i="8"/>
  <c r="F21" i="8"/>
  <c r="F38" i="8"/>
  <c r="K38" i="8" s="1"/>
  <c r="F56" i="8"/>
  <c r="F62" i="8"/>
  <c r="K62" i="8" s="1"/>
  <c r="F70" i="8"/>
  <c r="K70" i="8" s="1"/>
  <c r="K95" i="8"/>
  <c r="F24" i="6"/>
  <c r="F32" i="6"/>
  <c r="K32" i="6" s="1"/>
  <c r="K41" i="6"/>
  <c r="F46" i="6"/>
  <c r="K50" i="6"/>
  <c r="F67" i="6"/>
  <c r="F72" i="6"/>
  <c r="F91" i="6"/>
  <c r="F95" i="6"/>
  <c r="F102" i="6"/>
  <c r="K102" i="6" s="1"/>
  <c r="F16" i="5"/>
  <c r="K38" i="5"/>
  <c r="F57" i="5"/>
  <c r="F64" i="5"/>
  <c r="K11" i="3"/>
  <c r="F16" i="3"/>
  <c r="K16" i="3" s="1"/>
  <c r="F54" i="3"/>
  <c r="F65" i="3"/>
  <c r="F70" i="3"/>
  <c r="K70" i="3" s="1"/>
  <c r="F81" i="3"/>
  <c r="K81" i="3" s="1"/>
  <c r="F94" i="3"/>
  <c r="F49" i="12"/>
  <c r="F64" i="12"/>
  <c r="K77" i="12"/>
  <c r="K102" i="12"/>
  <c r="F106" i="12"/>
  <c r="K23" i="10"/>
  <c r="K79" i="10"/>
  <c r="F105" i="10"/>
  <c r="K77" i="8"/>
  <c r="K103" i="8"/>
  <c r="F105" i="8"/>
  <c r="K25" i="6"/>
  <c r="K33" i="6"/>
  <c r="K37" i="6"/>
  <c r="K42" i="6"/>
  <c r="K73" i="6"/>
  <c r="K106" i="6"/>
  <c r="K102" i="5"/>
  <c r="K107" i="5"/>
  <c r="K55" i="3"/>
  <c r="K71" i="3"/>
  <c r="K95" i="3"/>
  <c r="K28" i="3"/>
  <c r="K107" i="3"/>
  <c r="K14" i="3"/>
  <c r="F18" i="3"/>
  <c r="K18" i="3" s="1"/>
  <c r="F26" i="3"/>
  <c r="K30" i="3"/>
  <c r="F34" i="3"/>
  <c r="K34" i="3" s="1"/>
  <c r="K38" i="3"/>
  <c r="F42" i="3"/>
  <c r="K42" i="3" s="1"/>
  <c r="K46" i="3"/>
  <c r="F50" i="3"/>
  <c r="K50" i="3" s="1"/>
  <c r="K54" i="3"/>
  <c r="F58" i="3"/>
  <c r="K62" i="3"/>
  <c r="F66" i="3"/>
  <c r="K66" i="3" s="1"/>
  <c r="F74" i="3"/>
  <c r="K74" i="3" s="1"/>
  <c r="K78" i="3"/>
  <c r="F82" i="3"/>
  <c r="K82" i="3" s="1"/>
  <c r="K86" i="3"/>
  <c r="F90" i="3"/>
  <c r="K90" i="3" s="1"/>
  <c r="K94" i="3"/>
  <c r="F98" i="3"/>
  <c r="K102" i="3"/>
  <c r="F106" i="3"/>
  <c r="K106" i="3" s="1"/>
  <c r="F12" i="3"/>
  <c r="K12" i="3" s="1"/>
  <c r="F20" i="3"/>
  <c r="K20" i="3" s="1"/>
  <c r="K24" i="3"/>
  <c r="F28" i="3"/>
  <c r="K32" i="3"/>
  <c r="F36" i="3"/>
  <c r="K36" i="3" s="1"/>
  <c r="K48" i="3"/>
  <c r="K56" i="3"/>
  <c r="F60" i="3"/>
  <c r="K60" i="3" s="1"/>
  <c r="F68" i="3"/>
  <c r="K68" i="3" s="1"/>
  <c r="K72" i="3"/>
  <c r="F76" i="3"/>
  <c r="K76" i="3" s="1"/>
  <c r="K80" i="3"/>
  <c r="F84" i="3"/>
  <c r="K84" i="3" s="1"/>
  <c r="F92" i="3"/>
  <c r="K92" i="3" s="1"/>
  <c r="F100" i="3"/>
  <c r="K100" i="3" s="1"/>
  <c r="F108" i="3"/>
  <c r="K108" i="3" s="1"/>
  <c r="F13" i="3"/>
  <c r="K13" i="3" s="1"/>
  <c r="K17" i="3"/>
  <c r="F21" i="3"/>
  <c r="K21" i="3" s="1"/>
  <c r="F29" i="3"/>
  <c r="K33" i="3"/>
  <c r="F37" i="3"/>
  <c r="K41" i="3"/>
  <c r="F45" i="3"/>
  <c r="K49" i="3"/>
  <c r="F53" i="3"/>
  <c r="K57" i="3"/>
  <c r="F61" i="3"/>
  <c r="K61" i="3" s="1"/>
  <c r="K65" i="3"/>
  <c r="F69" i="3"/>
  <c r="K69" i="3" s="1"/>
  <c r="K73" i="3"/>
  <c r="F77" i="3"/>
  <c r="F85" i="3"/>
  <c r="K85" i="3" s="1"/>
  <c r="K89" i="3"/>
  <c r="F93" i="3"/>
  <c r="K93" i="3" s="1"/>
  <c r="K97" i="3"/>
  <c r="F101" i="3"/>
  <c r="K101" i="3" s="1"/>
  <c r="K105" i="3"/>
  <c r="F109" i="3"/>
  <c r="K109" i="3" s="1"/>
  <c r="K50" i="5"/>
  <c r="K51" i="5"/>
  <c r="K76" i="5"/>
  <c r="K13" i="5"/>
  <c r="F51" i="5"/>
  <c r="F67" i="5"/>
  <c r="K67" i="5" s="1"/>
  <c r="F75" i="5"/>
  <c r="F91" i="5"/>
  <c r="K91" i="5" s="1"/>
  <c r="F12" i="5"/>
  <c r="K12" i="5" s="1"/>
  <c r="F20" i="5"/>
  <c r="K20" i="5" s="1"/>
  <c r="F28" i="5"/>
  <c r="K28" i="5" s="1"/>
  <c r="K32" i="5"/>
  <c r="F36" i="5"/>
  <c r="K36" i="5" s="1"/>
  <c r="K40" i="5"/>
  <c r="F44" i="5"/>
  <c r="F52" i="5"/>
  <c r="K52" i="5" s="1"/>
  <c r="K56" i="5"/>
  <c r="F60" i="5"/>
  <c r="K60" i="5" s="1"/>
  <c r="K64" i="5"/>
  <c r="F68" i="5"/>
  <c r="K68" i="5" s="1"/>
  <c r="K72" i="5"/>
  <c r="F76" i="5"/>
  <c r="K80" i="5"/>
  <c r="F84" i="5"/>
  <c r="K84" i="5" s="1"/>
  <c r="K88" i="5"/>
  <c r="F92" i="5"/>
  <c r="K92" i="5" s="1"/>
  <c r="F100" i="5"/>
  <c r="K100" i="5" s="1"/>
  <c r="K104" i="5"/>
  <c r="F108" i="5"/>
  <c r="K108" i="5" s="1"/>
  <c r="F27" i="5"/>
  <c r="F35" i="5"/>
  <c r="K35" i="5" s="1"/>
  <c r="F99" i="5"/>
  <c r="K99" i="5" s="1"/>
  <c r="F13" i="5"/>
  <c r="K17" i="5"/>
  <c r="I18" i="5"/>
  <c r="K18" i="5" s="1"/>
  <c r="F21" i="5"/>
  <c r="K21" i="5" s="1"/>
  <c r="K25" i="5"/>
  <c r="F29" i="5"/>
  <c r="K29" i="5" s="1"/>
  <c r="K33" i="5"/>
  <c r="I34" i="5"/>
  <c r="K34" i="5" s="1"/>
  <c r="F37" i="5"/>
  <c r="K37" i="5" s="1"/>
  <c r="K41" i="5"/>
  <c r="I42" i="5"/>
  <c r="K42" i="5" s="1"/>
  <c r="F45" i="5"/>
  <c r="K49" i="5"/>
  <c r="I50" i="5"/>
  <c r="F53" i="5"/>
  <c r="K53" i="5" s="1"/>
  <c r="K57" i="5"/>
  <c r="I58" i="5"/>
  <c r="K58" i="5" s="1"/>
  <c r="F61" i="5"/>
  <c r="K65" i="5"/>
  <c r="I66" i="5"/>
  <c r="K66" i="5" s="1"/>
  <c r="F69" i="5"/>
  <c r="K69" i="5" s="1"/>
  <c r="I74" i="5"/>
  <c r="K74" i="5" s="1"/>
  <c r="F77" i="5"/>
  <c r="K77" i="5" s="1"/>
  <c r="K81" i="5"/>
  <c r="F85" i="5"/>
  <c r="K85" i="5" s="1"/>
  <c r="K89" i="5"/>
  <c r="F93" i="5"/>
  <c r="K93" i="5" s="1"/>
  <c r="K97" i="5"/>
  <c r="F101" i="5"/>
  <c r="K101" i="5" s="1"/>
  <c r="K105" i="5"/>
  <c r="F109" i="5"/>
  <c r="K109" i="5" s="1"/>
  <c r="K11" i="5"/>
  <c r="K19" i="5"/>
  <c r="K43" i="5"/>
  <c r="K59" i="5"/>
  <c r="K43" i="6"/>
  <c r="K85" i="6"/>
  <c r="K99" i="6"/>
  <c r="K105" i="6"/>
  <c r="K12" i="6"/>
  <c r="K53" i="6"/>
  <c r="K67" i="6"/>
  <c r="K91" i="6"/>
  <c r="K97" i="6"/>
  <c r="K101" i="6"/>
  <c r="K11" i="6"/>
  <c r="K59" i="6"/>
  <c r="K107" i="6"/>
  <c r="K30" i="6"/>
  <c r="K38" i="6"/>
  <c r="K46" i="6"/>
  <c r="K54" i="6"/>
  <c r="K62" i="6"/>
  <c r="K70" i="6"/>
  <c r="K94" i="6"/>
  <c r="F11" i="6"/>
  <c r="K15" i="6"/>
  <c r="F19" i="6"/>
  <c r="K19" i="6" s="1"/>
  <c r="K23" i="6"/>
  <c r="K31" i="6"/>
  <c r="K39" i="6"/>
  <c r="K47" i="6"/>
  <c r="K55" i="6"/>
  <c r="K63" i="6"/>
  <c r="K71" i="6"/>
  <c r="K79" i="6"/>
  <c r="K87" i="6"/>
  <c r="K95" i="6"/>
  <c r="K103" i="6"/>
  <c r="K22" i="6"/>
  <c r="K86" i="6"/>
  <c r="F12" i="6"/>
  <c r="K16" i="6"/>
  <c r="F20" i="6"/>
  <c r="K20" i="6" s="1"/>
  <c r="K24" i="6"/>
  <c r="F28" i="6"/>
  <c r="K28" i="6" s="1"/>
  <c r="F36" i="6"/>
  <c r="K40" i="6"/>
  <c r="F44" i="6"/>
  <c r="K48" i="6"/>
  <c r="F52" i="6"/>
  <c r="K52" i="6" s="1"/>
  <c r="K56" i="6"/>
  <c r="F60" i="6"/>
  <c r="K60" i="6" s="1"/>
  <c r="K64" i="6"/>
  <c r="F68" i="6"/>
  <c r="K68" i="6" s="1"/>
  <c r="K72" i="6"/>
  <c r="F76" i="6"/>
  <c r="K76" i="6" s="1"/>
  <c r="K80" i="6"/>
  <c r="F84" i="6"/>
  <c r="K84" i="6" s="1"/>
  <c r="K88" i="6"/>
  <c r="F92" i="6"/>
  <c r="K92" i="6" s="1"/>
  <c r="K96" i="6"/>
  <c r="F100" i="6"/>
  <c r="K100" i="6" s="1"/>
  <c r="K104" i="6"/>
  <c r="F108" i="6"/>
  <c r="K108" i="6" s="1"/>
  <c r="I13" i="6"/>
  <c r="K13" i="6" s="1"/>
  <c r="K34" i="8"/>
  <c r="K21" i="8"/>
  <c r="K57" i="8"/>
  <c r="K40" i="8"/>
  <c r="K50" i="8"/>
  <c r="K56" i="8"/>
  <c r="K32" i="8"/>
  <c r="K37" i="8"/>
  <c r="K42" i="8"/>
  <c r="K89" i="8"/>
  <c r="K101" i="8"/>
  <c r="K18" i="8"/>
  <c r="K97" i="8"/>
  <c r="K107" i="8"/>
  <c r="K11" i="8"/>
  <c r="F11" i="8"/>
  <c r="K15" i="8"/>
  <c r="I16" i="8"/>
  <c r="F19" i="8"/>
  <c r="K19" i="8" s="1"/>
  <c r="K23" i="8"/>
  <c r="I24" i="8"/>
  <c r="K24" i="8" s="1"/>
  <c r="F27" i="8"/>
  <c r="K31" i="8"/>
  <c r="I32" i="8"/>
  <c r="F35" i="8"/>
  <c r="K35" i="8" s="1"/>
  <c r="K39" i="8"/>
  <c r="I40" i="8"/>
  <c r="F43" i="8"/>
  <c r="K43" i="8" s="1"/>
  <c r="K47" i="8"/>
  <c r="I48" i="8"/>
  <c r="K48" i="8" s="1"/>
  <c r="F51" i="8"/>
  <c r="K51" i="8" s="1"/>
  <c r="K55" i="8"/>
  <c r="I56" i="8"/>
  <c r="F59" i="8"/>
  <c r="K59" i="8" s="1"/>
  <c r="K63" i="8"/>
  <c r="F67" i="8"/>
  <c r="K67" i="8" s="1"/>
  <c r="K71" i="8"/>
  <c r="F75" i="8"/>
  <c r="K75" i="8" s="1"/>
  <c r="K79" i="8"/>
  <c r="F83" i="8"/>
  <c r="F91" i="8"/>
  <c r="K91" i="8" s="1"/>
  <c r="F99" i="8"/>
  <c r="F107" i="8"/>
  <c r="F12" i="8"/>
  <c r="K12" i="8" s="1"/>
  <c r="I17" i="8"/>
  <c r="K17" i="8" s="1"/>
  <c r="F20" i="8"/>
  <c r="K20" i="8" s="1"/>
  <c r="I25" i="8"/>
  <c r="K25" i="8" s="1"/>
  <c r="F28" i="8"/>
  <c r="K28" i="8" s="1"/>
  <c r="I33" i="8"/>
  <c r="K33" i="8" s="1"/>
  <c r="F36" i="8"/>
  <c r="I41" i="8"/>
  <c r="K41" i="8" s="1"/>
  <c r="F44" i="8"/>
  <c r="F52" i="8"/>
  <c r="I57" i="8"/>
  <c r="F60" i="8"/>
  <c r="K60" i="8" s="1"/>
  <c r="K64" i="8"/>
  <c r="I65" i="8"/>
  <c r="K65" i="8" s="1"/>
  <c r="F68" i="8"/>
  <c r="K68" i="8" s="1"/>
  <c r="K72" i="8"/>
  <c r="I73" i="8"/>
  <c r="K73" i="8" s="1"/>
  <c r="F76" i="8"/>
  <c r="K76" i="8" s="1"/>
  <c r="K80" i="8"/>
  <c r="I81" i="8"/>
  <c r="K81" i="8" s="1"/>
  <c r="F84" i="8"/>
  <c r="K84" i="8" s="1"/>
  <c r="K88" i="8"/>
  <c r="F92" i="8"/>
  <c r="K92" i="8" s="1"/>
  <c r="K96" i="8"/>
  <c r="F100" i="8"/>
  <c r="K100" i="8" s="1"/>
  <c r="K104" i="8"/>
  <c r="F108" i="8"/>
  <c r="K108" i="8" s="1"/>
  <c r="K106" i="10"/>
  <c r="K76" i="10"/>
  <c r="K12" i="10"/>
  <c r="K18" i="10"/>
  <c r="K107" i="10"/>
  <c r="K100" i="10"/>
  <c r="K14" i="10"/>
  <c r="F18" i="10"/>
  <c r="K22" i="10"/>
  <c r="K30" i="10"/>
  <c r="F34" i="10"/>
  <c r="K34" i="10" s="1"/>
  <c r="F42" i="10"/>
  <c r="K42" i="10" s="1"/>
  <c r="K46" i="10"/>
  <c r="F50" i="10"/>
  <c r="K50" i="10" s="1"/>
  <c r="K54" i="10"/>
  <c r="F58" i="10"/>
  <c r="K58" i="10" s="1"/>
  <c r="K62" i="10"/>
  <c r="F66" i="10"/>
  <c r="K66" i="10" s="1"/>
  <c r="K70" i="10"/>
  <c r="F74" i="10"/>
  <c r="K74" i="10" s="1"/>
  <c r="F82" i="10"/>
  <c r="K82" i="10" s="1"/>
  <c r="K86" i="10"/>
  <c r="F90" i="10"/>
  <c r="K90" i="10" s="1"/>
  <c r="K94" i="10"/>
  <c r="K102" i="10"/>
  <c r="F12" i="10"/>
  <c r="K16" i="10"/>
  <c r="F20" i="10"/>
  <c r="K20" i="10" s="1"/>
  <c r="K24" i="10"/>
  <c r="F28" i="10"/>
  <c r="K28" i="10" s="1"/>
  <c r="K32" i="10"/>
  <c r="F36" i="10"/>
  <c r="K36" i="10" s="1"/>
  <c r="K40" i="10"/>
  <c r="F44" i="10"/>
  <c r="K48" i="10"/>
  <c r="F52" i="10"/>
  <c r="K52" i="10" s="1"/>
  <c r="K56" i="10"/>
  <c r="F60" i="10"/>
  <c r="K60" i="10" s="1"/>
  <c r="K64" i="10"/>
  <c r="F68" i="10"/>
  <c r="K72" i="10"/>
  <c r="F76" i="10"/>
  <c r="F84" i="10"/>
  <c r="K84" i="10" s="1"/>
  <c r="K88" i="10"/>
  <c r="F92" i="10"/>
  <c r="K92" i="10" s="1"/>
  <c r="K96" i="10"/>
  <c r="F100" i="10"/>
  <c r="K104" i="10"/>
  <c r="F108" i="10"/>
  <c r="K108" i="10" s="1"/>
  <c r="F13" i="10"/>
  <c r="K13" i="10" s="1"/>
  <c r="K17" i="10"/>
  <c r="F21" i="10"/>
  <c r="K21" i="10" s="1"/>
  <c r="K25" i="10"/>
  <c r="F29" i="10"/>
  <c r="K29" i="10" s="1"/>
  <c r="K33" i="10"/>
  <c r="F37" i="10"/>
  <c r="K37" i="10" s="1"/>
  <c r="K41" i="10"/>
  <c r="F45" i="10"/>
  <c r="K49" i="10"/>
  <c r="F53" i="10"/>
  <c r="K53" i="10" s="1"/>
  <c r="K57" i="10"/>
  <c r="F61" i="10"/>
  <c r="K61" i="10" s="1"/>
  <c r="K65" i="10"/>
  <c r="F69" i="10"/>
  <c r="K69" i="10" s="1"/>
  <c r="K73" i="10"/>
  <c r="F77" i="10"/>
  <c r="K77" i="10" s="1"/>
  <c r="K81" i="10"/>
  <c r="F85" i="10"/>
  <c r="K85" i="10" s="1"/>
  <c r="F93" i="10"/>
  <c r="K93" i="10" s="1"/>
  <c r="K97" i="10"/>
  <c r="F101" i="10"/>
  <c r="K101" i="10" s="1"/>
  <c r="F109" i="10"/>
  <c r="K20" i="12"/>
  <c r="K63" i="12"/>
  <c r="K75" i="12"/>
  <c r="K101" i="12"/>
  <c r="K105" i="12"/>
  <c r="K24" i="12"/>
  <c r="K55" i="12"/>
  <c r="K92" i="12"/>
  <c r="K32" i="12"/>
  <c r="K97" i="12"/>
  <c r="K16" i="12"/>
  <c r="K103" i="12"/>
  <c r="K43" i="12"/>
  <c r="K72" i="12"/>
  <c r="K81" i="12"/>
  <c r="K65" i="12"/>
  <c r="K95" i="12"/>
  <c r="F42" i="12"/>
  <c r="K42" i="12" s="1"/>
  <c r="K46" i="12"/>
  <c r="F50" i="12"/>
  <c r="K50" i="12" s="1"/>
  <c r="K62" i="12"/>
  <c r="F66" i="12"/>
  <c r="K66" i="12" s="1"/>
  <c r="K86" i="12"/>
  <c r="F11" i="12"/>
  <c r="K11" i="12" s="1"/>
  <c r="K15" i="12"/>
  <c r="F19" i="12"/>
  <c r="K19" i="12" s="1"/>
  <c r="K23" i="12"/>
  <c r="F27" i="12"/>
  <c r="K31" i="12"/>
  <c r="F35" i="12"/>
  <c r="K35" i="12" s="1"/>
  <c r="K39" i="12"/>
  <c r="F43" i="12"/>
  <c r="F51" i="12"/>
  <c r="K51" i="12" s="1"/>
  <c r="F59" i="12"/>
  <c r="K59" i="12" s="1"/>
  <c r="F67" i="12"/>
  <c r="K67" i="12" s="1"/>
  <c r="F75" i="12"/>
  <c r="F83" i="12"/>
  <c r="F91" i="12"/>
  <c r="K91" i="12" s="1"/>
  <c r="F99" i="12"/>
  <c r="K99" i="12" s="1"/>
  <c r="F107" i="12"/>
  <c r="K107" i="12" s="1"/>
  <c r="F18" i="12"/>
  <c r="K18" i="12" s="1"/>
  <c r="F58" i="12"/>
  <c r="K58" i="12" s="1"/>
  <c r="F76" i="12"/>
  <c r="K76" i="12" s="1"/>
  <c r="F84" i="12"/>
  <c r="K84" i="12" s="1"/>
  <c r="K88" i="12"/>
  <c r="F92" i="12"/>
  <c r="K96" i="12"/>
  <c r="F100" i="12"/>
  <c r="K100" i="12" s="1"/>
  <c r="K104" i="12"/>
  <c r="F108" i="12"/>
  <c r="K108" i="12" s="1"/>
  <c r="K22" i="12"/>
  <c r="K17" i="12"/>
  <c r="K25" i="12"/>
  <c r="K33" i="12"/>
  <c r="K41" i="12"/>
  <c r="F34" i="12"/>
  <c r="K34" i="12" s="1"/>
  <c r="K38" i="12"/>
  <c r="K70" i="12"/>
  <c r="K26" i="12"/>
  <c r="K74" i="12"/>
  <c r="K14" i="12"/>
  <c r="K54" i="12"/>
  <c r="I93" i="12"/>
  <c r="K93" i="12" s="1"/>
  <c r="I101" i="12"/>
  <c r="I109" i="12"/>
  <c r="K109" i="12" s="1"/>
  <c r="K35" i="14"/>
  <c r="K58" i="14"/>
  <c r="K74" i="14"/>
  <c r="K107" i="14"/>
  <c r="K89" i="14"/>
  <c r="K77" i="14"/>
  <c r="K95" i="14"/>
  <c r="K13" i="14"/>
  <c r="K19" i="14"/>
  <c r="K50" i="14"/>
  <c r="K66" i="14"/>
  <c r="K87" i="14"/>
  <c r="K43" i="14"/>
  <c r="K79" i="14"/>
  <c r="K91" i="14"/>
  <c r="K36" i="14"/>
  <c r="K59" i="14"/>
  <c r="K75" i="14"/>
  <c r="K11" i="14"/>
  <c r="K42" i="14"/>
  <c r="K55" i="14"/>
  <c r="K71" i="14"/>
  <c r="K82" i="14"/>
  <c r="F12" i="14"/>
  <c r="K12" i="14" s="1"/>
  <c r="K16" i="14"/>
  <c r="I17" i="14"/>
  <c r="K17" i="14" s="1"/>
  <c r="F20" i="14"/>
  <c r="K20" i="14" s="1"/>
  <c r="K24" i="14"/>
  <c r="I25" i="14"/>
  <c r="K25" i="14" s="1"/>
  <c r="F28" i="14"/>
  <c r="K28" i="14" s="1"/>
  <c r="K32" i="14"/>
  <c r="I33" i="14"/>
  <c r="K33" i="14" s="1"/>
  <c r="F36" i="14"/>
  <c r="K40" i="14"/>
  <c r="I41" i="14"/>
  <c r="K41" i="14" s="1"/>
  <c r="F44" i="14"/>
  <c r="K48" i="14"/>
  <c r="F52" i="14"/>
  <c r="K52" i="14" s="1"/>
  <c r="I57" i="14"/>
  <c r="K57" i="14" s="1"/>
  <c r="F60" i="14"/>
  <c r="K60" i="14" s="1"/>
  <c r="K64" i="14"/>
  <c r="I65" i="14"/>
  <c r="K65" i="14" s="1"/>
  <c r="F68" i="14"/>
  <c r="K68" i="14" s="1"/>
  <c r="K72" i="14"/>
  <c r="I73" i="14"/>
  <c r="K73" i="14" s="1"/>
  <c r="F76" i="14"/>
  <c r="K80" i="14"/>
  <c r="I81" i="14"/>
  <c r="K81" i="14" s="1"/>
  <c r="F84" i="14"/>
  <c r="K84" i="14" s="1"/>
  <c r="K88" i="14"/>
  <c r="I89" i="14"/>
  <c r="F92" i="14"/>
  <c r="K92" i="14" s="1"/>
  <c r="K96" i="14"/>
  <c r="I97" i="14"/>
  <c r="K97" i="14" s="1"/>
  <c r="F100" i="14"/>
  <c r="K100" i="14" s="1"/>
  <c r="K104" i="14"/>
  <c r="I105" i="14"/>
  <c r="K105" i="14" s="1"/>
  <c r="F108" i="14"/>
  <c r="K108" i="14" s="1"/>
  <c r="F13" i="14"/>
  <c r="F21" i="14"/>
  <c r="K21" i="14" s="1"/>
  <c r="F29" i="14"/>
  <c r="K29" i="14" s="1"/>
  <c r="F37" i="14"/>
  <c r="K37" i="14" s="1"/>
  <c r="F45" i="14"/>
  <c r="F53" i="14"/>
  <c r="K53" i="14" s="1"/>
  <c r="F61" i="14"/>
  <c r="K61" i="14" s="1"/>
  <c r="F69" i="14"/>
  <c r="K69" i="14" s="1"/>
  <c r="F77" i="14"/>
  <c r="F85" i="14"/>
  <c r="K85" i="14" s="1"/>
  <c r="F93" i="14"/>
  <c r="K93" i="14" s="1"/>
  <c r="F101" i="14"/>
  <c r="K101" i="14" s="1"/>
  <c r="F109" i="14"/>
  <c r="K109" i="14" s="1"/>
  <c r="K28" i="16"/>
  <c r="K76" i="16"/>
  <c r="K82" i="16"/>
  <c r="K37" i="16"/>
  <c r="K47" i="16"/>
  <c r="K69" i="16"/>
  <c r="K108" i="16"/>
  <c r="F18" i="16"/>
  <c r="F26" i="16"/>
  <c r="F34" i="16"/>
  <c r="K34" i="16" s="1"/>
  <c r="F42" i="16"/>
  <c r="F50" i="16"/>
  <c r="K54" i="16"/>
  <c r="F58" i="16"/>
  <c r="K62" i="16"/>
  <c r="F66" i="16"/>
  <c r="K66" i="16" s="1"/>
  <c r="K70" i="16"/>
  <c r="F74" i="16"/>
  <c r="K74" i="16" s="1"/>
  <c r="F82" i="16"/>
  <c r="F90" i="16"/>
  <c r="F98" i="16"/>
  <c r="K98" i="16" s="1"/>
  <c r="F106" i="16"/>
  <c r="K106" i="16" s="1"/>
  <c r="F28" i="16"/>
  <c r="F36" i="16"/>
  <c r="K36" i="16" s="1"/>
  <c r="F13" i="16"/>
  <c r="K13" i="16" s="1"/>
  <c r="K17" i="16"/>
  <c r="F21" i="16"/>
  <c r="K25" i="16"/>
  <c r="F29" i="16"/>
  <c r="K29" i="16" s="1"/>
  <c r="K33" i="16"/>
  <c r="F37" i="16"/>
  <c r="F45" i="16"/>
  <c r="K49" i="16"/>
  <c r="F53" i="16"/>
  <c r="K53" i="16" s="1"/>
  <c r="K57" i="16"/>
  <c r="F61" i="16"/>
  <c r="K61" i="16" s="1"/>
  <c r="K65" i="16"/>
  <c r="F69" i="16"/>
  <c r="K73" i="16"/>
  <c r="F77" i="16"/>
  <c r="K81" i="16"/>
  <c r="F85" i="16"/>
  <c r="K89" i="16"/>
  <c r="F93" i="16"/>
  <c r="K97" i="16"/>
  <c r="F101" i="16"/>
  <c r="K101" i="16" s="1"/>
  <c r="F109" i="16"/>
  <c r="K82" i="18"/>
  <c r="K91" i="18"/>
  <c r="K69" i="18"/>
  <c r="K101" i="18"/>
  <c r="K107" i="18"/>
  <c r="K43" i="18"/>
  <c r="K50" i="18"/>
  <c r="K99" i="18"/>
  <c r="F84" i="18"/>
  <c r="K84" i="18" s="1"/>
  <c r="K12" i="18"/>
  <c r="K14" i="18"/>
  <c r="F18" i="18"/>
  <c r="K18" i="18" s="1"/>
  <c r="K22" i="18"/>
  <c r="F26" i="18"/>
  <c r="K30" i="18"/>
  <c r="F34" i="18"/>
  <c r="K34" i="18" s="1"/>
  <c r="K38" i="18"/>
  <c r="F42" i="18"/>
  <c r="K42" i="18" s="1"/>
  <c r="K46" i="18"/>
  <c r="F50" i="18"/>
  <c r="K54" i="18"/>
  <c r="F58" i="18"/>
  <c r="K58" i="18" s="1"/>
  <c r="K62" i="18"/>
  <c r="F66" i="18"/>
  <c r="K70" i="18"/>
  <c r="F74" i="18"/>
  <c r="K74" i="18" s="1"/>
  <c r="K78" i="18"/>
  <c r="F82" i="18"/>
  <c r="F90" i="18"/>
  <c r="K90" i="18" s="1"/>
  <c r="K94" i="18"/>
  <c r="F98" i="18"/>
  <c r="K102" i="18"/>
  <c r="F106" i="18"/>
  <c r="K106" i="18" s="1"/>
  <c r="F36" i="18"/>
  <c r="K36" i="18" s="1"/>
  <c r="F76" i="18"/>
  <c r="K76" i="18" s="1"/>
  <c r="F100" i="18"/>
  <c r="K100" i="18" s="1"/>
  <c r="F13" i="18"/>
  <c r="K13" i="18" s="1"/>
  <c r="K17" i="18"/>
  <c r="F21" i="18"/>
  <c r="K21" i="18" s="1"/>
  <c r="K25" i="18"/>
  <c r="F29" i="18"/>
  <c r="K29" i="18" s="1"/>
  <c r="K33" i="18"/>
  <c r="F37" i="18"/>
  <c r="K37" i="18" s="1"/>
  <c r="K41" i="18"/>
  <c r="F45" i="18"/>
  <c r="K49" i="18"/>
  <c r="F53" i="18"/>
  <c r="K53" i="18" s="1"/>
  <c r="K57" i="18"/>
  <c r="F61" i="18"/>
  <c r="K61" i="18" s="1"/>
  <c r="K65" i="18"/>
  <c r="F69" i="18"/>
  <c r="K73" i="18"/>
  <c r="F77" i="18"/>
  <c r="K77" i="18" s="1"/>
  <c r="K81" i="18"/>
  <c r="F85" i="18"/>
  <c r="K85" i="18" s="1"/>
  <c r="K89" i="18"/>
  <c r="F93" i="18"/>
  <c r="K93" i="18" s="1"/>
  <c r="K97" i="18"/>
  <c r="F101" i="18"/>
  <c r="K105" i="18"/>
  <c r="F109" i="18"/>
  <c r="K109" i="18" s="1"/>
  <c r="F28" i="18"/>
  <c r="K28" i="18" s="1"/>
  <c r="F60" i="18"/>
  <c r="K60" i="18" s="1"/>
  <c r="F68" i="18"/>
  <c r="K68" i="18" s="1"/>
  <c r="F92" i="18"/>
  <c r="K92" i="18" s="1"/>
  <c r="F108" i="18"/>
  <c r="K108" i="18" s="1"/>
  <c r="I11" i="18"/>
  <c r="K11" i="18" s="1"/>
  <c r="I19" i="18"/>
  <c r="K19" i="18" s="1"/>
  <c r="I27" i="18"/>
  <c r="I35" i="18"/>
  <c r="K35" i="18" s="1"/>
  <c r="I43" i="18"/>
  <c r="I51" i="18"/>
  <c r="K51" i="18" s="1"/>
  <c r="I59" i="18"/>
  <c r="K59" i="18" s="1"/>
  <c r="I67" i="18"/>
  <c r="K67" i="18" s="1"/>
  <c r="I75" i="18"/>
  <c r="I91" i="18"/>
  <c r="F20" i="18"/>
  <c r="K20" i="18" s="1"/>
  <c r="K14" i="20"/>
  <c r="K69" i="20"/>
  <c r="K33" i="20"/>
  <c r="K28" i="20"/>
  <c r="K21" i="20"/>
  <c r="F11" i="20"/>
  <c r="K11" i="20" s="1"/>
  <c r="K15" i="20"/>
  <c r="F19" i="20"/>
  <c r="K19" i="20" s="1"/>
  <c r="K23" i="20"/>
  <c r="F27" i="20"/>
  <c r="K31" i="20"/>
  <c r="F35" i="20"/>
  <c r="K35" i="20" s="1"/>
  <c r="K39" i="20"/>
  <c r="F43" i="20"/>
  <c r="K43" i="20" s="1"/>
  <c r="K47" i="20"/>
  <c r="F51" i="20"/>
  <c r="K51" i="20" s="1"/>
  <c r="F59" i="20"/>
  <c r="K59" i="20" s="1"/>
  <c r="K63" i="20"/>
  <c r="F67" i="20"/>
  <c r="K67" i="20" s="1"/>
  <c r="K71" i="20"/>
  <c r="F75" i="20"/>
  <c r="K79" i="20"/>
  <c r="F83" i="20"/>
  <c r="K87" i="20"/>
  <c r="F91" i="20"/>
  <c r="K91" i="20" s="1"/>
  <c r="K95" i="20"/>
  <c r="F99" i="20"/>
  <c r="K99" i="20" s="1"/>
  <c r="K103" i="20"/>
  <c r="F107" i="20"/>
  <c r="K107" i="20" s="1"/>
  <c r="F12" i="20"/>
  <c r="K12" i="20" s="1"/>
  <c r="K16" i="20"/>
  <c r="I17" i="20"/>
  <c r="K17" i="20" s="1"/>
  <c r="F20" i="20"/>
  <c r="K20" i="20" s="1"/>
  <c r="K24" i="20"/>
  <c r="I25" i="20"/>
  <c r="K25" i="20" s="1"/>
  <c r="F28" i="20"/>
  <c r="K32" i="20"/>
  <c r="I33" i="20"/>
  <c r="F36" i="20"/>
  <c r="K36" i="20" s="1"/>
  <c r="K40" i="20"/>
  <c r="I41" i="20"/>
  <c r="K41" i="20" s="1"/>
  <c r="F44" i="20"/>
  <c r="K48" i="20"/>
  <c r="F52" i="20"/>
  <c r="K52" i="20" s="1"/>
  <c r="K56" i="20"/>
  <c r="I57" i="20"/>
  <c r="F60" i="20"/>
  <c r="K60" i="20" s="1"/>
  <c r="K64" i="20"/>
  <c r="F68" i="20"/>
  <c r="K68" i="20" s="1"/>
  <c r="K72" i="20"/>
  <c r="F76" i="20"/>
  <c r="K76" i="20" s="1"/>
  <c r="K80" i="20"/>
  <c r="F84" i="20"/>
  <c r="K84" i="20" s="1"/>
  <c r="K88" i="20"/>
  <c r="F92" i="20"/>
  <c r="K92" i="20" s="1"/>
  <c r="K96" i="20"/>
  <c r="F100" i="20"/>
  <c r="K100" i="20" s="1"/>
  <c r="K104" i="20"/>
  <c r="F108" i="20"/>
  <c r="K108" i="20" s="1"/>
  <c r="K65" i="20"/>
  <c r="K81" i="20"/>
  <c r="K97" i="20"/>
  <c r="K105" i="20"/>
  <c r="I13" i="20"/>
  <c r="K13" i="20" s="1"/>
  <c r="I21" i="20"/>
  <c r="I37" i="20"/>
  <c r="K37" i="20" s="1"/>
  <c r="I45" i="20"/>
  <c r="I53" i="20"/>
  <c r="K53" i="20" s="1"/>
  <c r="I69" i="20"/>
  <c r="I77" i="20"/>
  <c r="K77" i="20" s="1"/>
  <c r="I85" i="20"/>
  <c r="K85" i="20" s="1"/>
  <c r="I93" i="20"/>
  <c r="K93" i="20" s="1"/>
  <c r="I101" i="20"/>
  <c r="K101" i="20" s="1"/>
  <c r="I109" i="20"/>
  <c r="K109" i="20" s="1"/>
  <c r="K36" i="22"/>
  <c r="K93" i="22"/>
  <c r="K77" i="22"/>
  <c r="K17" i="22"/>
  <c r="K60" i="22"/>
  <c r="K58" i="22"/>
  <c r="K74" i="22"/>
  <c r="K108" i="22"/>
  <c r="F16" i="22"/>
  <c r="K16" i="22" s="1"/>
  <c r="K13" i="22"/>
  <c r="F17" i="22"/>
  <c r="K14" i="22"/>
  <c r="F18" i="22"/>
  <c r="K18" i="22" s="1"/>
  <c r="K22" i="22"/>
  <c r="F26" i="22"/>
  <c r="K30" i="22"/>
  <c r="F34" i="22"/>
  <c r="K34" i="22" s="1"/>
  <c r="K38" i="22"/>
  <c r="F42" i="22"/>
  <c r="K42" i="22" s="1"/>
  <c r="F50" i="22"/>
  <c r="K50" i="22" s="1"/>
  <c r="K54" i="22"/>
  <c r="F58" i="22"/>
  <c r="K62" i="22"/>
  <c r="F66" i="22"/>
  <c r="K66" i="22" s="1"/>
  <c r="K70" i="22"/>
  <c r="F74" i="22"/>
  <c r="K78" i="22"/>
  <c r="F82" i="22"/>
  <c r="K82" i="22" s="1"/>
  <c r="K86" i="22"/>
  <c r="F90" i="22"/>
  <c r="K90" i="22" s="1"/>
  <c r="K94" i="22"/>
  <c r="F98" i="22"/>
  <c r="K98" i="22" s="1"/>
  <c r="K102" i="22"/>
  <c r="F106" i="22"/>
  <c r="K106" i="22" s="1"/>
  <c r="K24" i="22"/>
  <c r="F28" i="22"/>
  <c r="K28" i="22" s="1"/>
  <c r="K32" i="22"/>
  <c r="F36" i="22"/>
  <c r="K40" i="22"/>
  <c r="K48" i="22"/>
  <c r="K56" i="22"/>
  <c r="F60" i="22"/>
  <c r="K64" i="22"/>
  <c r="F68" i="22"/>
  <c r="K68" i="22" s="1"/>
  <c r="K72" i="22"/>
  <c r="F76" i="22"/>
  <c r="K76" i="22" s="1"/>
  <c r="K80" i="22"/>
  <c r="F84" i="22"/>
  <c r="K84" i="22" s="1"/>
  <c r="K88" i="22"/>
  <c r="F92" i="22"/>
  <c r="F100" i="22"/>
  <c r="K100" i="22" s="1"/>
  <c r="F21" i="22"/>
  <c r="K21" i="22" s="1"/>
  <c r="K25" i="22"/>
  <c r="F29" i="22"/>
  <c r="K29" i="22" s="1"/>
  <c r="K33" i="22"/>
  <c r="F37" i="22"/>
  <c r="K41" i="22"/>
  <c r="F45" i="22"/>
  <c r="K49" i="22"/>
  <c r="F53" i="22"/>
  <c r="K53" i="22" s="1"/>
  <c r="K57" i="22"/>
  <c r="F61" i="22"/>
  <c r="K61" i="22" s="1"/>
  <c r="K65" i="22"/>
  <c r="F69" i="22"/>
  <c r="K69" i="22" s="1"/>
  <c r="K73" i="22"/>
  <c r="F77" i="22"/>
  <c r="F85" i="22"/>
  <c r="K85" i="22" s="1"/>
  <c r="K89" i="22"/>
  <c r="F93" i="22"/>
  <c r="K97" i="22"/>
  <c r="F101" i="22"/>
  <c r="K101" i="22" s="1"/>
  <c r="K105" i="22"/>
  <c r="F109" i="22"/>
  <c r="F12" i="22"/>
  <c r="K12" i="22" s="1"/>
  <c r="F20" i="22"/>
  <c r="K20" i="22" s="1"/>
  <c r="K66" i="18" l="1"/>
  <c r="K88" i="16"/>
  <c r="K53" i="3"/>
  <c r="K105" i="8"/>
  <c r="K70" i="14"/>
  <c r="K92" i="22"/>
  <c r="K52" i="8"/>
  <c r="K77" i="3"/>
  <c r="K37" i="22"/>
  <c r="K37" i="3"/>
  <c r="K73" i="12"/>
  <c r="K76" i="14"/>
  <c r="K36" i="8"/>
  <c r="K71" i="12"/>
  <c r="K62" i="14"/>
  <c r="K36" i="6"/>
  <c r="K16" i="8"/>
  <c r="H10" i="3"/>
  <c r="G10" i="3"/>
  <c r="E7" i="3"/>
  <c r="F7" i="3" s="1"/>
  <c r="H7" i="3" s="1"/>
  <c r="I7" i="3" s="1"/>
  <c r="H10" i="5"/>
  <c r="G10" i="5"/>
  <c r="E7" i="5"/>
  <c r="F7" i="5" s="1"/>
  <c r="H7" i="5" s="1"/>
  <c r="I7" i="5" s="1"/>
  <c r="H10" i="6"/>
  <c r="G10" i="6"/>
  <c r="E7" i="6"/>
  <c r="F7" i="6" s="1"/>
  <c r="H7" i="6" s="1"/>
  <c r="I7" i="6" s="1"/>
  <c r="H10" i="8"/>
  <c r="G10" i="8"/>
  <c r="E7" i="8"/>
  <c r="F7" i="8" s="1"/>
  <c r="H7" i="8" s="1"/>
  <c r="I7" i="8" s="1"/>
  <c r="H10" i="10"/>
  <c r="G10" i="10"/>
  <c r="E7" i="10"/>
  <c r="F7" i="10" s="1"/>
  <c r="H7" i="10" s="1"/>
  <c r="I7" i="10" s="1"/>
  <c r="H10" i="12"/>
  <c r="G10" i="12"/>
  <c r="E7" i="12"/>
  <c r="F7" i="12"/>
  <c r="H7" i="12" s="1"/>
  <c r="I7" i="12" s="1"/>
  <c r="H10" i="14"/>
  <c r="G10" i="14"/>
  <c r="E7" i="14"/>
  <c r="F7" i="14" s="1"/>
  <c r="H7" i="14" s="1"/>
  <c r="I7" i="14" s="1"/>
  <c r="H10" i="16"/>
  <c r="G10" i="16"/>
  <c r="E7" i="16"/>
  <c r="F7" i="16" s="1"/>
  <c r="H7" i="16" s="1"/>
  <c r="I7" i="16" s="1"/>
  <c r="H10" i="18"/>
  <c r="G10" i="18"/>
  <c r="E7" i="18"/>
  <c r="F7" i="18" s="1"/>
  <c r="H7" i="18" s="1"/>
  <c r="I7" i="18" s="1"/>
  <c r="H10" i="20"/>
  <c r="G10" i="20"/>
  <c r="E7" i="20"/>
  <c r="F7" i="20" s="1"/>
  <c r="H7" i="20" s="1"/>
  <c r="I7" i="20" s="1"/>
  <c r="H10" i="22"/>
  <c r="G10" i="22"/>
  <c r="E7" i="22"/>
  <c r="F7" i="22" s="1"/>
  <c r="H7" i="22" s="1"/>
  <c r="I7" i="22" s="1"/>
  <c r="D10" i="3"/>
  <c r="E10" i="3"/>
  <c r="F10" i="3" s="1"/>
  <c r="C10" i="3"/>
  <c r="B10" i="3"/>
  <c r="D10" i="5"/>
  <c r="E10" i="5"/>
  <c r="C10" i="5"/>
  <c r="B10" i="5"/>
  <c r="D10" i="6"/>
  <c r="E10" i="6"/>
  <c r="C10" i="6"/>
  <c r="B10" i="6"/>
  <c r="D10" i="8"/>
  <c r="E10" i="8"/>
  <c r="C10" i="8"/>
  <c r="B10" i="8"/>
  <c r="D10" i="10"/>
  <c r="E10" i="10"/>
  <c r="C10" i="10"/>
  <c r="B10" i="10"/>
  <c r="D10" i="12"/>
  <c r="E10" i="12"/>
  <c r="C10" i="12"/>
  <c r="B10" i="12"/>
  <c r="D10" i="14"/>
  <c r="E10" i="14"/>
  <c r="C10" i="14"/>
  <c r="B10" i="14"/>
  <c r="D10" i="16"/>
  <c r="E10" i="16"/>
  <c r="C10" i="16"/>
  <c r="B10" i="16"/>
  <c r="D10" i="18"/>
  <c r="E10" i="18"/>
  <c r="C10" i="18"/>
  <c r="B10" i="18"/>
  <c r="D10" i="20"/>
  <c r="E10" i="20"/>
  <c r="C10" i="20"/>
  <c r="B10" i="20"/>
  <c r="D10" i="22"/>
  <c r="E10" i="22"/>
  <c r="C10" i="22"/>
  <c r="B10" i="22"/>
  <c r="I10" i="5" l="1"/>
  <c r="F10" i="22"/>
  <c r="I10" i="14"/>
  <c r="I10" i="8"/>
  <c r="I10" i="12"/>
  <c r="I10" i="20"/>
  <c r="I10" i="3"/>
  <c r="K10" i="3" s="1"/>
  <c r="I10" i="6"/>
  <c r="I10" i="18"/>
  <c r="I10" i="16"/>
  <c r="I10" i="22"/>
  <c r="I10" i="10"/>
  <c r="F10" i="20"/>
  <c r="F10" i="18"/>
  <c r="F10" i="16"/>
  <c r="F10" i="14"/>
  <c r="F10" i="10"/>
  <c r="F10" i="8"/>
  <c r="F10" i="5"/>
  <c r="F10" i="12"/>
  <c r="F10" i="6"/>
  <c r="K10" i="20" l="1"/>
  <c r="K10" i="6"/>
  <c r="K10" i="12"/>
  <c r="K10" i="18"/>
  <c r="K10" i="22"/>
  <c r="K10" i="10"/>
  <c r="K10" i="5"/>
  <c r="K10" i="14"/>
  <c r="K10" i="16"/>
  <c r="K10" i="8"/>
</calcChain>
</file>

<file path=xl/sharedStrings.xml><?xml version="1.0" encoding="utf-8"?>
<sst xmlns="http://schemas.openxmlformats.org/spreadsheetml/2006/main" count="439" uniqueCount="171">
  <si>
    <t>BK4.089</t>
  </si>
  <si>
    <t>OPERATING</t>
  </si>
  <si>
    <t>PER</t>
  </si>
  <si>
    <t>EXPENSE</t>
  </si>
  <si>
    <t>U O M</t>
  </si>
  <si>
    <t>BK4.091</t>
  </si>
  <si>
    <t>SALARIES</t>
  </si>
  <si>
    <t>BK4.093</t>
  </si>
  <si>
    <t>EMPLOYEE</t>
  </si>
  <si>
    <t>BENEFITS</t>
  </si>
  <si>
    <t>BK4.095</t>
  </si>
  <si>
    <t>PRO</t>
  </si>
  <si>
    <t>FEES</t>
  </si>
  <si>
    <t>BK4.097</t>
  </si>
  <si>
    <t>SUPPLIES</t>
  </si>
  <si>
    <t>BK4.099</t>
  </si>
  <si>
    <t>PURCHASED</t>
  </si>
  <si>
    <t>SERVICES</t>
  </si>
  <si>
    <t>BK4.101</t>
  </si>
  <si>
    <t>DEPRE/RENT</t>
  </si>
  <si>
    <t>LEASE</t>
  </si>
  <si>
    <t>BK4.103</t>
  </si>
  <si>
    <t>OTHER DIR.</t>
  </si>
  <si>
    <t>BK4.105</t>
  </si>
  <si>
    <t>F T E's</t>
  </si>
  <si>
    <t>F T E</t>
  </si>
  <si>
    <t>BK4.107</t>
  </si>
  <si>
    <t>BK4.109</t>
  </si>
  <si>
    <t>PAID</t>
  </si>
  <si>
    <t>HOURS</t>
  </si>
  <si>
    <t>LICNO</t>
  </si>
  <si>
    <t>HOSPITAL</t>
  </si>
  <si>
    <t>Page</t>
  </si>
  <si>
    <t xml:space="preserve">FISCAL SERVICES (ACCOUNTS 8510-8590) </t>
  </si>
  <si>
    <t>TOTAL OPERATING EXP / ADJUSTED CASE MIX VALUE UNITS</t>
  </si>
  <si>
    <t>SALARIES AND WAGES / ADJUSTED CASE MIX VALUE UNITS</t>
  </si>
  <si>
    <t>EMPLOYEE BENEFITS / ADJUSTED CASE MIX VALUE UNITS</t>
  </si>
  <si>
    <t>PROFESSIONAL FEES / ADJUSTED CASE MIX VALUE UNITS</t>
  </si>
  <si>
    <t>SUPPLIES EXPENSE / ADJUSTED CASE MIX VALUE UNITS</t>
  </si>
  <si>
    <t>PURCHASED SERVICES / ADJUSTED CASE MIX VALUE UNITS</t>
  </si>
  <si>
    <t>DEPRECIATION/RENTAL/LEASE / ADJUSTED CASE MIX VALUE UNITS</t>
  </si>
  <si>
    <t>OTHER DIRECT EXPENSES / ADJUSTED CASE MIX VALUE UNITS</t>
  </si>
  <si>
    <t>SALARIES &amp; WAGES / FTE</t>
  </si>
  <si>
    <t>EMPLOYEE BENEFITS / FTE</t>
  </si>
  <si>
    <t>PAID HOURS / ADJUSTED CASE MIX VALUE UNITS</t>
  </si>
  <si>
    <t>%</t>
  </si>
  <si>
    <t>CHANGE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</si>
  <si>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</si>
  <si>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</si>
  <si>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</si>
  <si>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</si>
  <si>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</si>
  <si>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</si>
  <si>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</si>
  <si>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</si>
  <si>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</si>
  <si>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</si>
  <si>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</si>
  <si>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</si>
  <si>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</si>
  <si>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</si>
  <si>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</si>
  <si>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</si>
  <si>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</si>
  <si>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</si>
  <si>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</si>
  <si>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Adjusted</t>
  </si>
  <si>
    <t>Case Mix</t>
  </si>
  <si>
    <t>Values</t>
  </si>
  <si>
    <t>TYACVU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</si>
  <si>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</si>
  <si>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</si>
  <si>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</si>
  <si>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</si>
  <si>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</si>
  <si>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</si>
  <si>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</si>
  <si>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</si>
  <si>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</si>
  <si>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</si>
  <si>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</si>
  <si>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</si>
  <si>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</si>
  <si>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</si>
  <si>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</si>
  <si>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</si>
  <si>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</si>
  <si>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</si>
  <si>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</si>
  <si>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</si>
  <si>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</si>
  <si>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</si>
  <si>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</si>
  <si>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</si>
  <si>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</si>
  <si>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</si>
  <si>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</si>
  <si>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</si>
  <si>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</si>
  <si>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</si>
  <si>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WILLAPA HARBOR HOSPITAL</t>
  </si>
  <si>
    <t>YAKIMA VALLEY MEMORIAL HOSPITAL</t>
  </si>
  <si>
    <t>SEATTLE CANCER CARE ALLIANCE</t>
  </si>
  <si>
    <t>TOPPENISH COMMUNITY HOSPITAL</t>
  </si>
  <si>
    <t>SNOQUALMIE VALLEY HOSPITAL</t>
  </si>
  <si>
    <t>SKAGIT VALLEY HOSPITAL</t>
  </si>
  <si>
    <t>HARRISON MEDICAL CENTER</t>
  </si>
  <si>
    <t>HIGHLINE MEDICAL CENTER</t>
  </si>
  <si>
    <t>MID VALLEY HOSPITAL</t>
  </si>
  <si>
    <t>OLYMPIC MEDICAL CENTER</t>
  </si>
  <si>
    <t>PULLMAN REGIONAL HOSPITAL</t>
  </si>
  <si>
    <t>UNIVERSITY OF WASHINGTON MEDICAL CENTER</t>
  </si>
  <si>
    <t>LEGACY SALMON CREEK HOSPITAL</t>
  </si>
  <si>
    <t>LINCOLN HOSPITAL</t>
  </si>
  <si>
    <t>WHITMAN HOSPITAL AND MEDICAL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</si>
  <si>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</si>
  <si>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</si>
  <si>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</si>
  <si>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</si>
  <si>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</si>
  <si>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</si>
  <si>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</si>
  <si>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</si>
  <si>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</si>
  <si>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</si>
  <si>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</si>
  <si>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</si>
  <si>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</si>
  <si>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</si>
  <si>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</si>
  <si>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</si>
  <si>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</si>
  <si>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</si>
  <si>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</si>
  <si>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</si>
  <si>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</si>
  <si>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</si>
  <si>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</si>
  <si>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</si>
  <si>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</si>
  <si>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</si>
  <si>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</si>
  <si>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</si>
  <si>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</si>
  <si>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</si>
  <si>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SWEDISH EDMONDS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</si>
  <si>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</si>
  <si>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</si>
  <si>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</si>
  <si>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</si>
  <si>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</si>
  <si>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</si>
  <si>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</si>
  <si>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</si>
  <si>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</si>
  <si>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</si>
  <si>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</si>
  <si>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</si>
  <si>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</si>
  <si>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</si>
  <si>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</si>
  <si>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</si>
  <si>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</si>
  <si>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</si>
  <si>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</si>
  <si>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</si>
  <si>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</si>
  <si>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</si>
  <si>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SHRINERS HOSPITAL SPOKANE</t>
  </si>
  <si>
    <t>BHC FAIRFAX HOSPITAL EVERETT</t>
  </si>
  <si>
    <t>BHC FAIRFAX HOSPITAL MONROE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</si>
</sst>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0_)"/>
    <numFmt numFmtId="166" formatCode="General_)"/>
  </numFmts>
  <fonts count="7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Courier"/>
      <family val="3"/>
    </font>
    <font>
      <sz val="10"/>
      <name val="Courier"/>
      <family val="3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4" fontId="2" fillId="0" borderId="0" xfId="0" applyNumberFormat="1" applyFont="1"/>
    <xf numFmtId="10" fontId="0" fillId="0" borderId="0" xfId="0" applyNumberForma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NumberFormat="1" applyFont="1" applyFill="1"/>
    <xf numFmtId="0" fontId="4" fillId="0" borderId="0" xfId="0" applyFont="1" applyFill="1"/>
    <xf numFmtId="0" fontId="3" fillId="0" borderId="0" xfId="0" applyFont="1" applyFill="1" applyAlignment="1" applyProtection="1">
      <alignment horizontal="center"/>
      <protection locked="0"/>
    </xf>
    <xf numFmtId="37" fontId="3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37" fontId="5" fillId="0" borderId="0" xfId="0" applyNumberFormat="1" applyFont="1" applyFill="1"/>
    <xf numFmtId="39" fontId="5" fillId="0" borderId="0" xfId="0" applyNumberFormat="1" applyFont="1" applyFill="1"/>
    <xf numFmtId="0" fontId="5" fillId="0" borderId="0" xfId="0" applyFont="1" applyFill="1"/>
    <xf numFmtId="37" fontId="0" fillId="0" borderId="0" xfId="0" applyNumberFormat="1"/>
    <xf numFmtId="0" fontId="4" fillId="0" borderId="0" xfId="0" applyNumberFormat="1" applyFont="1"/>
    <xf numFmtId="39" fontId="0" fillId="0" borderId="0" xfId="0" applyNumberFormat="1"/>
    <xf numFmtId="0" fontId="4" fillId="0" borderId="0" xfId="0" applyFont="1"/>
    <xf numFmtId="1" fontId="0" fillId="0" borderId="0" xfId="0" applyNumberFormat="1" applyAlignment="1">
      <alignment horizontal="center"/>
    </xf>
    <xf numFmtId="37" fontId="3" fillId="0" borderId="0" xfId="0" applyNumberFormat="1" applyFont="1"/>
    <xf numFmtId="39" fontId="3" fillId="0" borderId="0" xfId="0" applyNumberFormat="1" applyFont="1"/>
    <xf numFmtId="0" fontId="3" fillId="0" borderId="0" xfId="0" applyFont="1" applyFill="1" applyBorder="1"/>
    <xf numFmtId="0" fontId="0" fillId="0" borderId="0" xfId="0" applyBorder="1"/>
    <xf numFmtId="0" fontId="0" fillId="0" borderId="0" xfId="0" applyNumberFormat="1" applyBorder="1"/>
    <xf numFmtId="37" fontId="1" fillId="0" borderId="0" xfId="1" applyNumberFormat="1" applyFont="1" applyFill="1" applyBorder="1"/>
    <xf numFmtId="0" fontId="3" fillId="0" borderId="0" xfId="0" applyFont="1" applyFill="1" applyBorder="1" applyProtection="1">
      <protection locked="0"/>
    </xf>
    <xf numFmtId="0" fontId="1" fillId="0" borderId="0" xfId="1" applyFont="1" applyFill="1" applyBorder="1"/>
    <xf numFmtId="165" fontId="6" fillId="0" borderId="0" xfId="0" applyNumberFormat="1" applyFont="1" applyBorder="1" applyProtection="1">
      <protection locked="0"/>
    </xf>
    <xf numFmtId="166" fontId="3" fillId="0" borderId="0" xfId="0" applyNumberFormat="1" applyFont="1" applyBorder="1" applyAlignment="1" applyProtection="1">
      <alignment horizontal="left"/>
    </xf>
    <xf numFmtId="37" fontId="3" fillId="0" borderId="0" xfId="2" applyNumberFormat="1" applyFont="1" applyBorder="1"/>
    <xf numFmtId="37" fontId="0" fillId="0" borderId="0" xfId="0" applyNumberFormat="1" applyBorder="1"/>
    <xf numFmtId="37" fontId="5" fillId="0" borderId="0" xfId="0" applyNumberFormat="1" applyFont="1" applyFill="1" applyBorder="1"/>
    <xf numFmtId="37" fontId="3" fillId="0" borderId="0" xfId="0" applyNumberFormat="1" applyFont="1" applyBorder="1" applyProtection="1"/>
    <xf numFmtId="166" fontId="6" fillId="0" borderId="0" xfId="0" applyNumberFormat="1" applyFont="1" applyBorder="1" applyProtection="1">
      <protection locked="0"/>
    </xf>
    <xf numFmtId="37" fontId="3" fillId="0" borderId="0" xfId="0" applyNumberFormat="1" applyFont="1" applyBorder="1"/>
    <xf numFmtId="37" fontId="6" fillId="0" borderId="0" xfId="0" applyNumberFormat="1" applyFont="1" applyBorder="1" applyProtection="1">
      <protection locked="0"/>
    </xf>
    <xf numFmtId="0" fontId="2" fillId="0" borderId="0" xfId="0" applyFont="1"/>
    <xf numFmtId="0" fontId="2" fillId="0" borderId="0" xfId="0" applyFont="1" applyFill="1" applyProtection="1">
      <protection locked="0"/>
    </xf>
  </cellXfs>
  <cellStyles count="3">
    <cellStyle name="Normal" xfId="0" builtinId="0"/>
    <cellStyle name="Normal_Fiscal Services" xfId="1"/>
    <cellStyle name="Normal_HO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zoomScale="75" workbookViewId="0">
      <selection activeCell="B11" sqref="B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8.21875" bestFit="1" customWidth="1"/>
    <col min="6" max="6" width="10" bestFit="1" customWidth="1"/>
    <col min="7" max="7" width="10.88671875" bestFit="1" customWidth="1"/>
    <col min="8" max="8" width="6.88671875" bestFit="1" customWidth="1"/>
    <col min="9" max="9" width="8" customWidth="1"/>
    <col min="10" max="10" width="2.6640625" customWidth="1"/>
    <col min="11" max="11" width="10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464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Services'!Q5,0)</f>
        <v>29875708</v>
      </c>
      <c r="E10" s="6">
        <f>ROUND(+'Fiscal Services'!V5,0)</f>
        <v>67394</v>
      </c>
      <c r="F10" s="8">
        <f>IF(D10=0,"",IF(E10=0,"",ROUND(D10/E10,2)))</f>
        <v>443.3</v>
      </c>
      <c r="G10" s="6">
        <f>ROUND(+'Fiscal Services'!Q108,0)</f>
        <v>109241</v>
      </c>
      <c r="H10" s="6">
        <f>ROUND(+'Fiscal Services'!V108,0)</f>
        <v>74398</v>
      </c>
      <c r="I10" s="8">
        <f>IF(G10=0,"",IF(H10=0,"",ROUND(G10/H10,2)))</f>
        <v>1.47</v>
      </c>
      <c r="J10" s="7"/>
      <c r="K10" s="9">
        <f>IF(D10=0,"",IF(E10=0,"",IF(G10=0,"",IF(H10=0,"",ROUND(I10/F10-1,4)))))</f>
        <v>-0.99670000000000003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Services'!Q6,0)</f>
        <v>15838404</v>
      </c>
      <c r="E11" s="6">
        <f>ROUND(+'Fiscal Services'!V6,0)</f>
        <v>28638</v>
      </c>
      <c r="F11" s="8">
        <f t="shared" ref="F11:F74" si="0">IF(D11=0,"",IF(E11=0,"",ROUND(D11/E11,2)))</f>
        <v>553.05999999999995</v>
      </c>
      <c r="G11" s="6">
        <f>ROUND(+'Fiscal Services'!Q109,0)</f>
        <v>96573</v>
      </c>
      <c r="H11" s="6">
        <f>ROUND(+'Fiscal Services'!V109,0)</f>
        <v>30641</v>
      </c>
      <c r="I11" s="8">
        <f t="shared" ref="I11:I74" si="1">IF(G11=0,"",IF(H11=0,"",ROUND(G11/H11,2)))</f>
        <v>3.15</v>
      </c>
      <c r="J11" s="7"/>
      <c r="K11" s="9">
        <f t="shared" ref="K11:K74" si="2">IF(D11=0,"",IF(E11=0,"",IF(G11=0,"",IF(H11=0,"",ROUND(I11/F11-1,4)))))</f>
        <v>-0.99429999999999996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Services'!Q7,0)</f>
        <v>1040584</v>
      </c>
      <c r="E12" s="6">
        <f>ROUND(+'Fiscal Services'!V7,0)</f>
        <v>1089</v>
      </c>
      <c r="F12" s="8">
        <f t="shared" si="0"/>
        <v>955.54</v>
      </c>
      <c r="G12" s="6">
        <f>ROUND(+'Fiscal Services'!Q110,0)</f>
        <v>1105816</v>
      </c>
      <c r="H12" s="6">
        <f>ROUND(+'Fiscal Services'!V110,0)</f>
        <v>1500</v>
      </c>
      <c r="I12" s="8">
        <f t="shared" si="1"/>
        <v>737.21</v>
      </c>
      <c r="J12" s="7"/>
      <c r="K12" s="9">
        <f t="shared" si="2"/>
        <v>-0.22850000000000001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Services'!Q8,0)</f>
        <v>31159460</v>
      </c>
      <c r="E13" s="6">
        <f>ROUND(+'Fiscal Services'!V8,0)</f>
        <v>67662</v>
      </c>
      <c r="F13" s="8">
        <f t="shared" si="0"/>
        <v>460.52</v>
      </c>
      <c r="G13" s="6">
        <f>ROUND(+'Fiscal Services'!Q111,0)</f>
        <v>30293572</v>
      </c>
      <c r="H13" s="6">
        <f>ROUND(+'Fiscal Services'!V111,0)</f>
        <v>58826</v>
      </c>
      <c r="I13" s="8">
        <f t="shared" si="1"/>
        <v>514.97</v>
      </c>
      <c r="J13" s="7"/>
      <c r="K13" s="9">
        <f t="shared" si="2"/>
        <v>0.1182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Services'!Q9,0)</f>
        <v>19935227</v>
      </c>
      <c r="E14" s="6">
        <f>ROUND(+'Fiscal Services'!V9,0)</f>
        <v>33789</v>
      </c>
      <c r="F14" s="8">
        <f t="shared" si="0"/>
        <v>589.99</v>
      </c>
      <c r="G14" s="6">
        <f>ROUND(+'Fiscal Services'!Q112,0)</f>
        <v>24885645</v>
      </c>
      <c r="H14" s="6">
        <f>ROUND(+'Fiscal Services'!V112,0)</f>
        <v>31867</v>
      </c>
      <c r="I14" s="8">
        <f t="shared" si="1"/>
        <v>780.92</v>
      </c>
      <c r="J14" s="7"/>
      <c r="K14" s="9">
        <f t="shared" si="2"/>
        <v>0.3236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Services'!Q10,0)</f>
        <v>0</v>
      </c>
      <c r="E15" s="6">
        <f>ROUND(+'Fiscal Services'!V10,0)</f>
        <v>570</v>
      </c>
      <c r="F15" s="8" t="str">
        <f t="shared" si="0"/>
        <v/>
      </c>
      <c r="G15" s="6">
        <f>ROUND(+'Fiscal Services'!Q113,0)</f>
        <v>0</v>
      </c>
      <c r="H15" s="6">
        <f>ROUND(+'Fiscal Services'!V113,0)</f>
        <v>1371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Services'!Q11,0)</f>
        <v>1733546</v>
      </c>
      <c r="E16" s="6">
        <f>ROUND(+'Fiscal Services'!V11,0)</f>
        <v>2056</v>
      </c>
      <c r="F16" s="8">
        <f t="shared" si="0"/>
        <v>843.16</v>
      </c>
      <c r="G16" s="6">
        <f>ROUND(+'Fiscal Services'!Q114,0)</f>
        <v>1921326</v>
      </c>
      <c r="H16" s="6">
        <f>ROUND(+'Fiscal Services'!V114,0)</f>
        <v>2014</v>
      </c>
      <c r="I16" s="8">
        <f t="shared" si="1"/>
        <v>953.99</v>
      </c>
      <c r="J16" s="7"/>
      <c r="K16" s="9">
        <f t="shared" si="2"/>
        <v>0.13139999999999999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Services'!Q12,0)</f>
        <v>1519117</v>
      </c>
      <c r="E17" s="6">
        <f>ROUND(+'Fiscal Services'!V12,0)</f>
        <v>5984</v>
      </c>
      <c r="F17" s="8">
        <f t="shared" si="0"/>
        <v>253.86</v>
      </c>
      <c r="G17" s="6">
        <f>ROUND(+'Fiscal Services'!Q115,0)</f>
        <v>1471978</v>
      </c>
      <c r="H17" s="6">
        <f>ROUND(+'Fiscal Services'!V115,0)</f>
        <v>6269</v>
      </c>
      <c r="I17" s="8">
        <f t="shared" si="1"/>
        <v>234.8</v>
      </c>
      <c r="J17" s="7"/>
      <c r="K17" s="9">
        <f t="shared" si="2"/>
        <v>-7.51E-2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Services'!Q13,0)</f>
        <v>914932</v>
      </c>
      <c r="E18" s="6">
        <f>ROUND(+'Fiscal Services'!V13,0)</f>
        <v>991</v>
      </c>
      <c r="F18" s="8">
        <f t="shared" si="0"/>
        <v>923.24</v>
      </c>
      <c r="G18" s="6">
        <f>ROUND(+'Fiscal Services'!Q116,0)</f>
        <v>960533</v>
      </c>
      <c r="H18" s="6">
        <f>ROUND(+'Fiscal Services'!V116,0)</f>
        <v>945</v>
      </c>
      <c r="I18" s="8">
        <f t="shared" si="1"/>
        <v>1016.44</v>
      </c>
      <c r="J18" s="7"/>
      <c r="K18" s="9">
        <f t="shared" si="2"/>
        <v>0.1009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Services'!Q14,0)</f>
        <v>4017509</v>
      </c>
      <c r="E19" s="6">
        <f>ROUND(+'Fiscal Services'!V14,0)</f>
        <v>20706</v>
      </c>
      <c r="F19" s="8">
        <f t="shared" si="0"/>
        <v>194.03</v>
      </c>
      <c r="G19" s="6">
        <f>ROUND(+'Fiscal Services'!Q117,0)</f>
        <v>1032443</v>
      </c>
      <c r="H19" s="6">
        <f>ROUND(+'Fiscal Services'!V117,0)</f>
        <v>17962</v>
      </c>
      <c r="I19" s="8">
        <f t="shared" si="1"/>
        <v>57.48</v>
      </c>
      <c r="J19" s="7"/>
      <c r="K19" s="9">
        <f t="shared" si="2"/>
        <v>-0.70379999999999998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Services'!Q15,0)</f>
        <v>32934764</v>
      </c>
      <c r="E20" s="6">
        <f>ROUND(+'Fiscal Services'!V15,0)</f>
        <v>44458</v>
      </c>
      <c r="F20" s="8">
        <f t="shared" si="0"/>
        <v>740.81</v>
      </c>
      <c r="G20" s="6">
        <f>ROUND(+'Fiscal Services'!Q118,0)</f>
        <v>35246476</v>
      </c>
      <c r="H20" s="6">
        <f>ROUND(+'Fiscal Services'!V118,0)</f>
        <v>43674</v>
      </c>
      <c r="I20" s="8">
        <f t="shared" si="1"/>
        <v>807.04</v>
      </c>
      <c r="J20" s="7"/>
      <c r="K20" s="9">
        <f t="shared" si="2"/>
        <v>8.9399999999999993E-2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Services'!Q16,0)</f>
        <v>12826661</v>
      </c>
      <c r="E21" s="6">
        <f>ROUND(+'Fiscal Services'!V16,0)</f>
        <v>45185</v>
      </c>
      <c r="F21" s="8">
        <f t="shared" si="0"/>
        <v>283.87</v>
      </c>
      <c r="G21" s="6">
        <f>ROUND(+'Fiscal Services'!Q119,0)</f>
        <v>13582749</v>
      </c>
      <c r="H21" s="6">
        <f>ROUND(+'Fiscal Services'!V119,0)</f>
        <v>48009</v>
      </c>
      <c r="I21" s="8">
        <f t="shared" si="1"/>
        <v>282.92</v>
      </c>
      <c r="J21" s="7"/>
      <c r="K21" s="9">
        <f t="shared" si="2"/>
        <v>-3.3E-3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Services'!Q17,0)</f>
        <v>1912604</v>
      </c>
      <c r="E22" s="6">
        <f>ROUND(+'Fiscal Services'!V17,0)</f>
        <v>3748</v>
      </c>
      <c r="F22" s="8">
        <f t="shared" si="0"/>
        <v>510.3</v>
      </c>
      <c r="G22" s="6">
        <f>ROUND(+'Fiscal Services'!Q120,0)</f>
        <v>1893813</v>
      </c>
      <c r="H22" s="6">
        <f>ROUND(+'Fiscal Services'!V120,0)</f>
        <v>4011</v>
      </c>
      <c r="I22" s="8">
        <f t="shared" si="1"/>
        <v>472.15</v>
      </c>
      <c r="J22" s="7"/>
      <c r="K22" s="9">
        <f t="shared" si="2"/>
        <v>-7.4800000000000005E-2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Services'!Q18,0)</f>
        <v>6055424</v>
      </c>
      <c r="E23" s="6">
        <f>ROUND(+'Fiscal Services'!V18,0)</f>
        <v>24271</v>
      </c>
      <c r="F23" s="8">
        <f t="shared" si="0"/>
        <v>249.49</v>
      </c>
      <c r="G23" s="6">
        <f>ROUND(+'Fiscal Services'!Q121,0)</f>
        <v>6429589</v>
      </c>
      <c r="H23" s="6">
        <f>ROUND(+'Fiscal Services'!V121,0)</f>
        <v>25201</v>
      </c>
      <c r="I23" s="8">
        <f t="shared" si="1"/>
        <v>255.13</v>
      </c>
      <c r="J23" s="7"/>
      <c r="K23" s="9">
        <f t="shared" si="2"/>
        <v>2.2599999999999999E-2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Services'!Q19,0)</f>
        <v>4968648</v>
      </c>
      <c r="E24" s="6">
        <f>ROUND(+'Fiscal Services'!V19,0)</f>
        <v>14864</v>
      </c>
      <c r="F24" s="8">
        <f t="shared" si="0"/>
        <v>334.27</v>
      </c>
      <c r="G24" s="6">
        <f>ROUND(+'Fiscal Services'!Q122,0)</f>
        <v>6626225</v>
      </c>
      <c r="H24" s="6">
        <f>ROUND(+'Fiscal Services'!V122,0)</f>
        <v>15283</v>
      </c>
      <c r="I24" s="8">
        <f t="shared" si="1"/>
        <v>433.57</v>
      </c>
      <c r="J24" s="7"/>
      <c r="K24" s="9">
        <f t="shared" si="2"/>
        <v>0.29709999999999998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Services'!Q20,0)</f>
        <v>4937780</v>
      </c>
      <c r="E25" s="6">
        <f>ROUND(+'Fiscal Services'!V20,0)</f>
        <v>15632</v>
      </c>
      <c r="F25" s="8">
        <f t="shared" si="0"/>
        <v>315.88</v>
      </c>
      <c r="G25" s="6">
        <f>ROUND(+'Fiscal Services'!Q123,0)</f>
        <v>5819370</v>
      </c>
      <c r="H25" s="6">
        <f>ROUND(+'Fiscal Services'!V123,0)</f>
        <v>15488</v>
      </c>
      <c r="I25" s="8">
        <f t="shared" si="1"/>
        <v>375.73</v>
      </c>
      <c r="J25" s="7"/>
      <c r="K25" s="9">
        <f t="shared" si="2"/>
        <v>0.1895</v>
      </c>
    </row>
    <row r="26" spans="2:11" x14ac:dyDescent="0.2">
      <c r="B26">
        <f>+'Fiscal Services'!A21</f>
        <v>42</v>
      </c>
      <c r="C26" t="str">
        <f>+'Fiscal Services'!B21</f>
        <v>SHRINERS HOSPITAL SPOKANE</v>
      </c>
      <c r="D26" s="6">
        <f>ROUND(+'Fiscal Services'!Q21,0)</f>
        <v>0</v>
      </c>
      <c r="E26" s="6">
        <f>ROUND(+'Fiscal Services'!V21,0)</f>
        <v>1048</v>
      </c>
      <c r="F26" s="8" t="str">
        <f t="shared" si="0"/>
        <v/>
      </c>
      <c r="G26" s="6">
        <f>ROUND(+'Fiscal Services'!Q124,0)</f>
        <v>800573</v>
      </c>
      <c r="H26" s="6">
        <f>ROUND(+'Fiscal Services'!V124,0)</f>
        <v>1125</v>
      </c>
      <c r="I26" s="8">
        <f t="shared" si="1"/>
        <v>711.62</v>
      </c>
      <c r="J26" s="7"/>
      <c r="K26" s="9" t="str">
        <f t="shared" si="2"/>
        <v/>
      </c>
    </row>
    <row r="27" spans="2:11" x14ac:dyDescent="0.2">
      <c r="B27">
        <f>+'Fiscal Services'!A22</f>
        <v>43</v>
      </c>
      <c r="C27" t="str">
        <f>+'Fiscal Services'!B22</f>
        <v>WALLA WALLA GENERAL HOSPITAL</v>
      </c>
      <c r="D27" s="6">
        <f>ROUND(+'Fiscal Services'!Q22,0)</f>
        <v>0</v>
      </c>
      <c r="E27" s="6">
        <f>ROUND(+'Fiscal Services'!V22,0)</f>
        <v>0</v>
      </c>
      <c r="F27" s="8" t="str">
        <f t="shared" si="0"/>
        <v/>
      </c>
      <c r="G27" s="6">
        <f>ROUND(+'Fiscal Services'!Q125,0)</f>
        <v>0</v>
      </c>
      <c r="H27" s="6">
        <f>ROUND(+'Fiscal Services'!V125,0)</f>
        <v>0</v>
      </c>
      <c r="I27" s="8" t="str">
        <f t="shared" si="1"/>
        <v/>
      </c>
      <c r="J27" s="7"/>
      <c r="K27" s="9" t="str">
        <f t="shared" si="2"/>
        <v/>
      </c>
    </row>
    <row r="28" spans="2:11" x14ac:dyDescent="0.2">
      <c r="B28">
        <f>+'Fiscal Services'!A23</f>
        <v>45</v>
      </c>
      <c r="C28" t="str">
        <f>+'Fiscal Services'!B23</f>
        <v>COLUMBIA BASIN HOSPITAL</v>
      </c>
      <c r="D28" s="6">
        <f>ROUND(+'Fiscal Services'!Q23,0)</f>
        <v>961932</v>
      </c>
      <c r="E28" s="6">
        <f>ROUND(+'Fiscal Services'!V23,0)</f>
        <v>870</v>
      </c>
      <c r="F28" s="8">
        <f t="shared" si="0"/>
        <v>1105.67</v>
      </c>
      <c r="G28" s="6">
        <f>ROUND(+'Fiscal Services'!Q126,0)</f>
        <v>1006229</v>
      </c>
      <c r="H28" s="6">
        <f>ROUND(+'Fiscal Services'!V126,0)</f>
        <v>934</v>
      </c>
      <c r="I28" s="8">
        <f t="shared" si="1"/>
        <v>1077.33</v>
      </c>
      <c r="J28" s="7"/>
      <c r="K28" s="9">
        <f t="shared" si="2"/>
        <v>-2.5600000000000001E-2</v>
      </c>
    </row>
    <row r="29" spans="2:11" x14ac:dyDescent="0.2">
      <c r="B29">
        <f>+'Fiscal Services'!A24</f>
        <v>46</v>
      </c>
      <c r="C29" t="str">
        <f>+'Fiscal Services'!B24</f>
        <v>PMH MEDICAL CENTER</v>
      </c>
      <c r="D29" s="6">
        <f>ROUND(+'Fiscal Services'!Q24,0)</f>
        <v>2425986</v>
      </c>
      <c r="E29" s="6">
        <f>ROUND(+'Fiscal Services'!V24,0)</f>
        <v>2267</v>
      </c>
      <c r="F29" s="8">
        <f t="shared" si="0"/>
        <v>1070.1300000000001</v>
      </c>
      <c r="G29" s="6">
        <f>ROUND(+'Fiscal Services'!Q127,0)</f>
        <v>2598541</v>
      </c>
      <c r="H29" s="6">
        <f>ROUND(+'Fiscal Services'!V127,0)</f>
        <v>2412</v>
      </c>
      <c r="I29" s="8">
        <f t="shared" si="1"/>
        <v>1077.3399999999999</v>
      </c>
      <c r="J29" s="7"/>
      <c r="K29" s="9">
        <f t="shared" si="2"/>
        <v>6.7000000000000002E-3</v>
      </c>
    </row>
    <row r="30" spans="2:11" x14ac:dyDescent="0.2">
      <c r="B30">
        <f>+'Fiscal Services'!A25</f>
        <v>50</v>
      </c>
      <c r="C30" t="str">
        <f>+'Fiscal Services'!B25</f>
        <v>PROVIDENCE ST MARY MEDICAL CENTER</v>
      </c>
      <c r="D30" s="6">
        <f>ROUND(+'Fiscal Services'!Q25,0)</f>
        <v>139620</v>
      </c>
      <c r="E30" s="6">
        <f>ROUND(+'Fiscal Services'!V25,0)</f>
        <v>13181</v>
      </c>
      <c r="F30" s="8">
        <f t="shared" si="0"/>
        <v>10.59</v>
      </c>
      <c r="G30" s="6">
        <f>ROUND(+'Fiscal Services'!Q128,0)</f>
        <v>402077</v>
      </c>
      <c r="H30" s="6">
        <f>ROUND(+'Fiscal Services'!V128,0)</f>
        <v>14775</v>
      </c>
      <c r="I30" s="8">
        <f t="shared" si="1"/>
        <v>27.21</v>
      </c>
      <c r="J30" s="7"/>
      <c r="K30" s="9">
        <f t="shared" si="2"/>
        <v>1.5693999999999999</v>
      </c>
    </row>
    <row r="31" spans="2:11" x14ac:dyDescent="0.2">
      <c r="B31">
        <f>+'Fiscal Services'!A26</f>
        <v>54</v>
      </c>
      <c r="C31" t="str">
        <f>+'Fiscal Services'!B26</f>
        <v>FORKS COMMUNITY HOSPITAL</v>
      </c>
      <c r="D31" s="6">
        <f>ROUND(+'Fiscal Services'!Q26,0)</f>
        <v>1263724</v>
      </c>
      <c r="E31" s="6">
        <f>ROUND(+'Fiscal Services'!V26,0)</f>
        <v>1304</v>
      </c>
      <c r="F31" s="8">
        <f t="shared" si="0"/>
        <v>969.11</v>
      </c>
      <c r="G31" s="6">
        <f>ROUND(+'Fiscal Services'!Q129,0)</f>
        <v>1476805</v>
      </c>
      <c r="H31" s="6">
        <f>ROUND(+'Fiscal Services'!V129,0)</f>
        <v>1207</v>
      </c>
      <c r="I31" s="8">
        <f t="shared" si="1"/>
        <v>1223.53</v>
      </c>
      <c r="J31" s="7"/>
      <c r="K31" s="9">
        <f t="shared" si="2"/>
        <v>0.26250000000000001</v>
      </c>
    </row>
    <row r="32" spans="2:11" x14ac:dyDescent="0.2">
      <c r="B32">
        <f>+'Fiscal Services'!A27</f>
        <v>56</v>
      </c>
      <c r="C32" t="str">
        <f>+'Fiscal Services'!B27</f>
        <v>WILLAPA HARBOR HOSPITAL</v>
      </c>
      <c r="D32" s="6">
        <f>ROUND(+'Fiscal Services'!Q27,0)</f>
        <v>1869604</v>
      </c>
      <c r="E32" s="6">
        <f>ROUND(+'Fiscal Services'!V27,0)</f>
        <v>1121</v>
      </c>
      <c r="F32" s="8">
        <f t="shared" si="0"/>
        <v>1667.8</v>
      </c>
      <c r="G32" s="6">
        <f>ROUND(+'Fiscal Services'!Q130,0)</f>
        <v>1828579</v>
      </c>
      <c r="H32" s="6">
        <f>ROUND(+'Fiscal Services'!V130,0)</f>
        <v>1334</v>
      </c>
      <c r="I32" s="8">
        <f t="shared" si="1"/>
        <v>1370.75</v>
      </c>
      <c r="J32" s="7"/>
      <c r="K32" s="9">
        <f t="shared" si="2"/>
        <v>-0.17810000000000001</v>
      </c>
    </row>
    <row r="33" spans="2:11" x14ac:dyDescent="0.2">
      <c r="B33">
        <f>+'Fiscal Services'!A28</f>
        <v>58</v>
      </c>
      <c r="C33" t="str">
        <f>+'Fiscal Services'!B28</f>
        <v>YAKIMA VALLEY MEMORIAL HOSPITAL</v>
      </c>
      <c r="D33" s="6">
        <f>ROUND(+'Fiscal Services'!Q28,0)</f>
        <v>9770283</v>
      </c>
      <c r="E33" s="6">
        <f>ROUND(+'Fiscal Services'!V28,0)</f>
        <v>33577</v>
      </c>
      <c r="F33" s="8">
        <f t="shared" si="0"/>
        <v>290.98</v>
      </c>
      <c r="G33" s="6">
        <f>ROUND(+'Fiscal Services'!Q131,0)</f>
        <v>14980234</v>
      </c>
      <c r="H33" s="6">
        <f>ROUND(+'Fiscal Services'!V131,0)</f>
        <v>42951</v>
      </c>
      <c r="I33" s="8">
        <f t="shared" si="1"/>
        <v>348.77</v>
      </c>
      <c r="J33" s="7"/>
      <c r="K33" s="9">
        <f t="shared" si="2"/>
        <v>0.1986</v>
      </c>
    </row>
    <row r="34" spans="2:11" x14ac:dyDescent="0.2">
      <c r="B34">
        <f>+'Fiscal Services'!A29</f>
        <v>63</v>
      </c>
      <c r="C34" t="str">
        <f>+'Fiscal Services'!B29</f>
        <v>GRAYS HARBOR COMMUNITY HOSPITAL</v>
      </c>
      <c r="D34" s="6">
        <f>ROUND(+'Fiscal Services'!Q29,0)</f>
        <v>4579981</v>
      </c>
      <c r="E34" s="6">
        <f>ROUND(+'Fiscal Services'!V29,0)</f>
        <v>10489</v>
      </c>
      <c r="F34" s="8">
        <f t="shared" si="0"/>
        <v>436.65</v>
      </c>
      <c r="G34" s="6">
        <f>ROUND(+'Fiscal Services'!Q132,0)</f>
        <v>5261554</v>
      </c>
      <c r="H34" s="6">
        <f>ROUND(+'Fiscal Services'!V132,0)</f>
        <v>10376</v>
      </c>
      <c r="I34" s="8">
        <f t="shared" si="1"/>
        <v>507.09</v>
      </c>
      <c r="J34" s="7"/>
      <c r="K34" s="9">
        <f t="shared" si="2"/>
        <v>0.1613</v>
      </c>
    </row>
    <row r="35" spans="2:11" x14ac:dyDescent="0.2">
      <c r="B35">
        <f>+'Fiscal Services'!A30</f>
        <v>78</v>
      </c>
      <c r="C35" t="str">
        <f>+'Fiscal Services'!B30</f>
        <v>SAMARITAN HEALTHCARE</v>
      </c>
      <c r="D35" s="6">
        <f>ROUND(+'Fiscal Services'!Q30,0)</f>
        <v>3391173</v>
      </c>
      <c r="E35" s="6">
        <f>ROUND(+'Fiscal Services'!V30,0)</f>
        <v>5523</v>
      </c>
      <c r="F35" s="8">
        <f t="shared" si="0"/>
        <v>614.01</v>
      </c>
      <c r="G35" s="6">
        <f>ROUND(+'Fiscal Services'!Q133,0)</f>
        <v>3556957</v>
      </c>
      <c r="H35" s="6">
        <f>ROUND(+'Fiscal Services'!V133,0)</f>
        <v>5627</v>
      </c>
      <c r="I35" s="8">
        <f t="shared" si="1"/>
        <v>632.12</v>
      </c>
      <c r="J35" s="7"/>
      <c r="K35" s="9">
        <f t="shared" si="2"/>
        <v>2.9499999999999998E-2</v>
      </c>
    </row>
    <row r="36" spans="2:11" x14ac:dyDescent="0.2">
      <c r="B36">
        <f>+'Fiscal Services'!A31</f>
        <v>79</v>
      </c>
      <c r="C36" t="str">
        <f>+'Fiscal Services'!B31</f>
        <v>OCEAN BEACH HOSPITAL</v>
      </c>
      <c r="D36" s="6">
        <f>ROUND(+'Fiscal Services'!Q31,0)</f>
        <v>3361527</v>
      </c>
      <c r="E36" s="6">
        <f>ROUND(+'Fiscal Services'!V31,0)</f>
        <v>5110</v>
      </c>
      <c r="F36" s="8">
        <f t="shared" si="0"/>
        <v>657.83</v>
      </c>
      <c r="G36" s="6">
        <f>ROUND(+'Fiscal Services'!Q134,0)</f>
        <v>3630775</v>
      </c>
      <c r="H36" s="6">
        <f>ROUND(+'Fiscal Services'!V134,0)</f>
        <v>5085</v>
      </c>
      <c r="I36" s="8">
        <f t="shared" si="1"/>
        <v>714.02</v>
      </c>
      <c r="J36" s="7"/>
      <c r="K36" s="9">
        <f t="shared" si="2"/>
        <v>8.5400000000000004E-2</v>
      </c>
    </row>
    <row r="37" spans="2:11" x14ac:dyDescent="0.2">
      <c r="B37">
        <f>+'Fiscal Services'!A32</f>
        <v>80</v>
      </c>
      <c r="C37" t="str">
        <f>+'Fiscal Services'!B32</f>
        <v>ODESSA MEMORIAL HEALTHCARE CENTER</v>
      </c>
      <c r="D37" s="6">
        <f>ROUND(+'Fiscal Services'!Q32,0)</f>
        <v>795660</v>
      </c>
      <c r="E37" s="6">
        <f>ROUND(+'Fiscal Services'!V32,0)</f>
        <v>71</v>
      </c>
      <c r="F37" s="8">
        <f t="shared" si="0"/>
        <v>11206.48</v>
      </c>
      <c r="G37" s="6">
        <f>ROUND(+'Fiscal Services'!Q135,0)</f>
        <v>708120</v>
      </c>
      <c r="H37" s="6">
        <f>ROUND(+'Fiscal Services'!V135,0)</f>
        <v>76</v>
      </c>
      <c r="I37" s="8">
        <f t="shared" si="1"/>
        <v>9317.3700000000008</v>
      </c>
      <c r="J37" s="7"/>
      <c r="K37" s="9">
        <f t="shared" si="2"/>
        <v>-0.1686</v>
      </c>
    </row>
    <row r="38" spans="2:11" x14ac:dyDescent="0.2">
      <c r="B38">
        <f>+'Fiscal Services'!A33</f>
        <v>81</v>
      </c>
      <c r="C38" t="str">
        <f>+'Fiscal Services'!B33</f>
        <v>MULTICARE GOOD SAMARITAN</v>
      </c>
      <c r="D38" s="6">
        <f>ROUND(+'Fiscal Services'!Q33,0)</f>
        <v>3743780</v>
      </c>
      <c r="E38" s="6">
        <f>ROUND(+'Fiscal Services'!V33,0)</f>
        <v>31723</v>
      </c>
      <c r="F38" s="8">
        <f t="shared" si="0"/>
        <v>118.01</v>
      </c>
      <c r="G38" s="6">
        <f>ROUND(+'Fiscal Services'!Q136,0)</f>
        <v>3076282</v>
      </c>
      <c r="H38" s="6">
        <f>ROUND(+'Fiscal Services'!V136,0)</f>
        <v>32054</v>
      </c>
      <c r="I38" s="8">
        <f t="shared" si="1"/>
        <v>95.97</v>
      </c>
      <c r="J38" s="7"/>
      <c r="K38" s="9">
        <f t="shared" si="2"/>
        <v>-0.18679999999999999</v>
      </c>
    </row>
    <row r="39" spans="2:11" x14ac:dyDescent="0.2">
      <c r="B39">
        <f>+'Fiscal Services'!A34</f>
        <v>82</v>
      </c>
      <c r="C39" t="str">
        <f>+'Fiscal Services'!B34</f>
        <v>GARFIELD COUNTY MEMORIAL HOSPITAL</v>
      </c>
      <c r="D39" s="6">
        <f>ROUND(+'Fiscal Services'!Q34,0)</f>
        <v>0</v>
      </c>
      <c r="E39" s="6">
        <f>ROUND(+'Fiscal Services'!V34,0)</f>
        <v>0</v>
      </c>
      <c r="F39" s="8" t="str">
        <f t="shared" si="0"/>
        <v/>
      </c>
      <c r="G39" s="6">
        <f>ROUND(+'Fiscal Services'!Q137,0)</f>
        <v>0</v>
      </c>
      <c r="H39" s="6">
        <f>ROUND(+'Fiscal Services'!V137,0)</f>
        <v>0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84</v>
      </c>
      <c r="C40" t="str">
        <f>+'Fiscal Services'!B35</f>
        <v>PROVIDENCE REGIONAL MEDICAL CENTER EVERETT</v>
      </c>
      <c r="D40" s="6">
        <f>ROUND(+'Fiscal Services'!Q35,0)</f>
        <v>6405</v>
      </c>
      <c r="E40" s="6">
        <f>ROUND(+'Fiscal Services'!V35,0)</f>
        <v>49341</v>
      </c>
      <c r="F40" s="8">
        <f t="shared" si="0"/>
        <v>0.13</v>
      </c>
      <c r="G40" s="6">
        <f>ROUND(+'Fiscal Services'!Q138,0)</f>
        <v>1795152</v>
      </c>
      <c r="H40" s="6">
        <f>ROUND(+'Fiscal Services'!V138,0)</f>
        <v>53968</v>
      </c>
      <c r="I40" s="8">
        <f t="shared" si="1"/>
        <v>33.26</v>
      </c>
      <c r="J40" s="7"/>
      <c r="K40" s="9">
        <f t="shared" si="2"/>
        <v>254.84620000000001</v>
      </c>
    </row>
    <row r="41" spans="2:11" x14ac:dyDescent="0.2">
      <c r="B41">
        <f>+'Fiscal Services'!A36</f>
        <v>85</v>
      </c>
      <c r="C41" t="str">
        <f>+'Fiscal Services'!B36</f>
        <v>JEFFERSON HEALTHCARE</v>
      </c>
      <c r="D41" s="6">
        <f>ROUND(+'Fiscal Services'!Q36,0)</f>
        <v>3535566</v>
      </c>
      <c r="E41" s="6">
        <f>ROUND(+'Fiscal Services'!V36,0)</f>
        <v>5526</v>
      </c>
      <c r="F41" s="8">
        <f t="shared" si="0"/>
        <v>639.80999999999995</v>
      </c>
      <c r="G41" s="6">
        <f>ROUND(+'Fiscal Services'!Q139,0)</f>
        <v>4030104</v>
      </c>
      <c r="H41" s="6">
        <f>ROUND(+'Fiscal Services'!V139,0)</f>
        <v>4792</v>
      </c>
      <c r="I41" s="8">
        <f t="shared" si="1"/>
        <v>841.01</v>
      </c>
      <c r="J41" s="7"/>
      <c r="K41" s="9">
        <f t="shared" si="2"/>
        <v>0.3145</v>
      </c>
    </row>
    <row r="42" spans="2:11" x14ac:dyDescent="0.2">
      <c r="B42">
        <f>+'Fiscal Services'!A37</f>
        <v>96</v>
      </c>
      <c r="C42" t="str">
        <f>+'Fiscal Services'!B37</f>
        <v>SKYLINE HOSPITAL</v>
      </c>
      <c r="D42" s="6">
        <f>ROUND(+'Fiscal Services'!Q37,0)</f>
        <v>954498</v>
      </c>
      <c r="E42" s="6">
        <f>ROUND(+'Fiscal Services'!V37,0)</f>
        <v>1018</v>
      </c>
      <c r="F42" s="8">
        <f t="shared" si="0"/>
        <v>937.62</v>
      </c>
      <c r="G42" s="6">
        <f>ROUND(+'Fiscal Services'!Q140,0)</f>
        <v>955595</v>
      </c>
      <c r="H42" s="6">
        <f>ROUND(+'Fiscal Services'!V140,0)</f>
        <v>1141</v>
      </c>
      <c r="I42" s="8">
        <f t="shared" si="1"/>
        <v>837.51</v>
      </c>
      <c r="J42" s="7"/>
      <c r="K42" s="9">
        <f t="shared" si="2"/>
        <v>-0.10680000000000001</v>
      </c>
    </row>
    <row r="43" spans="2:11" x14ac:dyDescent="0.2">
      <c r="B43">
        <f>+'Fiscal Services'!A38</f>
        <v>102</v>
      </c>
      <c r="C43" t="str">
        <f>+'Fiscal Services'!B38</f>
        <v>YAKIMA REGIONAL MEDICAL AND CARDIAC CENTER</v>
      </c>
      <c r="D43" s="6">
        <f>ROUND(+'Fiscal Services'!Q38,0)</f>
        <v>2952338</v>
      </c>
      <c r="E43" s="6">
        <f>ROUND(+'Fiscal Services'!V38,0)</f>
        <v>10343</v>
      </c>
      <c r="F43" s="8">
        <f t="shared" si="0"/>
        <v>285.44</v>
      </c>
      <c r="G43" s="6">
        <f>ROUND(+'Fiscal Services'!Q141,0)</f>
        <v>3142955</v>
      </c>
      <c r="H43" s="6">
        <f>ROUND(+'Fiscal Services'!V141,0)</f>
        <v>9626</v>
      </c>
      <c r="I43" s="8">
        <f t="shared" si="1"/>
        <v>326.51</v>
      </c>
      <c r="J43" s="7"/>
      <c r="K43" s="9">
        <f t="shared" si="2"/>
        <v>0.1439</v>
      </c>
    </row>
    <row r="44" spans="2:11" x14ac:dyDescent="0.2">
      <c r="B44">
        <f>+'Fiscal Services'!A39</f>
        <v>104</v>
      </c>
      <c r="C44" t="str">
        <f>+'Fiscal Services'!B39</f>
        <v>VALLEY GENERAL HOSPITAL</v>
      </c>
      <c r="D44" s="6">
        <f>ROUND(+'Fiscal Services'!Q39,0)</f>
        <v>0</v>
      </c>
      <c r="E44" s="6">
        <f>ROUND(+'Fiscal Services'!V39,0)</f>
        <v>3891</v>
      </c>
      <c r="F44" s="8" t="str">
        <f t="shared" si="0"/>
        <v/>
      </c>
      <c r="G44" s="6">
        <f>ROUND(+'Fiscal Services'!Q142,0)</f>
        <v>2165148</v>
      </c>
      <c r="H44" s="6">
        <f>ROUND(+'Fiscal Services'!V142,0)</f>
        <v>4221</v>
      </c>
      <c r="I44" s="8">
        <f t="shared" si="1"/>
        <v>512.95000000000005</v>
      </c>
      <c r="J44" s="7"/>
      <c r="K44" s="9" t="str">
        <f t="shared" si="2"/>
        <v/>
      </c>
    </row>
    <row r="45" spans="2:11" x14ac:dyDescent="0.2">
      <c r="B45">
        <f>+'Fiscal Services'!A40</f>
        <v>106</v>
      </c>
      <c r="C45" t="str">
        <f>+'Fiscal Services'!B40</f>
        <v>CASCADE VALLEY HOSPITAL</v>
      </c>
      <c r="D45" s="6">
        <f>ROUND(+'Fiscal Services'!Q40,0)</f>
        <v>0</v>
      </c>
      <c r="E45" s="6">
        <f>ROUND(+'Fiscal Services'!V40,0)</f>
        <v>4405</v>
      </c>
      <c r="F45" s="8" t="str">
        <f t="shared" si="0"/>
        <v/>
      </c>
      <c r="G45" s="6">
        <f>ROUND(+'Fiscal Services'!Q143,0)</f>
        <v>700870</v>
      </c>
      <c r="H45" s="6">
        <f>ROUND(+'Fiscal Services'!V143,0)</f>
        <v>2702</v>
      </c>
      <c r="I45" s="8">
        <f t="shared" si="1"/>
        <v>259.39</v>
      </c>
      <c r="J45" s="7"/>
      <c r="K45" s="9" t="str">
        <f t="shared" si="2"/>
        <v/>
      </c>
    </row>
    <row r="46" spans="2:11" x14ac:dyDescent="0.2">
      <c r="B46">
        <f>+'Fiscal Services'!A41</f>
        <v>107</v>
      </c>
      <c r="C46" t="str">
        <f>+'Fiscal Services'!B41</f>
        <v>NORTH VALLEY HOSPITAL</v>
      </c>
      <c r="D46" s="6">
        <f>ROUND(+'Fiscal Services'!Q41,0)</f>
        <v>1237381</v>
      </c>
      <c r="E46" s="6">
        <f>ROUND(+'Fiscal Services'!V41,0)</f>
        <v>1964</v>
      </c>
      <c r="F46" s="8">
        <f t="shared" si="0"/>
        <v>630.03</v>
      </c>
      <c r="G46" s="6">
        <f>ROUND(+'Fiscal Services'!Q144,0)</f>
        <v>1401965</v>
      </c>
      <c r="H46" s="6">
        <f>ROUND(+'Fiscal Services'!V144,0)</f>
        <v>1481</v>
      </c>
      <c r="I46" s="8">
        <f t="shared" si="1"/>
        <v>946.63</v>
      </c>
      <c r="J46" s="7"/>
      <c r="K46" s="9">
        <f t="shared" si="2"/>
        <v>0.50249999999999995</v>
      </c>
    </row>
    <row r="47" spans="2:11" x14ac:dyDescent="0.2">
      <c r="B47">
        <f>+'Fiscal Services'!A42</f>
        <v>108</v>
      </c>
      <c r="C47" t="str">
        <f>+'Fiscal Services'!B42</f>
        <v>TRI-STATE MEMORIAL HOSPITAL</v>
      </c>
      <c r="D47" s="6">
        <f>ROUND(+'Fiscal Services'!Q42,0)</f>
        <v>2933339</v>
      </c>
      <c r="E47" s="6">
        <f>ROUND(+'Fiscal Services'!V42,0)</f>
        <v>5524</v>
      </c>
      <c r="F47" s="8">
        <f t="shared" si="0"/>
        <v>531.02</v>
      </c>
      <c r="G47" s="6">
        <f>ROUND(+'Fiscal Services'!Q145,0)</f>
        <v>3090688</v>
      </c>
      <c r="H47" s="6">
        <f>ROUND(+'Fiscal Services'!V145,0)</f>
        <v>5844</v>
      </c>
      <c r="I47" s="8">
        <f t="shared" si="1"/>
        <v>528.87</v>
      </c>
      <c r="J47" s="7"/>
      <c r="K47" s="9">
        <f t="shared" si="2"/>
        <v>-4.0000000000000001E-3</v>
      </c>
    </row>
    <row r="48" spans="2:11" x14ac:dyDescent="0.2">
      <c r="B48">
        <f>+'Fiscal Services'!A43</f>
        <v>111</v>
      </c>
      <c r="C48" t="str">
        <f>+'Fiscal Services'!B43</f>
        <v>EAST ADAMS RURAL HEALTHCARE</v>
      </c>
      <c r="D48" s="6">
        <f>ROUND(+'Fiscal Services'!Q43,0)</f>
        <v>370555</v>
      </c>
      <c r="E48" s="6">
        <f>ROUND(+'Fiscal Services'!V43,0)</f>
        <v>621</v>
      </c>
      <c r="F48" s="8">
        <f t="shared" si="0"/>
        <v>596.71</v>
      </c>
      <c r="G48" s="6">
        <f>ROUND(+'Fiscal Services'!Q146,0)</f>
        <v>313857</v>
      </c>
      <c r="H48" s="6">
        <f>ROUND(+'Fiscal Services'!V146,0)</f>
        <v>535</v>
      </c>
      <c r="I48" s="8">
        <f t="shared" si="1"/>
        <v>586.65</v>
      </c>
      <c r="J48" s="7"/>
      <c r="K48" s="9">
        <f t="shared" si="2"/>
        <v>-1.6899999999999998E-2</v>
      </c>
    </row>
    <row r="49" spans="2:11" x14ac:dyDescent="0.2">
      <c r="B49">
        <f>+'Fiscal Services'!A44</f>
        <v>125</v>
      </c>
      <c r="C49" t="str">
        <f>+'Fiscal Services'!B44</f>
        <v>OTHELLO COMMUNITY HOSPITAL</v>
      </c>
      <c r="D49" s="6">
        <f>ROUND(+'Fiscal Services'!Q44,0)</f>
        <v>0</v>
      </c>
      <c r="E49" s="6">
        <f>ROUND(+'Fiscal Services'!V44,0)</f>
        <v>0</v>
      </c>
      <c r="F49" s="8" t="str">
        <f t="shared" si="0"/>
        <v/>
      </c>
      <c r="G49" s="6">
        <f>ROUND(+'Fiscal Services'!Q147,0)</f>
        <v>0</v>
      </c>
      <c r="H49" s="6">
        <f>ROUND(+'Fiscal Services'!V147,0)</f>
        <v>0</v>
      </c>
      <c r="I49" s="8" t="str">
        <f t="shared" si="1"/>
        <v/>
      </c>
      <c r="J49" s="7"/>
      <c r="K49" s="9" t="str">
        <f t="shared" si="2"/>
        <v/>
      </c>
    </row>
    <row r="50" spans="2:11" x14ac:dyDescent="0.2">
      <c r="B50">
        <f>+'Fiscal Services'!A45</f>
        <v>126</v>
      </c>
      <c r="C50" t="str">
        <f>+'Fiscal Services'!B45</f>
        <v>HIGHLINE MEDICAL CENTER</v>
      </c>
      <c r="D50" s="6">
        <f>ROUND(+'Fiscal Services'!Q45,0)</f>
        <v>8760097</v>
      </c>
      <c r="E50" s="6">
        <f>ROUND(+'Fiscal Services'!V45,0)</f>
        <v>14611</v>
      </c>
      <c r="F50" s="8">
        <f t="shared" si="0"/>
        <v>599.54999999999995</v>
      </c>
      <c r="G50" s="6">
        <f>ROUND(+'Fiscal Services'!Q148,0)</f>
        <v>9243656</v>
      </c>
      <c r="H50" s="6">
        <f>ROUND(+'Fiscal Services'!V148,0)</f>
        <v>15353</v>
      </c>
      <c r="I50" s="8">
        <f t="shared" si="1"/>
        <v>602.07000000000005</v>
      </c>
      <c r="J50" s="7"/>
      <c r="K50" s="9">
        <f t="shared" si="2"/>
        <v>4.1999999999999997E-3</v>
      </c>
    </row>
    <row r="51" spans="2:11" x14ac:dyDescent="0.2">
      <c r="B51">
        <f>+'Fiscal Services'!A46</f>
        <v>128</v>
      </c>
      <c r="C51" t="str">
        <f>+'Fiscal Services'!B46</f>
        <v>UNIVERSITY OF WASHINGTON MEDICAL CENTER</v>
      </c>
      <c r="D51" s="6">
        <f>ROUND(+'Fiscal Services'!Q46,0)</f>
        <v>39682787</v>
      </c>
      <c r="E51" s="6">
        <f>ROUND(+'Fiscal Services'!V46,0)</f>
        <v>58058</v>
      </c>
      <c r="F51" s="8">
        <f t="shared" si="0"/>
        <v>683.5</v>
      </c>
      <c r="G51" s="6">
        <f>ROUND(+'Fiscal Services'!Q149,0)</f>
        <v>43223970</v>
      </c>
      <c r="H51" s="6">
        <f>ROUND(+'Fiscal Services'!V149,0)</f>
        <v>57457</v>
      </c>
      <c r="I51" s="8">
        <f t="shared" si="1"/>
        <v>752.28</v>
      </c>
      <c r="J51" s="7"/>
      <c r="K51" s="9">
        <f t="shared" si="2"/>
        <v>0.10059999999999999</v>
      </c>
    </row>
    <row r="52" spans="2:11" x14ac:dyDescent="0.2">
      <c r="B52">
        <f>+'Fiscal Services'!A47</f>
        <v>129</v>
      </c>
      <c r="C52" t="str">
        <f>+'Fiscal Services'!B47</f>
        <v>QUINCY VALLEY MEDICAL CENTER</v>
      </c>
      <c r="D52" s="6">
        <f>ROUND(+'Fiscal Services'!Q47,0)</f>
        <v>910643</v>
      </c>
      <c r="E52" s="6">
        <f>ROUND(+'Fiscal Services'!V47,0)</f>
        <v>255</v>
      </c>
      <c r="F52" s="8">
        <f t="shared" si="0"/>
        <v>3571.15</v>
      </c>
      <c r="G52" s="6">
        <f>ROUND(+'Fiscal Services'!Q150,0)</f>
        <v>714974</v>
      </c>
      <c r="H52" s="6">
        <f>ROUND(+'Fiscal Services'!V150,0)</f>
        <v>389</v>
      </c>
      <c r="I52" s="8">
        <f t="shared" si="1"/>
        <v>1837.98</v>
      </c>
      <c r="J52" s="7"/>
      <c r="K52" s="9">
        <f t="shared" si="2"/>
        <v>-0.48530000000000001</v>
      </c>
    </row>
    <row r="53" spans="2:11" x14ac:dyDescent="0.2">
      <c r="B53">
        <f>+'Fiscal Services'!A48</f>
        <v>130</v>
      </c>
      <c r="C53" t="str">
        <f>+'Fiscal Services'!B48</f>
        <v>UW MEDICINE/NORTHWEST HOSPITAL</v>
      </c>
      <c r="D53" s="6">
        <f>ROUND(+'Fiscal Services'!Q48,0)</f>
        <v>9196081</v>
      </c>
      <c r="E53" s="6">
        <f>ROUND(+'Fiscal Services'!V48,0)</f>
        <v>24110</v>
      </c>
      <c r="F53" s="8">
        <f t="shared" si="0"/>
        <v>381.42</v>
      </c>
      <c r="G53" s="6">
        <f>ROUND(+'Fiscal Services'!Q151,0)</f>
        <v>9864797</v>
      </c>
      <c r="H53" s="6">
        <f>ROUND(+'Fiscal Services'!V151,0)</f>
        <v>26437</v>
      </c>
      <c r="I53" s="8">
        <f t="shared" si="1"/>
        <v>373.14</v>
      </c>
      <c r="J53" s="7"/>
      <c r="K53" s="9">
        <f t="shared" si="2"/>
        <v>-2.1700000000000001E-2</v>
      </c>
    </row>
    <row r="54" spans="2:11" x14ac:dyDescent="0.2">
      <c r="B54">
        <f>+'Fiscal Services'!A49</f>
        <v>131</v>
      </c>
      <c r="C54" t="str">
        <f>+'Fiscal Services'!B49</f>
        <v>OVERLAKE HOSPITAL MEDICAL CENTER</v>
      </c>
      <c r="D54" s="6">
        <f>ROUND(+'Fiscal Services'!Q49,0)</f>
        <v>11056808</v>
      </c>
      <c r="E54" s="6">
        <f>ROUND(+'Fiscal Services'!V49,0)</f>
        <v>34703</v>
      </c>
      <c r="F54" s="8">
        <f t="shared" si="0"/>
        <v>318.61</v>
      </c>
      <c r="G54" s="6">
        <f>ROUND(+'Fiscal Services'!Q152,0)</f>
        <v>12058468</v>
      </c>
      <c r="H54" s="6">
        <f>ROUND(+'Fiscal Services'!V152,0)</f>
        <v>35157</v>
      </c>
      <c r="I54" s="8">
        <f t="shared" si="1"/>
        <v>342.99</v>
      </c>
      <c r="J54" s="7"/>
      <c r="K54" s="9">
        <f t="shared" si="2"/>
        <v>7.6499999999999999E-2</v>
      </c>
    </row>
    <row r="55" spans="2:11" x14ac:dyDescent="0.2">
      <c r="B55">
        <f>+'Fiscal Services'!A50</f>
        <v>132</v>
      </c>
      <c r="C55" t="str">
        <f>+'Fiscal Services'!B50</f>
        <v>ST CLARE HOSPITAL</v>
      </c>
      <c r="D55" s="6">
        <f>ROUND(+'Fiscal Services'!Q50,0)</f>
        <v>2934845</v>
      </c>
      <c r="E55" s="6">
        <f>ROUND(+'Fiscal Services'!V50,0)</f>
        <v>13193</v>
      </c>
      <c r="F55" s="8">
        <f t="shared" si="0"/>
        <v>222.45</v>
      </c>
      <c r="G55" s="6">
        <f>ROUND(+'Fiscal Services'!Q153,0)</f>
        <v>3201052</v>
      </c>
      <c r="H55" s="6">
        <f>ROUND(+'Fiscal Services'!V153,0)</f>
        <v>13595</v>
      </c>
      <c r="I55" s="8">
        <f t="shared" si="1"/>
        <v>235.46</v>
      </c>
      <c r="J55" s="7"/>
      <c r="K55" s="9">
        <f t="shared" si="2"/>
        <v>5.8500000000000003E-2</v>
      </c>
    </row>
    <row r="56" spans="2:11" x14ac:dyDescent="0.2">
      <c r="B56">
        <f>+'Fiscal Services'!A51</f>
        <v>134</v>
      </c>
      <c r="C56" t="str">
        <f>+'Fiscal Services'!B51</f>
        <v>ISLAND HOSPITAL</v>
      </c>
      <c r="D56" s="6">
        <f>ROUND(+'Fiscal Services'!Q51,0)</f>
        <v>3853484</v>
      </c>
      <c r="E56" s="6">
        <f>ROUND(+'Fiscal Services'!V51,0)</f>
        <v>10503</v>
      </c>
      <c r="F56" s="8">
        <f t="shared" si="0"/>
        <v>366.89</v>
      </c>
      <c r="G56" s="6">
        <f>ROUND(+'Fiscal Services'!Q154,0)</f>
        <v>3958468</v>
      </c>
      <c r="H56" s="6">
        <f>ROUND(+'Fiscal Services'!V154,0)</f>
        <v>10694</v>
      </c>
      <c r="I56" s="8">
        <f t="shared" si="1"/>
        <v>370.16</v>
      </c>
      <c r="J56" s="7"/>
      <c r="K56" s="9">
        <f t="shared" si="2"/>
        <v>8.8999999999999999E-3</v>
      </c>
    </row>
    <row r="57" spans="2:11" x14ac:dyDescent="0.2">
      <c r="B57">
        <f>+'Fiscal Services'!A52</f>
        <v>137</v>
      </c>
      <c r="C57" t="str">
        <f>+'Fiscal Services'!B52</f>
        <v>LINCOLN HOSPITAL</v>
      </c>
      <c r="D57" s="6">
        <f>ROUND(+'Fiscal Services'!Q52,0)</f>
        <v>2326662</v>
      </c>
      <c r="E57" s="6">
        <f>ROUND(+'Fiscal Services'!V52,0)</f>
        <v>1112</v>
      </c>
      <c r="F57" s="8">
        <f t="shared" si="0"/>
        <v>2092.3200000000002</v>
      </c>
      <c r="G57" s="6">
        <f>ROUND(+'Fiscal Services'!Q155,0)</f>
        <v>0</v>
      </c>
      <c r="H57" s="6">
        <f>ROUND(+'Fiscal Services'!V155,0)</f>
        <v>0</v>
      </c>
      <c r="I57" s="8" t="str">
        <f t="shared" si="1"/>
        <v/>
      </c>
      <c r="J57" s="7"/>
      <c r="K57" s="9" t="str">
        <f t="shared" si="2"/>
        <v/>
      </c>
    </row>
    <row r="58" spans="2:11" x14ac:dyDescent="0.2">
      <c r="B58">
        <f>+'Fiscal Services'!A53</f>
        <v>138</v>
      </c>
      <c r="C58" t="str">
        <f>+'Fiscal Services'!B53</f>
        <v>SWEDISH EDMONDS</v>
      </c>
      <c r="D58" s="6">
        <f>ROUND(+'Fiscal Services'!Q53,0)</f>
        <v>1873909</v>
      </c>
      <c r="E58" s="6">
        <f>ROUND(+'Fiscal Services'!V53,0)</f>
        <v>16770</v>
      </c>
      <c r="F58" s="8">
        <f t="shared" si="0"/>
        <v>111.74</v>
      </c>
      <c r="G58" s="6">
        <f>ROUND(+'Fiscal Services'!Q156,0)</f>
        <v>239480</v>
      </c>
      <c r="H58" s="6">
        <f>ROUND(+'Fiscal Services'!V156,0)</f>
        <v>18613</v>
      </c>
      <c r="I58" s="8">
        <f t="shared" si="1"/>
        <v>12.87</v>
      </c>
      <c r="J58" s="7"/>
      <c r="K58" s="9">
        <f t="shared" si="2"/>
        <v>-0.88480000000000003</v>
      </c>
    </row>
    <row r="59" spans="2:11" x14ac:dyDescent="0.2">
      <c r="B59">
        <f>+'Fiscal Services'!A54</f>
        <v>139</v>
      </c>
      <c r="C59" t="str">
        <f>+'Fiscal Services'!B54</f>
        <v>PROVIDENCE HOLY FAMILY HOSPITAL</v>
      </c>
      <c r="D59" s="6">
        <f>ROUND(+'Fiscal Services'!Q54,0)</f>
        <v>105088</v>
      </c>
      <c r="E59" s="6">
        <f>ROUND(+'Fiscal Services'!V54,0)</f>
        <v>18114</v>
      </c>
      <c r="F59" s="8">
        <f t="shared" si="0"/>
        <v>5.8</v>
      </c>
      <c r="G59" s="6">
        <f>ROUND(+'Fiscal Services'!Q157,0)</f>
        <v>121801</v>
      </c>
      <c r="H59" s="6">
        <f>ROUND(+'Fiscal Services'!V157,0)</f>
        <v>16969</v>
      </c>
      <c r="I59" s="8">
        <f t="shared" si="1"/>
        <v>7.18</v>
      </c>
      <c r="J59" s="7"/>
      <c r="K59" s="9">
        <f t="shared" si="2"/>
        <v>0.2379</v>
      </c>
    </row>
    <row r="60" spans="2:11" x14ac:dyDescent="0.2">
      <c r="B60">
        <f>+'Fiscal Services'!A55</f>
        <v>140</v>
      </c>
      <c r="C60" t="str">
        <f>+'Fiscal Services'!B55</f>
        <v>KITTITAS VALLEY HEALTHCARE</v>
      </c>
      <c r="D60" s="6">
        <f>ROUND(+'Fiscal Services'!Q55,0)</f>
        <v>1748847</v>
      </c>
      <c r="E60" s="6">
        <f>ROUND(+'Fiscal Services'!V55,0)</f>
        <v>5367</v>
      </c>
      <c r="F60" s="8">
        <f t="shared" si="0"/>
        <v>325.85000000000002</v>
      </c>
      <c r="G60" s="6">
        <f>ROUND(+'Fiscal Services'!Q158,0)</f>
        <v>2729778</v>
      </c>
      <c r="H60" s="6">
        <f>ROUND(+'Fiscal Services'!V158,0)</f>
        <v>5413</v>
      </c>
      <c r="I60" s="8">
        <f t="shared" si="1"/>
        <v>504.3</v>
      </c>
      <c r="J60" s="7"/>
      <c r="K60" s="9">
        <f t="shared" si="2"/>
        <v>0.54759999999999998</v>
      </c>
    </row>
    <row r="61" spans="2:11" x14ac:dyDescent="0.2">
      <c r="B61">
        <f>+'Fiscal Services'!A56</f>
        <v>141</v>
      </c>
      <c r="C61" t="str">
        <f>+'Fiscal Services'!B56</f>
        <v>DAYTON GENERAL HOSPITAL</v>
      </c>
      <c r="D61" s="6">
        <f>ROUND(+'Fiscal Services'!Q56,0)</f>
        <v>1090813</v>
      </c>
      <c r="E61" s="6">
        <f>ROUND(+'Fiscal Services'!V56,0)</f>
        <v>579</v>
      </c>
      <c r="F61" s="8">
        <f t="shared" si="0"/>
        <v>1883.96</v>
      </c>
      <c r="G61" s="6">
        <f>ROUND(+'Fiscal Services'!Q159,0)</f>
        <v>1171982</v>
      </c>
      <c r="H61" s="6">
        <f>ROUND(+'Fiscal Services'!V159,0)</f>
        <v>477</v>
      </c>
      <c r="I61" s="8">
        <f t="shared" si="1"/>
        <v>2456.9899999999998</v>
      </c>
      <c r="J61" s="7"/>
      <c r="K61" s="9">
        <f t="shared" si="2"/>
        <v>0.30420000000000003</v>
      </c>
    </row>
    <row r="62" spans="2:11" x14ac:dyDescent="0.2">
      <c r="B62">
        <f>+'Fiscal Services'!A57</f>
        <v>142</v>
      </c>
      <c r="C62" t="str">
        <f>+'Fiscal Services'!B57</f>
        <v>HARRISON MEDICAL CENTER</v>
      </c>
      <c r="D62" s="6">
        <f>ROUND(+'Fiscal Services'!Q57,0)</f>
        <v>7858761</v>
      </c>
      <c r="E62" s="6">
        <f>ROUND(+'Fiscal Services'!V57,0)</f>
        <v>30421</v>
      </c>
      <c r="F62" s="8">
        <f t="shared" si="0"/>
        <v>258.33</v>
      </c>
      <c r="G62" s="6">
        <f>ROUND(+'Fiscal Services'!Q160,0)</f>
        <v>10863608</v>
      </c>
      <c r="H62" s="6">
        <f>ROUND(+'Fiscal Services'!V160,0)</f>
        <v>32262</v>
      </c>
      <c r="I62" s="8">
        <f t="shared" si="1"/>
        <v>336.73</v>
      </c>
      <c r="J62" s="7"/>
      <c r="K62" s="9">
        <f t="shared" si="2"/>
        <v>0.30349999999999999</v>
      </c>
    </row>
    <row r="63" spans="2:11" x14ac:dyDescent="0.2">
      <c r="B63">
        <f>+'Fiscal Services'!A58</f>
        <v>145</v>
      </c>
      <c r="C63" t="str">
        <f>+'Fiscal Services'!B58</f>
        <v>PEACEHEALTH ST JOSEPH HOSPITAL</v>
      </c>
      <c r="D63" s="6">
        <f>ROUND(+'Fiscal Services'!Q58,0)</f>
        <v>3561894</v>
      </c>
      <c r="E63" s="6">
        <f>ROUND(+'Fiscal Services'!V58,0)</f>
        <v>33079</v>
      </c>
      <c r="F63" s="8">
        <f t="shared" si="0"/>
        <v>107.68</v>
      </c>
      <c r="G63" s="6">
        <f>ROUND(+'Fiscal Services'!Q161,0)</f>
        <v>1006229</v>
      </c>
      <c r="H63" s="6">
        <f>ROUND(+'Fiscal Services'!V161,0)</f>
        <v>32725</v>
      </c>
      <c r="I63" s="8">
        <f t="shared" si="1"/>
        <v>30.75</v>
      </c>
      <c r="J63" s="7"/>
      <c r="K63" s="9">
        <f t="shared" si="2"/>
        <v>-0.71440000000000003</v>
      </c>
    </row>
    <row r="64" spans="2:11" x14ac:dyDescent="0.2">
      <c r="B64">
        <f>+'Fiscal Services'!A59</f>
        <v>147</v>
      </c>
      <c r="C64" t="str">
        <f>+'Fiscal Services'!B59</f>
        <v>MID VALLEY HOSPITAL</v>
      </c>
      <c r="D64" s="6">
        <f>ROUND(+'Fiscal Services'!Q59,0)</f>
        <v>1625177</v>
      </c>
      <c r="E64" s="6">
        <f>ROUND(+'Fiscal Services'!V59,0)</f>
        <v>2786</v>
      </c>
      <c r="F64" s="8">
        <f t="shared" si="0"/>
        <v>583.34</v>
      </c>
      <c r="G64" s="6">
        <f>ROUND(+'Fiscal Services'!Q162,0)</f>
        <v>1598099</v>
      </c>
      <c r="H64" s="6">
        <f>ROUND(+'Fiscal Services'!V162,0)</f>
        <v>2488</v>
      </c>
      <c r="I64" s="8">
        <f t="shared" si="1"/>
        <v>642.32000000000005</v>
      </c>
      <c r="J64" s="7"/>
      <c r="K64" s="9">
        <f t="shared" si="2"/>
        <v>0.1011</v>
      </c>
    </row>
    <row r="65" spans="2:11" x14ac:dyDescent="0.2">
      <c r="B65">
        <f>+'Fiscal Services'!A60</f>
        <v>148</v>
      </c>
      <c r="C65" t="str">
        <f>+'Fiscal Services'!B60</f>
        <v>KINDRED HOSPITAL SEATTLE - NORTHGATE</v>
      </c>
      <c r="D65" s="6">
        <f>ROUND(+'Fiscal Services'!Q60,0)</f>
        <v>2065744</v>
      </c>
      <c r="E65" s="6">
        <f>ROUND(+'Fiscal Services'!V60,0)</f>
        <v>1271</v>
      </c>
      <c r="F65" s="8">
        <f t="shared" si="0"/>
        <v>1625.29</v>
      </c>
      <c r="G65" s="6">
        <f>ROUND(+'Fiscal Services'!Q163,0)</f>
        <v>2000141</v>
      </c>
      <c r="H65" s="6">
        <f>ROUND(+'Fiscal Services'!V163,0)</f>
        <v>1225</v>
      </c>
      <c r="I65" s="8">
        <f t="shared" si="1"/>
        <v>1632.77</v>
      </c>
      <c r="J65" s="7"/>
      <c r="K65" s="9">
        <f t="shared" si="2"/>
        <v>4.5999999999999999E-3</v>
      </c>
    </row>
    <row r="66" spans="2:11" x14ac:dyDescent="0.2">
      <c r="B66">
        <f>+'Fiscal Services'!A61</f>
        <v>150</v>
      </c>
      <c r="C66" t="str">
        <f>+'Fiscal Services'!B61</f>
        <v>COULEE MEDICAL CENTER</v>
      </c>
      <c r="D66" s="6">
        <f>ROUND(+'Fiscal Services'!Q61,0)</f>
        <v>1509664</v>
      </c>
      <c r="E66" s="6">
        <f>ROUND(+'Fiscal Services'!V61,0)</f>
        <v>1232</v>
      </c>
      <c r="F66" s="8">
        <f t="shared" si="0"/>
        <v>1225.3800000000001</v>
      </c>
      <c r="G66" s="6">
        <f>ROUND(+'Fiscal Services'!Q164,0)</f>
        <v>-50161</v>
      </c>
      <c r="H66" s="6">
        <f>ROUND(+'Fiscal Services'!V164,0)</f>
        <v>1398</v>
      </c>
      <c r="I66" s="8">
        <f t="shared" si="1"/>
        <v>-35.880000000000003</v>
      </c>
      <c r="J66" s="7"/>
      <c r="K66" s="9">
        <f t="shared" si="2"/>
        <v>-1.0293000000000001</v>
      </c>
    </row>
    <row r="67" spans="2:11" x14ac:dyDescent="0.2">
      <c r="B67">
        <f>+'Fiscal Services'!A62</f>
        <v>152</v>
      </c>
      <c r="C67" t="str">
        <f>+'Fiscal Services'!B62</f>
        <v>MASON GENERAL HOSPITAL</v>
      </c>
      <c r="D67" s="6">
        <f>ROUND(+'Fiscal Services'!Q62,0)</f>
        <v>4255632</v>
      </c>
      <c r="E67" s="6">
        <f>ROUND(+'Fiscal Services'!V62,0)</f>
        <v>4806</v>
      </c>
      <c r="F67" s="8">
        <f t="shared" si="0"/>
        <v>885.48</v>
      </c>
      <c r="G67" s="6">
        <f>ROUND(+'Fiscal Services'!Q165,0)</f>
        <v>4423414</v>
      </c>
      <c r="H67" s="6">
        <f>ROUND(+'Fiscal Services'!V165,0)</f>
        <v>4813</v>
      </c>
      <c r="I67" s="8">
        <f t="shared" si="1"/>
        <v>919.06</v>
      </c>
      <c r="J67" s="7"/>
      <c r="K67" s="9">
        <f t="shared" si="2"/>
        <v>3.7900000000000003E-2</v>
      </c>
    </row>
    <row r="68" spans="2:11" x14ac:dyDescent="0.2">
      <c r="B68">
        <f>+'Fiscal Services'!A63</f>
        <v>153</v>
      </c>
      <c r="C68" t="str">
        <f>+'Fiscal Services'!B63</f>
        <v>WHITMAN HOSPITAL AND MEDICAL CENTER</v>
      </c>
      <c r="D68" s="6">
        <f>ROUND(+'Fiscal Services'!Q63,0)</f>
        <v>1281894</v>
      </c>
      <c r="E68" s="6">
        <f>ROUND(+'Fiscal Services'!V63,0)</f>
        <v>1373</v>
      </c>
      <c r="F68" s="8">
        <f t="shared" si="0"/>
        <v>933.64</v>
      </c>
      <c r="G68" s="6">
        <f>ROUND(+'Fiscal Services'!Q166,0)</f>
        <v>1091315</v>
      </c>
      <c r="H68" s="6">
        <f>ROUND(+'Fiscal Services'!V166,0)</f>
        <v>1504</v>
      </c>
      <c r="I68" s="8">
        <f t="shared" si="1"/>
        <v>725.61</v>
      </c>
      <c r="J68" s="7"/>
      <c r="K68" s="9">
        <f t="shared" si="2"/>
        <v>-0.2228</v>
      </c>
    </row>
    <row r="69" spans="2:11" x14ac:dyDescent="0.2">
      <c r="B69">
        <f>+'Fiscal Services'!A64</f>
        <v>155</v>
      </c>
      <c r="C69" t="str">
        <f>+'Fiscal Services'!B64</f>
        <v>UW MEDICINE/VALLEY MEDICAL CENTER</v>
      </c>
      <c r="D69" s="6">
        <f>ROUND(+'Fiscal Services'!Q64,0)</f>
        <v>19265034</v>
      </c>
      <c r="E69" s="6">
        <f>ROUND(+'Fiscal Services'!V64,0)</f>
        <v>42810</v>
      </c>
      <c r="F69" s="8">
        <f t="shared" si="0"/>
        <v>450.01</v>
      </c>
      <c r="G69" s="6">
        <f>ROUND(+'Fiscal Services'!Q167,0)</f>
        <v>21229945</v>
      </c>
      <c r="H69" s="6">
        <f>ROUND(+'Fiscal Services'!V167,0)</f>
        <v>43058</v>
      </c>
      <c r="I69" s="8">
        <f t="shared" si="1"/>
        <v>493.05</v>
      </c>
      <c r="J69" s="7"/>
      <c r="K69" s="9">
        <f t="shared" si="2"/>
        <v>9.5600000000000004E-2</v>
      </c>
    </row>
    <row r="70" spans="2:11" x14ac:dyDescent="0.2">
      <c r="B70">
        <f>+'Fiscal Services'!A65</f>
        <v>156</v>
      </c>
      <c r="C70" t="str">
        <f>+'Fiscal Services'!B65</f>
        <v>WHIDBEY GENERAL HOSPITAL</v>
      </c>
      <c r="D70" s="6">
        <f>ROUND(+'Fiscal Services'!Q65,0)</f>
        <v>4372028</v>
      </c>
      <c r="E70" s="6">
        <f>ROUND(+'Fiscal Services'!V65,0)</f>
        <v>7772</v>
      </c>
      <c r="F70" s="8">
        <f t="shared" si="0"/>
        <v>562.54</v>
      </c>
      <c r="G70" s="6">
        <f>ROUND(+'Fiscal Services'!Q168,0)</f>
        <v>4053267</v>
      </c>
      <c r="H70" s="6">
        <f>ROUND(+'Fiscal Services'!V168,0)</f>
        <v>7172</v>
      </c>
      <c r="I70" s="8">
        <f t="shared" si="1"/>
        <v>565.15</v>
      </c>
      <c r="J70" s="7"/>
      <c r="K70" s="9">
        <f t="shared" si="2"/>
        <v>4.5999999999999999E-3</v>
      </c>
    </row>
    <row r="71" spans="2:11" x14ac:dyDescent="0.2">
      <c r="B71">
        <f>+'Fiscal Services'!A66</f>
        <v>157</v>
      </c>
      <c r="C71" t="str">
        <f>+'Fiscal Services'!B66</f>
        <v>ST LUKES REHABILIATION INSTITUTE</v>
      </c>
      <c r="D71" s="6">
        <f>ROUND(+'Fiscal Services'!Q66,0)</f>
        <v>1119112</v>
      </c>
      <c r="E71" s="6">
        <f>ROUND(+'Fiscal Services'!V66,0)</f>
        <v>2238</v>
      </c>
      <c r="F71" s="8">
        <f t="shared" si="0"/>
        <v>500.05</v>
      </c>
      <c r="G71" s="6">
        <f>ROUND(+'Fiscal Services'!Q169,0)</f>
        <v>1341217</v>
      </c>
      <c r="H71" s="6">
        <f>ROUND(+'Fiscal Services'!V169,0)</f>
        <v>2381</v>
      </c>
      <c r="I71" s="8">
        <f t="shared" si="1"/>
        <v>563.29999999999995</v>
      </c>
      <c r="J71" s="7"/>
      <c r="K71" s="9">
        <f t="shared" si="2"/>
        <v>0.1265</v>
      </c>
    </row>
    <row r="72" spans="2:11" x14ac:dyDescent="0.2">
      <c r="B72">
        <f>+'Fiscal Services'!A67</f>
        <v>158</v>
      </c>
      <c r="C72" t="str">
        <f>+'Fiscal Services'!B67</f>
        <v>CASCADE MEDICAL CENTER</v>
      </c>
      <c r="D72" s="6">
        <f>ROUND(+'Fiscal Services'!Q67,0)</f>
        <v>805284</v>
      </c>
      <c r="E72" s="6">
        <f>ROUND(+'Fiscal Services'!V67,0)</f>
        <v>625</v>
      </c>
      <c r="F72" s="8">
        <f t="shared" si="0"/>
        <v>1288.45</v>
      </c>
      <c r="G72" s="6">
        <f>ROUND(+'Fiscal Services'!Q170,0)</f>
        <v>863158</v>
      </c>
      <c r="H72" s="6">
        <f>ROUND(+'Fiscal Services'!V170,0)</f>
        <v>571</v>
      </c>
      <c r="I72" s="8">
        <f t="shared" si="1"/>
        <v>1511.66</v>
      </c>
      <c r="J72" s="7"/>
      <c r="K72" s="9">
        <f t="shared" si="2"/>
        <v>0.17319999999999999</v>
      </c>
    </row>
    <row r="73" spans="2:11" x14ac:dyDescent="0.2">
      <c r="B73">
        <f>+'Fiscal Services'!A68</f>
        <v>159</v>
      </c>
      <c r="C73" t="str">
        <f>+'Fiscal Services'!B68</f>
        <v>PROVIDENCE ST PETER HOSPITAL</v>
      </c>
      <c r="D73" s="6">
        <f>ROUND(+'Fiscal Services'!Q68,0)</f>
        <v>834665</v>
      </c>
      <c r="E73" s="6">
        <f>ROUND(+'Fiscal Services'!V68,0)</f>
        <v>32864</v>
      </c>
      <c r="F73" s="8">
        <f t="shared" si="0"/>
        <v>25.4</v>
      </c>
      <c r="G73" s="6">
        <f>ROUND(+'Fiscal Services'!Q171,0)</f>
        <v>542144</v>
      </c>
      <c r="H73" s="6">
        <f>ROUND(+'Fiscal Services'!V171,0)</f>
        <v>33908</v>
      </c>
      <c r="I73" s="8">
        <f t="shared" si="1"/>
        <v>15.99</v>
      </c>
      <c r="J73" s="7"/>
      <c r="K73" s="9">
        <f t="shared" si="2"/>
        <v>-0.3705</v>
      </c>
    </row>
    <row r="74" spans="2:11" x14ac:dyDescent="0.2">
      <c r="B74">
        <f>+'Fiscal Services'!A69</f>
        <v>161</v>
      </c>
      <c r="C74" t="str">
        <f>+'Fiscal Services'!B69</f>
        <v>KADLEC REGIONAL MEDICAL CENTER</v>
      </c>
      <c r="D74" s="6">
        <f>ROUND(+'Fiscal Services'!Q69,0)</f>
        <v>13429783</v>
      </c>
      <c r="E74" s="6">
        <f>ROUND(+'Fiscal Services'!V69,0)</f>
        <v>45708</v>
      </c>
      <c r="F74" s="8">
        <f t="shared" si="0"/>
        <v>293.82</v>
      </c>
      <c r="G74" s="6">
        <f>ROUND(+'Fiscal Services'!Q172,0)</f>
        <v>2190219</v>
      </c>
      <c r="H74" s="6">
        <f>ROUND(+'Fiscal Services'!V172,0)</f>
        <v>42783</v>
      </c>
      <c r="I74" s="8">
        <f t="shared" si="1"/>
        <v>51.19</v>
      </c>
      <c r="J74" s="7"/>
      <c r="K74" s="9">
        <f t="shared" si="2"/>
        <v>-0.82579999999999998</v>
      </c>
    </row>
    <row r="75" spans="2:11" x14ac:dyDescent="0.2">
      <c r="B75">
        <f>+'Fiscal Services'!A70</f>
        <v>162</v>
      </c>
      <c r="C75" t="str">
        <f>+'Fiscal Services'!B70</f>
        <v>PROVIDENCE SACRED HEART MEDICAL CENTER</v>
      </c>
      <c r="D75" s="6">
        <f>ROUND(+'Fiscal Services'!Q70,0)</f>
        <v>519038</v>
      </c>
      <c r="E75" s="6">
        <f>ROUND(+'Fiscal Services'!V70,0)</f>
        <v>60667</v>
      </c>
      <c r="F75" s="8">
        <f t="shared" ref="F75:F109" si="3">IF(D75=0,"",IF(E75=0,"",ROUND(D75/E75,2)))</f>
        <v>8.56</v>
      </c>
      <c r="G75" s="6">
        <f>ROUND(+'Fiscal Services'!Q173,0)</f>
        <v>232496</v>
      </c>
      <c r="H75" s="6">
        <f>ROUND(+'Fiscal Services'!V173,0)</f>
        <v>64214</v>
      </c>
      <c r="I75" s="8">
        <f t="shared" ref="I75:I109" si="4">IF(G75=0,"",IF(H75=0,"",ROUND(G75/H75,2)))</f>
        <v>3.62</v>
      </c>
      <c r="J75" s="7"/>
      <c r="K75" s="9">
        <f t="shared" ref="K75:K109" si="5">IF(D75=0,"",IF(E75=0,"",IF(G75=0,"",IF(H75=0,"",ROUND(I75/F75-1,4)))))</f>
        <v>-0.57709999999999995</v>
      </c>
    </row>
    <row r="76" spans="2:11" x14ac:dyDescent="0.2">
      <c r="B76">
        <f>+'Fiscal Services'!A71</f>
        <v>164</v>
      </c>
      <c r="C76" t="str">
        <f>+'Fiscal Services'!B71</f>
        <v>EVERGREENHEALTH MEDICAL CENTER</v>
      </c>
      <c r="D76" s="6">
        <f>ROUND(+'Fiscal Services'!Q71,0)</f>
        <v>12704313</v>
      </c>
      <c r="E76" s="6">
        <f>ROUND(+'Fiscal Services'!V71,0)</f>
        <v>33657</v>
      </c>
      <c r="F76" s="8">
        <f t="shared" si="3"/>
        <v>377.46</v>
      </c>
      <c r="G76" s="6">
        <f>ROUND(+'Fiscal Services'!Q174,0)</f>
        <v>13120210</v>
      </c>
      <c r="H76" s="6">
        <f>ROUND(+'Fiscal Services'!V174,0)</f>
        <v>34300</v>
      </c>
      <c r="I76" s="8">
        <f t="shared" si="4"/>
        <v>382.51</v>
      </c>
      <c r="J76" s="7"/>
      <c r="K76" s="9">
        <f t="shared" si="5"/>
        <v>1.34E-2</v>
      </c>
    </row>
    <row r="77" spans="2:11" x14ac:dyDescent="0.2">
      <c r="B77">
        <f>+'Fiscal Services'!A72</f>
        <v>165</v>
      </c>
      <c r="C77" t="str">
        <f>+'Fiscal Services'!B72</f>
        <v>LAKE CHELAN COMMUNITY HOSPITAL</v>
      </c>
      <c r="D77" s="6">
        <f>ROUND(+'Fiscal Services'!Q72,0)</f>
        <v>880985</v>
      </c>
      <c r="E77" s="6">
        <f>ROUND(+'Fiscal Services'!V72,0)</f>
        <v>1431</v>
      </c>
      <c r="F77" s="8">
        <f t="shared" si="3"/>
        <v>615.64</v>
      </c>
      <c r="G77" s="6">
        <f>ROUND(+'Fiscal Services'!Q175,0)</f>
        <v>922677</v>
      </c>
      <c r="H77" s="6">
        <f>ROUND(+'Fiscal Services'!V175,0)</f>
        <v>1233</v>
      </c>
      <c r="I77" s="8">
        <f t="shared" si="4"/>
        <v>748.32</v>
      </c>
      <c r="J77" s="7"/>
      <c r="K77" s="9">
        <f t="shared" si="5"/>
        <v>0.2155</v>
      </c>
    </row>
    <row r="78" spans="2:11" x14ac:dyDescent="0.2">
      <c r="B78">
        <f>+'Fiscal Services'!A73</f>
        <v>167</v>
      </c>
      <c r="C78" t="str">
        <f>+'Fiscal Services'!B73</f>
        <v>FERRY COUNTY MEMORIAL HOSPITAL</v>
      </c>
      <c r="D78" s="6">
        <f>ROUND(+'Fiscal Services'!Q73,0)</f>
        <v>0</v>
      </c>
      <c r="E78" s="6">
        <f>ROUND(+'Fiscal Services'!V73,0)</f>
        <v>305</v>
      </c>
      <c r="F78" s="8" t="str">
        <f t="shared" si="3"/>
        <v/>
      </c>
      <c r="G78" s="6">
        <f>ROUND(+'Fiscal Services'!Q176,0)</f>
        <v>0</v>
      </c>
      <c r="H78" s="6">
        <f>ROUND(+'Fiscal Services'!V176,0)</f>
        <v>0</v>
      </c>
      <c r="I78" s="8" t="str">
        <f t="shared" si="4"/>
        <v/>
      </c>
      <c r="J78" s="7"/>
      <c r="K78" s="9" t="str">
        <f t="shared" si="5"/>
        <v/>
      </c>
    </row>
    <row r="79" spans="2:11" x14ac:dyDescent="0.2">
      <c r="B79">
        <f>+'Fiscal Services'!A74</f>
        <v>168</v>
      </c>
      <c r="C79" t="str">
        <f>+'Fiscal Services'!B74</f>
        <v>CENTRAL WASHINGTON HOSPITAL</v>
      </c>
      <c r="D79" s="6">
        <f>ROUND(+'Fiscal Services'!Q74,0)</f>
        <v>2084007</v>
      </c>
      <c r="E79" s="6">
        <f>ROUND(+'Fiscal Services'!V74,0)</f>
        <v>23522</v>
      </c>
      <c r="F79" s="8">
        <f t="shared" si="3"/>
        <v>88.6</v>
      </c>
      <c r="G79" s="6">
        <f>ROUND(+'Fiscal Services'!Q177,0)</f>
        <v>1966901</v>
      </c>
      <c r="H79" s="6">
        <f>ROUND(+'Fiscal Services'!V177,0)</f>
        <v>24241</v>
      </c>
      <c r="I79" s="8">
        <f t="shared" si="4"/>
        <v>81.14</v>
      </c>
      <c r="J79" s="7"/>
      <c r="K79" s="9">
        <f t="shared" si="5"/>
        <v>-8.4199999999999997E-2</v>
      </c>
    </row>
    <row r="80" spans="2:11" x14ac:dyDescent="0.2">
      <c r="B80">
        <f>+'Fiscal Services'!A75</f>
        <v>170</v>
      </c>
      <c r="C80" t="str">
        <f>+'Fiscal Services'!B75</f>
        <v>PEACEHEALTH SOUTHWEST MEDICAL CENTER</v>
      </c>
      <c r="D80" s="6">
        <f>ROUND(+'Fiscal Services'!Q75,0)</f>
        <v>3024178</v>
      </c>
      <c r="E80" s="6">
        <f>ROUND(+'Fiscal Services'!V75,0)</f>
        <v>47001</v>
      </c>
      <c r="F80" s="8">
        <f t="shared" si="3"/>
        <v>64.34</v>
      </c>
      <c r="G80" s="6">
        <f>ROUND(+'Fiscal Services'!Q178,0)</f>
        <v>183009</v>
      </c>
      <c r="H80" s="6">
        <f>ROUND(+'Fiscal Services'!V178,0)</f>
        <v>43139</v>
      </c>
      <c r="I80" s="8">
        <f t="shared" si="4"/>
        <v>4.24</v>
      </c>
      <c r="J80" s="7"/>
      <c r="K80" s="9">
        <f t="shared" si="5"/>
        <v>-0.93410000000000004</v>
      </c>
    </row>
    <row r="81" spans="2:11" x14ac:dyDescent="0.2">
      <c r="B81">
        <f>+'Fiscal Services'!A76</f>
        <v>172</v>
      </c>
      <c r="C81" t="str">
        <f>+'Fiscal Services'!B76</f>
        <v>PULLMAN REGIONAL HOSPITAL</v>
      </c>
      <c r="D81" s="6">
        <f>ROUND(+'Fiscal Services'!Q76,0)</f>
        <v>1971432</v>
      </c>
      <c r="E81" s="6">
        <f>ROUND(+'Fiscal Services'!V76,0)</f>
        <v>4515</v>
      </c>
      <c r="F81" s="8">
        <f t="shared" si="3"/>
        <v>436.64</v>
      </c>
      <c r="G81" s="6">
        <f>ROUND(+'Fiscal Services'!Q179,0)</f>
        <v>2181144</v>
      </c>
      <c r="H81" s="6">
        <f>ROUND(+'Fiscal Services'!V179,0)</f>
        <v>4539</v>
      </c>
      <c r="I81" s="8">
        <f t="shared" si="4"/>
        <v>480.53</v>
      </c>
      <c r="J81" s="7"/>
      <c r="K81" s="9">
        <f t="shared" si="5"/>
        <v>0.10050000000000001</v>
      </c>
    </row>
    <row r="82" spans="2:11" x14ac:dyDescent="0.2">
      <c r="B82">
        <f>+'Fiscal Services'!A77</f>
        <v>173</v>
      </c>
      <c r="C82" t="str">
        <f>+'Fiscal Services'!B77</f>
        <v>MORTON GENERAL HOSPITAL</v>
      </c>
      <c r="D82" s="6">
        <f>ROUND(+'Fiscal Services'!Q77,0)</f>
        <v>1564319</v>
      </c>
      <c r="E82" s="6">
        <f>ROUND(+'Fiscal Services'!V77,0)</f>
        <v>1118</v>
      </c>
      <c r="F82" s="8">
        <f t="shared" si="3"/>
        <v>1399.21</v>
      </c>
      <c r="G82" s="6">
        <f>ROUND(+'Fiscal Services'!Q180,0)</f>
        <v>1463924</v>
      </c>
      <c r="H82" s="6">
        <f>ROUND(+'Fiscal Services'!V180,0)</f>
        <v>827</v>
      </c>
      <c r="I82" s="8">
        <f t="shared" si="4"/>
        <v>1770.16</v>
      </c>
      <c r="J82" s="7"/>
      <c r="K82" s="9">
        <f t="shared" si="5"/>
        <v>0.2651</v>
      </c>
    </row>
    <row r="83" spans="2:11" x14ac:dyDescent="0.2">
      <c r="B83">
        <f>+'Fiscal Services'!A78</f>
        <v>175</v>
      </c>
      <c r="C83" t="str">
        <f>+'Fiscal Services'!B78</f>
        <v>MARY BRIDGE CHILDRENS HEALTH CENTER</v>
      </c>
      <c r="D83" s="6">
        <f>ROUND(+'Fiscal Services'!Q78,0)</f>
        <v>0</v>
      </c>
      <c r="E83" s="6">
        <f>ROUND(+'Fiscal Services'!V78,0)</f>
        <v>10012</v>
      </c>
      <c r="F83" s="8" t="str">
        <f t="shared" si="3"/>
        <v/>
      </c>
      <c r="G83" s="6">
        <f>ROUND(+'Fiscal Services'!Q181,0)</f>
        <v>0</v>
      </c>
      <c r="H83" s="6">
        <f>ROUND(+'Fiscal Services'!V181,0)</f>
        <v>10097</v>
      </c>
      <c r="I83" s="8" t="str">
        <f t="shared" si="4"/>
        <v/>
      </c>
      <c r="J83" s="7"/>
      <c r="K83" s="9" t="str">
        <f t="shared" si="5"/>
        <v/>
      </c>
    </row>
    <row r="84" spans="2:11" x14ac:dyDescent="0.2">
      <c r="B84">
        <f>+'Fiscal Services'!A79</f>
        <v>176</v>
      </c>
      <c r="C84" t="str">
        <f>+'Fiscal Services'!B79</f>
        <v>TACOMA GENERAL/ALLENMORE HOSPITAL</v>
      </c>
      <c r="D84" s="6">
        <f>ROUND(+'Fiscal Services'!Q79,0)</f>
        <v>2226218</v>
      </c>
      <c r="E84" s="6">
        <f>ROUND(+'Fiscal Services'!V79,0)</f>
        <v>44924</v>
      </c>
      <c r="F84" s="8">
        <f t="shared" si="3"/>
        <v>49.56</v>
      </c>
      <c r="G84" s="6">
        <f>ROUND(+'Fiscal Services'!Q182,0)</f>
        <v>965</v>
      </c>
      <c r="H84" s="6">
        <f>ROUND(+'Fiscal Services'!V182,0)</f>
        <v>46979</v>
      </c>
      <c r="I84" s="8">
        <f t="shared" si="4"/>
        <v>0.02</v>
      </c>
      <c r="J84" s="7"/>
      <c r="K84" s="9">
        <f t="shared" si="5"/>
        <v>-0.99960000000000004</v>
      </c>
    </row>
    <row r="85" spans="2:11" x14ac:dyDescent="0.2">
      <c r="B85">
        <f>+'Fiscal Services'!A80</f>
        <v>180</v>
      </c>
      <c r="C85" t="str">
        <f>+'Fiscal Services'!B80</f>
        <v>VALLEY HOSPITAL</v>
      </c>
      <c r="D85" s="6">
        <f>ROUND(+'Fiscal Services'!Q80,0)</f>
        <v>3060995</v>
      </c>
      <c r="E85" s="6">
        <f>ROUND(+'Fiscal Services'!V80,0)</f>
        <v>11207</v>
      </c>
      <c r="F85" s="8">
        <f t="shared" si="3"/>
        <v>273.13</v>
      </c>
      <c r="G85" s="6">
        <f>ROUND(+'Fiscal Services'!Q183,0)</f>
        <v>3187095</v>
      </c>
      <c r="H85" s="6">
        <f>ROUND(+'Fiscal Services'!V183,0)</f>
        <v>11445</v>
      </c>
      <c r="I85" s="8">
        <f t="shared" si="4"/>
        <v>278.47000000000003</v>
      </c>
      <c r="J85" s="7"/>
      <c r="K85" s="9">
        <f t="shared" si="5"/>
        <v>1.9599999999999999E-2</v>
      </c>
    </row>
    <row r="86" spans="2:11" x14ac:dyDescent="0.2">
      <c r="B86">
        <f>+'Fiscal Services'!A81</f>
        <v>183</v>
      </c>
      <c r="C86" t="str">
        <f>+'Fiscal Services'!B81</f>
        <v>MULTICARE AUBURN MEDICAL CENTER</v>
      </c>
      <c r="D86" s="6">
        <f>ROUND(+'Fiscal Services'!Q81,0)</f>
        <v>2171851</v>
      </c>
      <c r="E86" s="6">
        <f>ROUND(+'Fiscal Services'!V81,0)</f>
        <v>12923</v>
      </c>
      <c r="F86" s="8">
        <f t="shared" si="3"/>
        <v>168.06</v>
      </c>
      <c r="G86" s="6">
        <f>ROUND(+'Fiscal Services'!Q184,0)</f>
        <v>1968561</v>
      </c>
      <c r="H86" s="6">
        <f>ROUND(+'Fiscal Services'!V184,0)</f>
        <v>11353</v>
      </c>
      <c r="I86" s="8">
        <f t="shared" si="4"/>
        <v>173.4</v>
      </c>
      <c r="J86" s="7"/>
      <c r="K86" s="9">
        <f t="shared" si="5"/>
        <v>3.1800000000000002E-2</v>
      </c>
    </row>
    <row r="87" spans="2:11" x14ac:dyDescent="0.2">
      <c r="B87">
        <f>+'Fiscal Services'!A82</f>
        <v>186</v>
      </c>
      <c r="C87" t="str">
        <f>+'Fiscal Services'!B82</f>
        <v>SUMMIT PACIFIC MEDICAL CENTER</v>
      </c>
      <c r="D87" s="6">
        <f>ROUND(+'Fiscal Services'!Q82,0)</f>
        <v>2346058</v>
      </c>
      <c r="E87" s="6">
        <f>ROUND(+'Fiscal Services'!V82,0)</f>
        <v>1756</v>
      </c>
      <c r="F87" s="8">
        <f t="shared" si="3"/>
        <v>1336.02</v>
      </c>
      <c r="G87" s="6">
        <f>ROUND(+'Fiscal Services'!Q185,0)</f>
        <v>3074022</v>
      </c>
      <c r="H87" s="6">
        <f>ROUND(+'Fiscal Services'!V185,0)</f>
        <v>2042</v>
      </c>
      <c r="I87" s="8">
        <f t="shared" si="4"/>
        <v>1505.4</v>
      </c>
      <c r="J87" s="7"/>
      <c r="K87" s="9">
        <f t="shared" si="5"/>
        <v>0.1268</v>
      </c>
    </row>
    <row r="88" spans="2:11" x14ac:dyDescent="0.2">
      <c r="B88">
        <f>+'Fiscal Services'!A83</f>
        <v>191</v>
      </c>
      <c r="C88" t="str">
        <f>+'Fiscal Services'!B83</f>
        <v>PROVIDENCE CENTRALIA HOSPITAL</v>
      </c>
      <c r="D88" s="6">
        <f>ROUND(+'Fiscal Services'!Q83,0)</f>
        <v>189540</v>
      </c>
      <c r="E88" s="6">
        <f>ROUND(+'Fiscal Services'!V83,0)</f>
        <v>13074</v>
      </c>
      <c r="F88" s="8">
        <f t="shared" si="3"/>
        <v>14.5</v>
      </c>
      <c r="G88" s="6">
        <f>ROUND(+'Fiscal Services'!Q186,0)</f>
        <v>86776</v>
      </c>
      <c r="H88" s="6">
        <f>ROUND(+'Fiscal Services'!V186,0)</f>
        <v>14101</v>
      </c>
      <c r="I88" s="8">
        <f t="shared" si="4"/>
        <v>6.15</v>
      </c>
      <c r="J88" s="7"/>
      <c r="K88" s="9">
        <f t="shared" si="5"/>
        <v>-0.57589999999999997</v>
      </c>
    </row>
    <row r="89" spans="2:11" x14ac:dyDescent="0.2">
      <c r="B89">
        <f>+'Fiscal Services'!A84</f>
        <v>193</v>
      </c>
      <c r="C89" t="str">
        <f>+'Fiscal Services'!B84</f>
        <v>PROVIDENCE MOUNT CARMEL HOSPITAL</v>
      </c>
      <c r="D89" s="6">
        <f>ROUND(+'Fiscal Services'!Q84,0)</f>
        <v>42251</v>
      </c>
      <c r="E89" s="6">
        <f>ROUND(+'Fiscal Services'!V84,0)</f>
        <v>3487</v>
      </c>
      <c r="F89" s="8">
        <f t="shared" si="3"/>
        <v>12.12</v>
      </c>
      <c r="G89" s="6">
        <f>ROUND(+'Fiscal Services'!Q187,0)</f>
        <v>30850</v>
      </c>
      <c r="H89" s="6">
        <f>ROUND(+'Fiscal Services'!V187,0)</f>
        <v>3506</v>
      </c>
      <c r="I89" s="8">
        <f t="shared" si="4"/>
        <v>8.8000000000000007</v>
      </c>
      <c r="J89" s="7"/>
      <c r="K89" s="9">
        <f t="shared" si="5"/>
        <v>-0.27389999999999998</v>
      </c>
    </row>
    <row r="90" spans="2:11" x14ac:dyDescent="0.2">
      <c r="B90">
        <f>+'Fiscal Services'!A85</f>
        <v>194</v>
      </c>
      <c r="C90" t="str">
        <f>+'Fiscal Services'!B85</f>
        <v>PROVIDENCE ST JOSEPHS HOSPITAL</v>
      </c>
      <c r="D90" s="6">
        <f>ROUND(+'Fiscal Services'!Q85,0)</f>
        <v>71590</v>
      </c>
      <c r="E90" s="6">
        <f>ROUND(+'Fiscal Services'!V85,0)</f>
        <v>1220</v>
      </c>
      <c r="F90" s="8">
        <f t="shared" si="3"/>
        <v>58.68</v>
      </c>
      <c r="G90" s="6">
        <f>ROUND(+'Fiscal Services'!Q188,0)</f>
        <v>456</v>
      </c>
      <c r="H90" s="6">
        <f>ROUND(+'Fiscal Services'!V188,0)</f>
        <v>1556</v>
      </c>
      <c r="I90" s="8">
        <f t="shared" si="4"/>
        <v>0.28999999999999998</v>
      </c>
      <c r="J90" s="7"/>
      <c r="K90" s="9">
        <f t="shared" si="5"/>
        <v>-0.99509999999999998</v>
      </c>
    </row>
    <row r="91" spans="2:11" x14ac:dyDescent="0.2">
      <c r="B91">
        <f>+'Fiscal Services'!A86</f>
        <v>195</v>
      </c>
      <c r="C91" t="str">
        <f>+'Fiscal Services'!B86</f>
        <v>SNOQUALMIE VALLEY HOSPITAL</v>
      </c>
      <c r="D91" s="6">
        <f>ROUND(+'Fiscal Services'!Q86,0)</f>
        <v>1751889</v>
      </c>
      <c r="E91" s="6">
        <f>ROUND(+'Fiscal Services'!V86,0)</f>
        <v>4172</v>
      </c>
      <c r="F91" s="8">
        <f t="shared" si="3"/>
        <v>419.92</v>
      </c>
      <c r="G91" s="6">
        <f>ROUND(+'Fiscal Services'!Q189,0)</f>
        <v>1931696</v>
      </c>
      <c r="H91" s="6">
        <f>ROUND(+'Fiscal Services'!V189,0)</f>
        <v>318</v>
      </c>
      <c r="I91" s="8">
        <f t="shared" si="4"/>
        <v>6074.52</v>
      </c>
      <c r="J91" s="7"/>
      <c r="K91" s="9">
        <f t="shared" si="5"/>
        <v>13.4659</v>
      </c>
    </row>
    <row r="92" spans="2:11" x14ac:dyDescent="0.2">
      <c r="B92">
        <f>+'Fiscal Services'!A87</f>
        <v>197</v>
      </c>
      <c r="C92" t="str">
        <f>+'Fiscal Services'!B87</f>
        <v>CAPITAL MEDICAL CENTER</v>
      </c>
      <c r="D92" s="6">
        <f>ROUND(+'Fiscal Services'!Q87,0)</f>
        <v>3796334</v>
      </c>
      <c r="E92" s="6">
        <f>ROUND(+'Fiscal Services'!V87,0)</f>
        <v>10932</v>
      </c>
      <c r="F92" s="8">
        <f t="shared" si="3"/>
        <v>347.27</v>
      </c>
      <c r="G92" s="6">
        <f>ROUND(+'Fiscal Services'!Q190,0)</f>
        <v>3724101</v>
      </c>
      <c r="H92" s="6">
        <f>ROUND(+'Fiscal Services'!V190,0)</f>
        <v>10776</v>
      </c>
      <c r="I92" s="8">
        <f t="shared" si="4"/>
        <v>345.59</v>
      </c>
      <c r="J92" s="7"/>
      <c r="K92" s="9">
        <f t="shared" si="5"/>
        <v>-4.7999999999999996E-3</v>
      </c>
    </row>
    <row r="93" spans="2:11" x14ac:dyDescent="0.2">
      <c r="B93">
        <f>+'Fiscal Services'!A88</f>
        <v>198</v>
      </c>
      <c r="C93" t="str">
        <f>+'Fiscal Services'!B88</f>
        <v>SUNNYSIDE COMMUNITY HOSPITAL</v>
      </c>
      <c r="D93" s="6">
        <f>ROUND(+'Fiscal Services'!Q88,0)</f>
        <v>3683433</v>
      </c>
      <c r="E93" s="6">
        <f>ROUND(+'Fiscal Services'!V88,0)</f>
        <v>6879</v>
      </c>
      <c r="F93" s="8">
        <f t="shared" si="3"/>
        <v>535.46</v>
      </c>
      <c r="G93" s="6">
        <f>ROUND(+'Fiscal Services'!Q191,0)</f>
        <v>3785514</v>
      </c>
      <c r="H93" s="6">
        <f>ROUND(+'Fiscal Services'!V191,0)</f>
        <v>6724</v>
      </c>
      <c r="I93" s="8">
        <f t="shared" si="4"/>
        <v>562.99</v>
      </c>
      <c r="J93" s="7"/>
      <c r="K93" s="9">
        <f t="shared" si="5"/>
        <v>5.1400000000000001E-2</v>
      </c>
    </row>
    <row r="94" spans="2:11" x14ac:dyDescent="0.2">
      <c r="B94">
        <f>+'Fiscal Services'!A89</f>
        <v>199</v>
      </c>
      <c r="C94" t="str">
        <f>+'Fiscal Services'!B89</f>
        <v>TOPPENISH COMMUNITY HOSPITAL</v>
      </c>
      <c r="D94" s="6">
        <f>ROUND(+'Fiscal Services'!Q89,0)</f>
        <v>973060</v>
      </c>
      <c r="E94" s="6">
        <f>ROUND(+'Fiscal Services'!V89,0)</f>
        <v>2641</v>
      </c>
      <c r="F94" s="8">
        <f t="shared" si="3"/>
        <v>368.44</v>
      </c>
      <c r="G94" s="6">
        <f>ROUND(+'Fiscal Services'!Q192,0)</f>
        <v>892620</v>
      </c>
      <c r="H94" s="6">
        <f>ROUND(+'Fiscal Services'!V192,0)</f>
        <v>2428</v>
      </c>
      <c r="I94" s="8">
        <f t="shared" si="4"/>
        <v>367.64</v>
      </c>
      <c r="J94" s="7"/>
      <c r="K94" s="9">
        <f t="shared" si="5"/>
        <v>-2.2000000000000001E-3</v>
      </c>
    </row>
    <row r="95" spans="2:11" x14ac:dyDescent="0.2">
      <c r="B95">
        <f>+'Fiscal Services'!A90</f>
        <v>201</v>
      </c>
      <c r="C95" t="str">
        <f>+'Fiscal Services'!B90</f>
        <v>ST FRANCIS COMMUNITY HOSPITAL</v>
      </c>
      <c r="D95" s="6">
        <f>ROUND(+'Fiscal Services'!Q90,0)</f>
        <v>5124090</v>
      </c>
      <c r="E95" s="6">
        <f>ROUND(+'Fiscal Services'!V90,0)</f>
        <v>16937</v>
      </c>
      <c r="F95" s="8">
        <f t="shared" si="3"/>
        <v>302.54000000000002</v>
      </c>
      <c r="G95" s="6">
        <f>ROUND(+'Fiscal Services'!Q193,0)</f>
        <v>4870361</v>
      </c>
      <c r="H95" s="6">
        <f>ROUND(+'Fiscal Services'!V193,0)</f>
        <v>18513</v>
      </c>
      <c r="I95" s="8">
        <f t="shared" si="4"/>
        <v>263.08</v>
      </c>
      <c r="J95" s="7"/>
      <c r="K95" s="9">
        <f t="shared" si="5"/>
        <v>-0.13039999999999999</v>
      </c>
    </row>
    <row r="96" spans="2:11" x14ac:dyDescent="0.2">
      <c r="B96">
        <f>+'Fiscal Services'!A91</f>
        <v>202</v>
      </c>
      <c r="C96" t="str">
        <f>+'Fiscal Services'!B91</f>
        <v>REGIONAL HOSPITAL</v>
      </c>
      <c r="D96" s="6">
        <f>ROUND(+'Fiscal Services'!Q91,0)</f>
        <v>51809</v>
      </c>
      <c r="E96" s="6">
        <f>ROUND(+'Fiscal Services'!V91,0)</f>
        <v>663</v>
      </c>
      <c r="F96" s="8">
        <f t="shared" si="3"/>
        <v>78.14</v>
      </c>
      <c r="G96" s="6">
        <f>ROUND(+'Fiscal Services'!Q194,0)</f>
        <v>49314</v>
      </c>
      <c r="H96" s="6">
        <f>ROUND(+'Fiscal Services'!V194,0)</f>
        <v>695</v>
      </c>
      <c r="I96" s="8">
        <f t="shared" si="4"/>
        <v>70.959999999999994</v>
      </c>
      <c r="J96" s="7"/>
      <c r="K96" s="9">
        <f t="shared" si="5"/>
        <v>-9.1899999999999996E-2</v>
      </c>
    </row>
    <row r="97" spans="2:11" x14ac:dyDescent="0.2">
      <c r="B97">
        <f>+'Fiscal Services'!A92</f>
        <v>204</v>
      </c>
      <c r="C97" t="str">
        <f>+'Fiscal Services'!B92</f>
        <v>SEATTLE CANCER CARE ALLIANCE</v>
      </c>
      <c r="D97" s="6">
        <f>ROUND(+'Fiscal Services'!Q92,0)</f>
        <v>14399031</v>
      </c>
      <c r="E97" s="6">
        <f>ROUND(+'Fiscal Services'!V92,0)</f>
        <v>15771</v>
      </c>
      <c r="F97" s="8">
        <f t="shared" si="3"/>
        <v>913.01</v>
      </c>
      <c r="G97" s="6">
        <f>ROUND(+'Fiscal Services'!Q195,0)</f>
        <v>14649265</v>
      </c>
      <c r="H97" s="6">
        <f>ROUND(+'Fiscal Services'!V195,0)</f>
        <v>15388</v>
      </c>
      <c r="I97" s="8">
        <f t="shared" si="4"/>
        <v>951.99</v>
      </c>
      <c r="J97" s="7"/>
      <c r="K97" s="9">
        <f t="shared" si="5"/>
        <v>4.2700000000000002E-2</v>
      </c>
    </row>
    <row r="98" spans="2:11" x14ac:dyDescent="0.2">
      <c r="B98">
        <f>+'Fiscal Services'!A93</f>
        <v>205</v>
      </c>
      <c r="C98" t="str">
        <f>+'Fiscal Services'!B93</f>
        <v>WENATCHEE VALLEY HOSPITAL</v>
      </c>
      <c r="D98" s="6">
        <f>ROUND(+'Fiscal Services'!Q93,0)</f>
        <v>6668478</v>
      </c>
      <c r="E98" s="6">
        <f>ROUND(+'Fiscal Services'!V93,0)</f>
        <v>24216</v>
      </c>
      <c r="F98" s="8">
        <f t="shared" si="3"/>
        <v>275.37</v>
      </c>
      <c r="G98" s="6">
        <f>ROUND(+'Fiscal Services'!Q196,0)</f>
        <v>214624</v>
      </c>
      <c r="H98" s="6">
        <f>ROUND(+'Fiscal Services'!V196,0)</f>
        <v>23066</v>
      </c>
      <c r="I98" s="8">
        <f t="shared" si="4"/>
        <v>9.3000000000000007</v>
      </c>
      <c r="J98" s="7"/>
      <c r="K98" s="9">
        <f t="shared" si="5"/>
        <v>-0.96619999999999995</v>
      </c>
    </row>
    <row r="99" spans="2:11" x14ac:dyDescent="0.2">
      <c r="B99">
        <f>+'Fiscal Services'!A94</f>
        <v>206</v>
      </c>
      <c r="C99" t="str">
        <f>+'Fiscal Services'!B94</f>
        <v>PEACEHEALTH UNITED GENERAL MEDICAL CENTER</v>
      </c>
      <c r="D99" s="6">
        <f>ROUND(+'Fiscal Services'!Q94,0)</f>
        <v>239138</v>
      </c>
      <c r="E99" s="6">
        <f>ROUND(+'Fiscal Services'!V94,0)</f>
        <v>3056</v>
      </c>
      <c r="F99" s="8">
        <f t="shared" si="3"/>
        <v>78.25</v>
      </c>
      <c r="G99" s="6">
        <f>ROUND(+'Fiscal Services'!Q197,0)</f>
        <v>235352</v>
      </c>
      <c r="H99" s="6">
        <f>ROUND(+'Fiscal Services'!V197,0)</f>
        <v>3456</v>
      </c>
      <c r="I99" s="8">
        <f t="shared" si="4"/>
        <v>68.099999999999994</v>
      </c>
      <c r="J99" s="7"/>
      <c r="K99" s="9">
        <f t="shared" si="5"/>
        <v>-0.12970000000000001</v>
      </c>
    </row>
    <row r="100" spans="2:11" x14ac:dyDescent="0.2">
      <c r="B100">
        <f>+'Fiscal Services'!A95</f>
        <v>207</v>
      </c>
      <c r="C100" t="str">
        <f>+'Fiscal Services'!B95</f>
        <v>SKAGIT VALLEY HOSPITAL</v>
      </c>
      <c r="D100" s="6">
        <f>ROUND(+'Fiscal Services'!Q95,0)</f>
        <v>11025979</v>
      </c>
      <c r="E100" s="6">
        <f>ROUND(+'Fiscal Services'!V95,0)</f>
        <v>19905</v>
      </c>
      <c r="F100" s="8">
        <f t="shared" si="3"/>
        <v>553.92999999999995</v>
      </c>
      <c r="G100" s="6">
        <f>ROUND(+'Fiscal Services'!Q198,0)</f>
        <v>12866569</v>
      </c>
      <c r="H100" s="6">
        <f>ROUND(+'Fiscal Services'!V198,0)</f>
        <v>23547</v>
      </c>
      <c r="I100" s="8">
        <f t="shared" si="4"/>
        <v>546.41999999999996</v>
      </c>
      <c r="J100" s="7"/>
      <c r="K100" s="9">
        <f t="shared" si="5"/>
        <v>-1.3599999999999999E-2</v>
      </c>
    </row>
    <row r="101" spans="2:11" x14ac:dyDescent="0.2">
      <c r="B101">
        <f>+'Fiscal Services'!A96</f>
        <v>208</v>
      </c>
      <c r="C101" t="str">
        <f>+'Fiscal Services'!B96</f>
        <v>LEGACY SALMON CREEK HOSPITAL</v>
      </c>
      <c r="D101" s="6">
        <f>ROUND(+'Fiscal Services'!Q96,0)</f>
        <v>28351019</v>
      </c>
      <c r="E101" s="6">
        <f>ROUND(+'Fiscal Services'!V96,0)</f>
        <v>23709</v>
      </c>
      <c r="F101" s="8">
        <f t="shared" si="3"/>
        <v>1195.79</v>
      </c>
      <c r="G101" s="6">
        <f>ROUND(+'Fiscal Services'!Q199,0)</f>
        <v>28524557</v>
      </c>
      <c r="H101" s="6">
        <f>ROUND(+'Fiscal Services'!V199,0)</f>
        <v>24248</v>
      </c>
      <c r="I101" s="8">
        <f t="shared" si="4"/>
        <v>1176.3699999999999</v>
      </c>
      <c r="J101" s="7"/>
      <c r="K101" s="9">
        <f t="shared" si="5"/>
        <v>-1.6199999999999999E-2</v>
      </c>
    </row>
    <row r="102" spans="2:11" x14ac:dyDescent="0.2">
      <c r="B102">
        <f>+'Fiscal Services'!A97</f>
        <v>209</v>
      </c>
      <c r="C102" t="str">
        <f>+'Fiscal Services'!B97</f>
        <v>ST ANTHONY HOSPITAL</v>
      </c>
      <c r="D102" s="6">
        <f>ROUND(+'Fiscal Services'!Q97,0)</f>
        <v>2579927</v>
      </c>
      <c r="E102" s="6">
        <f>ROUND(+'Fiscal Services'!V97,0)</f>
        <v>10979</v>
      </c>
      <c r="F102" s="8">
        <f t="shared" si="3"/>
        <v>234.99</v>
      </c>
      <c r="G102" s="6">
        <f>ROUND(+'Fiscal Services'!Q200,0)</f>
        <v>3331981</v>
      </c>
      <c r="H102" s="6">
        <f>ROUND(+'Fiscal Services'!V200,0)</f>
        <v>12423</v>
      </c>
      <c r="I102" s="8">
        <f t="shared" si="4"/>
        <v>268.20999999999998</v>
      </c>
      <c r="J102" s="7"/>
      <c r="K102" s="9">
        <f t="shared" si="5"/>
        <v>0.1414</v>
      </c>
    </row>
    <row r="103" spans="2:11" x14ac:dyDescent="0.2">
      <c r="B103">
        <f>+'Fiscal Services'!A98</f>
        <v>210</v>
      </c>
      <c r="C103" t="str">
        <f>+'Fiscal Services'!B98</f>
        <v>SWEDISH MEDICAL CENTER - ISSAQUAH CAMPUS</v>
      </c>
      <c r="D103" s="6">
        <f>ROUND(+'Fiscal Services'!Q98,0)</f>
        <v>23002178</v>
      </c>
      <c r="E103" s="6">
        <f>ROUND(+'Fiscal Services'!V98,0)</f>
        <v>13006</v>
      </c>
      <c r="F103" s="8">
        <f t="shared" si="3"/>
        <v>1768.58</v>
      </c>
      <c r="G103" s="6">
        <f>ROUND(+'Fiscal Services'!Q201,0)</f>
        <v>1216301</v>
      </c>
      <c r="H103" s="6">
        <f>ROUND(+'Fiscal Services'!V201,0)</f>
        <v>15474</v>
      </c>
      <c r="I103" s="8">
        <f t="shared" si="4"/>
        <v>78.599999999999994</v>
      </c>
      <c r="J103" s="7"/>
      <c r="K103" s="9">
        <f t="shared" si="5"/>
        <v>-0.9556</v>
      </c>
    </row>
    <row r="104" spans="2:11" x14ac:dyDescent="0.2">
      <c r="B104">
        <f>+'Fiscal Services'!A99</f>
        <v>211</v>
      </c>
      <c r="C104" t="str">
        <f>+'Fiscal Services'!B99</f>
        <v>PEACEHEALTH PEACE ISLAND MEDICAL CENTER</v>
      </c>
      <c r="D104" s="6">
        <f>ROUND(+'Fiscal Services'!Q99,0)</f>
        <v>0</v>
      </c>
      <c r="E104" s="6">
        <f>ROUND(+'Fiscal Services'!V99,0)</f>
        <v>1050</v>
      </c>
      <c r="F104" s="8" t="str">
        <f t="shared" si="3"/>
        <v/>
      </c>
      <c r="G104" s="6">
        <f>ROUND(+'Fiscal Services'!Q202,0)</f>
        <v>0</v>
      </c>
      <c r="H104" s="6">
        <f>ROUND(+'Fiscal Services'!V202,0)</f>
        <v>1404</v>
      </c>
      <c r="I104" s="8" t="str">
        <f t="shared" si="4"/>
        <v/>
      </c>
      <c r="J104" s="7"/>
      <c r="K104" s="9" t="str">
        <f t="shared" si="5"/>
        <v/>
      </c>
    </row>
    <row r="105" spans="2:11" x14ac:dyDescent="0.2">
      <c r="B105">
        <f>+'Fiscal Services'!A100</f>
        <v>904</v>
      </c>
      <c r="C105" t="str">
        <f>+'Fiscal Services'!B100</f>
        <v>BHC FAIRFAX HOSPITAL</v>
      </c>
      <c r="D105" s="6">
        <f>ROUND(+'Fiscal Services'!Q100,0)</f>
        <v>2968582</v>
      </c>
      <c r="E105" s="6">
        <f>ROUND(+'Fiscal Services'!V100,0)</f>
        <v>3639</v>
      </c>
      <c r="F105" s="8">
        <f t="shared" si="3"/>
        <v>815.77</v>
      </c>
      <c r="G105" s="6">
        <f>ROUND(+'Fiscal Services'!Q203,0)</f>
        <v>3345098</v>
      </c>
      <c r="H105" s="6">
        <f>ROUND(+'Fiscal Services'!V203,0)</f>
        <v>2606</v>
      </c>
      <c r="I105" s="8">
        <f t="shared" si="4"/>
        <v>1283.6099999999999</v>
      </c>
      <c r="J105" s="7"/>
      <c r="K105" s="9">
        <f t="shared" si="5"/>
        <v>0.57350000000000001</v>
      </c>
    </row>
    <row r="106" spans="2:11" x14ac:dyDescent="0.2">
      <c r="B106">
        <f>+'Fiscal Services'!A101</f>
        <v>915</v>
      </c>
      <c r="C106" t="str">
        <f>+'Fiscal Services'!B101</f>
        <v>LOURDES COUNSELING CENTER</v>
      </c>
      <c r="D106" s="6">
        <f>ROUND(+'Fiscal Services'!Q101,0)</f>
        <v>869165</v>
      </c>
      <c r="E106" s="6">
        <f>ROUND(+'Fiscal Services'!V101,0)</f>
        <v>845</v>
      </c>
      <c r="F106" s="8">
        <f t="shared" si="3"/>
        <v>1028.5999999999999</v>
      </c>
      <c r="G106" s="6">
        <f>ROUND(+'Fiscal Services'!Q204,0)</f>
        <v>1028809</v>
      </c>
      <c r="H106" s="6">
        <f>ROUND(+'Fiscal Services'!V204,0)</f>
        <v>832</v>
      </c>
      <c r="I106" s="8">
        <f t="shared" si="4"/>
        <v>1236.55</v>
      </c>
      <c r="J106" s="7"/>
      <c r="K106" s="9">
        <f t="shared" si="5"/>
        <v>0.20219999999999999</v>
      </c>
    </row>
    <row r="107" spans="2:11" x14ac:dyDescent="0.2">
      <c r="B107">
        <f>+'Fiscal Services'!A102</f>
        <v>919</v>
      </c>
      <c r="C107" t="str">
        <f>+'Fiscal Services'!B102</f>
        <v>NAVOS</v>
      </c>
      <c r="D107" s="6">
        <f>ROUND(+'Fiscal Services'!Q102,0)</f>
        <v>448553</v>
      </c>
      <c r="E107" s="6">
        <f>ROUND(+'Fiscal Services'!V102,0)</f>
        <v>568</v>
      </c>
      <c r="F107" s="8">
        <f t="shared" si="3"/>
        <v>789.71</v>
      </c>
      <c r="G107" s="6">
        <f>ROUND(+'Fiscal Services'!Q205,0)</f>
        <v>360517</v>
      </c>
      <c r="H107" s="6">
        <f>ROUND(+'Fiscal Services'!V205,0)</f>
        <v>447</v>
      </c>
      <c r="I107" s="8">
        <f t="shared" si="4"/>
        <v>806.53</v>
      </c>
      <c r="J107" s="7"/>
      <c r="K107" s="9">
        <f t="shared" si="5"/>
        <v>2.1299999999999999E-2</v>
      </c>
    </row>
    <row r="108" spans="2:11" x14ac:dyDescent="0.2">
      <c r="B108">
        <f>+'Fiscal Services'!A103</f>
        <v>921</v>
      </c>
      <c r="C108" t="str">
        <f>+'Fiscal Services'!B103</f>
        <v>Cascade Behavioral Health</v>
      </c>
      <c r="D108" s="6">
        <f>ROUND(+'Fiscal Services'!Q103,0)</f>
        <v>1919637</v>
      </c>
      <c r="E108" s="6">
        <f>ROUND(+'Fiscal Services'!V103,0)</f>
        <v>1144</v>
      </c>
      <c r="F108" s="8">
        <f t="shared" si="3"/>
        <v>1678</v>
      </c>
      <c r="G108" s="6">
        <f>ROUND(+'Fiscal Services'!Q206,0)</f>
        <v>1947806</v>
      </c>
      <c r="H108" s="6">
        <f>ROUND(+'Fiscal Services'!V206,0)</f>
        <v>1743</v>
      </c>
      <c r="I108" s="8">
        <f t="shared" si="4"/>
        <v>1117.5</v>
      </c>
      <c r="J108" s="7"/>
      <c r="K108" s="9">
        <f t="shared" si="5"/>
        <v>-0.33400000000000002</v>
      </c>
    </row>
    <row r="109" spans="2:11" x14ac:dyDescent="0.2">
      <c r="B109">
        <f>+'Fiscal Services'!A104</f>
        <v>922</v>
      </c>
      <c r="C109" t="str">
        <f>+'Fiscal Services'!B104</f>
        <v>BHC FAIRFAX HOSPITAL EVERETT</v>
      </c>
      <c r="D109" s="6">
        <f>ROUND(+'Fiscal Services'!Q104,0)</f>
        <v>406812</v>
      </c>
      <c r="E109" s="6">
        <f>ROUND(+'Fiscal Services'!V104,0)</f>
        <v>401</v>
      </c>
      <c r="F109" s="8">
        <f t="shared" si="3"/>
        <v>1014.49</v>
      </c>
      <c r="G109" s="6">
        <f>ROUND(+'Fiscal Services'!Q207,0)</f>
        <v>344171</v>
      </c>
      <c r="H109" s="6">
        <f>ROUND(+'Fiscal Services'!V207,0)</f>
        <v>422</v>
      </c>
      <c r="I109" s="8">
        <f t="shared" si="4"/>
        <v>815.57</v>
      </c>
      <c r="J109" s="7"/>
      <c r="K109" s="9">
        <f t="shared" si="5"/>
        <v>-0.1961</v>
      </c>
    </row>
    <row r="110" spans="2:11" x14ac:dyDescent="0.2">
      <c r="B110">
        <f>+'Fiscal Services'!A105</f>
        <v>923</v>
      </c>
      <c r="C110" t="str">
        <f>+'Fiscal Services'!B105</f>
        <v>BHC FAIRFAX HOSPITAL MONROE</v>
      </c>
      <c r="D110" s="6">
        <f>ROUND(+'Fiscal Services'!Q105,0)</f>
        <v>0</v>
      </c>
      <c r="E110" s="6">
        <f>ROUND(+'Fiscal Services'!V105,0)</f>
        <v>0</v>
      </c>
      <c r="F110" s="8" t="str">
        <f t="shared" ref="F110" si="6">IF(D110=0,"",IF(E110=0,"",ROUND(D110/E110,2)))</f>
        <v/>
      </c>
      <c r="G110" s="6">
        <f>ROUND(+'Fiscal Services'!Q208,0)</f>
        <v>82302</v>
      </c>
      <c r="H110" s="6">
        <f>ROUND(+'Fiscal Services'!V208,0)</f>
        <v>93</v>
      </c>
      <c r="I110" s="8">
        <f t="shared" ref="I110" si="7">IF(G110=0,"",IF(H110=0,"",ROUND(G110/H110,2)))</f>
        <v>884.97</v>
      </c>
      <c r="J110" s="7"/>
      <c r="K110" s="9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4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8.88671875" bestFit="1" customWidth="1"/>
    <col min="7" max="7" width="10.1093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  <c r="K1" s="2" t="s">
        <v>32</v>
      </c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>
        <v>482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24</v>
      </c>
      <c r="F9" s="1" t="s">
        <v>25</v>
      </c>
      <c r="G9" s="1" t="s">
        <v>9</v>
      </c>
      <c r="H9" s="1" t="s">
        <v>24</v>
      </c>
      <c r="I9" s="1" t="s">
        <v>25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Services'!H5,0)</f>
        <v>5846</v>
      </c>
      <c r="E10" s="7">
        <f>ROUND(+'Fiscal Services'!E5,2)</f>
        <v>22.48</v>
      </c>
      <c r="F10" s="8">
        <f>IF(D10=0,"",IF(E10=0,"",ROUND(D10/E10,2)))</f>
        <v>260.05</v>
      </c>
      <c r="G10" s="6">
        <f>ROUND(+'Fiscal Services'!H108,0)</f>
        <v>-49</v>
      </c>
      <c r="H10" s="7">
        <f>ROUND(+'Fiscal Services'!E108,2)</f>
        <v>0.06</v>
      </c>
      <c r="I10" s="8">
        <f>IF(G10=0,"",IF(H10=0,"",ROUND(G10/H10,2)))</f>
        <v>-816.67</v>
      </c>
      <c r="J10" s="7"/>
      <c r="K10" s="9">
        <f>IF(D10=0,"",IF(E10=0,"",IF(G10=0,"",IF(H10=0,"",ROUND(I10/F10-1,4)))))</f>
        <v>-4.1403999999999996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Services'!H6,0)</f>
        <v>5846</v>
      </c>
      <c r="E11" s="7">
        <f>ROUND(+'Fiscal Services'!E6,2)</f>
        <v>9.44</v>
      </c>
      <c r="F11" s="8">
        <f t="shared" ref="F11:F74" si="0">IF(D11=0,"",IF(E11=0,"",ROUND(D11/E11,2)))</f>
        <v>619.28</v>
      </c>
      <c r="G11" s="6">
        <f>ROUND(+'Fiscal Services'!H109,0)</f>
        <v>774</v>
      </c>
      <c r="H11" s="7">
        <f>ROUND(+'Fiscal Services'!E109,2)</f>
        <v>-0.01</v>
      </c>
      <c r="I11" s="8">
        <f t="shared" ref="I11:I74" si="1">IF(G11=0,"",IF(H11=0,"",ROUND(G11/H11,2)))</f>
        <v>-77400</v>
      </c>
      <c r="J11" s="7"/>
      <c r="K11" s="9">
        <f t="shared" ref="K11:K74" si="2">IF(D11=0,"",IF(E11=0,"",IF(G11=0,"",IF(H11=0,"",ROUND(I11/F11-1,4)))))</f>
        <v>-125.98390000000001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Services'!H7,0)</f>
        <v>177043</v>
      </c>
      <c r="E12" s="7">
        <f>ROUND(+'Fiscal Services'!E7,2)</f>
        <v>16.940000000000001</v>
      </c>
      <c r="F12" s="8">
        <f t="shared" si="0"/>
        <v>10451.18</v>
      </c>
      <c r="G12" s="6">
        <f>ROUND(+'Fiscal Services'!H110,0)</f>
        <v>191981</v>
      </c>
      <c r="H12" s="7">
        <f>ROUND(+'Fiscal Services'!E110,2)</f>
        <v>17.309999999999999</v>
      </c>
      <c r="I12" s="8">
        <f t="shared" si="1"/>
        <v>11090.76</v>
      </c>
      <c r="J12" s="7"/>
      <c r="K12" s="9">
        <f t="shared" si="2"/>
        <v>6.1199999999999997E-2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Services'!H8,0)</f>
        <v>4354840</v>
      </c>
      <c r="E13" s="7">
        <f>ROUND(+'Fiscal Services'!E8,2)</f>
        <v>321.89</v>
      </c>
      <c r="F13" s="8">
        <f t="shared" si="0"/>
        <v>13528.97</v>
      </c>
      <c r="G13" s="6">
        <f>ROUND(+'Fiscal Services'!H111,0)</f>
        <v>3954337</v>
      </c>
      <c r="H13" s="7">
        <f>ROUND(+'Fiscal Services'!E111,2)</f>
        <v>310.33</v>
      </c>
      <c r="I13" s="8">
        <f t="shared" si="1"/>
        <v>12742.36</v>
      </c>
      <c r="J13" s="7"/>
      <c r="K13" s="9">
        <f t="shared" si="2"/>
        <v>-5.8099999999999999E-2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Services'!H9,0)</f>
        <v>3902412</v>
      </c>
      <c r="E14" s="7">
        <f>ROUND(+'Fiscal Services'!E9,2)</f>
        <v>233.92</v>
      </c>
      <c r="F14" s="8">
        <f t="shared" si="0"/>
        <v>16682.68</v>
      </c>
      <c r="G14" s="6">
        <f>ROUND(+'Fiscal Services'!H112,0)</f>
        <v>4694050</v>
      </c>
      <c r="H14" s="7">
        <f>ROUND(+'Fiscal Services'!E112,2)</f>
        <v>276.31</v>
      </c>
      <c r="I14" s="8">
        <f t="shared" si="1"/>
        <v>16988.349999999999</v>
      </c>
      <c r="J14" s="7"/>
      <c r="K14" s="9">
        <f t="shared" si="2"/>
        <v>1.83E-2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Services'!H10,0)</f>
        <v>0</v>
      </c>
      <c r="E15" s="7">
        <f>ROUND(+'Fiscal Services'!E10,2)</f>
        <v>0</v>
      </c>
      <c r="F15" s="8" t="str">
        <f t="shared" si="0"/>
        <v/>
      </c>
      <c r="G15" s="6">
        <f>ROUND(+'Fiscal Services'!H113,0)</f>
        <v>0</v>
      </c>
      <c r="H15" s="7">
        <f>ROUND(+'Fiscal Services'!E113,2)</f>
        <v>0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Services'!H11,0)</f>
        <v>310075</v>
      </c>
      <c r="E16" s="7">
        <f>ROUND(+'Fiscal Services'!E11,2)</f>
        <v>21.66</v>
      </c>
      <c r="F16" s="8">
        <f t="shared" si="0"/>
        <v>14315.56</v>
      </c>
      <c r="G16" s="6">
        <f>ROUND(+'Fiscal Services'!H114,0)</f>
        <v>346144</v>
      </c>
      <c r="H16" s="7">
        <f>ROUND(+'Fiscal Services'!E114,2)</f>
        <v>23.41</v>
      </c>
      <c r="I16" s="8">
        <f t="shared" si="1"/>
        <v>14786.16</v>
      </c>
      <c r="J16" s="7"/>
      <c r="K16" s="9">
        <f t="shared" si="2"/>
        <v>3.2899999999999999E-2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Services'!H12,0)</f>
        <v>241225</v>
      </c>
      <c r="E17" s="7">
        <f>ROUND(+'Fiscal Services'!E12,2)</f>
        <v>22.51</v>
      </c>
      <c r="F17" s="8">
        <f t="shared" si="0"/>
        <v>10716.35</v>
      </c>
      <c r="G17" s="6">
        <f>ROUND(+'Fiscal Services'!H115,0)</f>
        <v>308363</v>
      </c>
      <c r="H17" s="7">
        <f>ROUND(+'Fiscal Services'!E115,2)</f>
        <v>21.79</v>
      </c>
      <c r="I17" s="8">
        <f t="shared" si="1"/>
        <v>14151.58</v>
      </c>
      <c r="J17" s="7"/>
      <c r="K17" s="9">
        <f t="shared" si="2"/>
        <v>0.3206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Services'!H13,0)</f>
        <v>108628</v>
      </c>
      <c r="E18" s="7">
        <f>ROUND(+'Fiscal Services'!E13,2)</f>
        <v>10.94</v>
      </c>
      <c r="F18" s="8">
        <f t="shared" si="0"/>
        <v>9929.43</v>
      </c>
      <c r="G18" s="6">
        <f>ROUND(+'Fiscal Services'!H116,0)</f>
        <v>101290</v>
      </c>
      <c r="H18" s="7">
        <f>ROUND(+'Fiscal Services'!E116,2)</f>
        <v>11.14</v>
      </c>
      <c r="I18" s="8">
        <f t="shared" si="1"/>
        <v>9092.4599999999991</v>
      </c>
      <c r="J18" s="7"/>
      <c r="K18" s="9">
        <f t="shared" si="2"/>
        <v>-8.43E-2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Services'!H14,0)</f>
        <v>393652</v>
      </c>
      <c r="E19" s="7">
        <f>ROUND(+'Fiscal Services'!E14,2)</f>
        <v>23.72</v>
      </c>
      <c r="F19" s="8">
        <f t="shared" si="0"/>
        <v>16595.78</v>
      </c>
      <c r="G19" s="6">
        <f>ROUND(+'Fiscal Services'!H117,0)</f>
        <v>333817</v>
      </c>
      <c r="H19" s="7">
        <f>ROUND(+'Fiscal Services'!E117,2)</f>
        <v>19.52</v>
      </c>
      <c r="I19" s="8">
        <f t="shared" si="1"/>
        <v>17101.28</v>
      </c>
      <c r="J19" s="7"/>
      <c r="K19" s="9">
        <f t="shared" si="2"/>
        <v>3.0499999999999999E-2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Services'!H15,0)</f>
        <v>4086319</v>
      </c>
      <c r="E20" s="7">
        <f>ROUND(+'Fiscal Services'!E15,2)</f>
        <v>245.14</v>
      </c>
      <c r="F20" s="8">
        <f t="shared" si="0"/>
        <v>16669.330000000002</v>
      </c>
      <c r="G20" s="6">
        <f>ROUND(+'Fiscal Services'!H118,0)</f>
        <v>1872931</v>
      </c>
      <c r="H20" s="7">
        <f>ROUND(+'Fiscal Services'!E118,2)</f>
        <v>96.59</v>
      </c>
      <c r="I20" s="8">
        <f t="shared" si="1"/>
        <v>19390.53</v>
      </c>
      <c r="J20" s="7"/>
      <c r="K20" s="9">
        <f t="shared" si="2"/>
        <v>0.16320000000000001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Services'!H16,0)</f>
        <v>370257</v>
      </c>
      <c r="E21" s="7">
        <f>ROUND(+'Fiscal Services'!E16,2)</f>
        <v>17.8</v>
      </c>
      <c r="F21" s="8">
        <f t="shared" si="0"/>
        <v>20800.96</v>
      </c>
      <c r="G21" s="6">
        <f>ROUND(+'Fiscal Services'!H119,0)</f>
        <v>0</v>
      </c>
      <c r="H21" s="7">
        <f>ROUND(+'Fiscal Services'!E119,2)</f>
        <v>0</v>
      </c>
      <c r="I21" s="8" t="str">
        <f t="shared" si="1"/>
        <v/>
      </c>
      <c r="J21" s="7"/>
      <c r="K21" s="9" t="str">
        <f t="shared" si="2"/>
        <v/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Services'!H17,0)</f>
        <v>22867</v>
      </c>
      <c r="E22" s="7">
        <f>ROUND(+'Fiscal Services'!E17,2)</f>
        <v>1.07</v>
      </c>
      <c r="F22" s="8">
        <f t="shared" si="0"/>
        <v>21371.03</v>
      </c>
      <c r="G22" s="6">
        <f>ROUND(+'Fiscal Services'!H120,0)</f>
        <v>0</v>
      </c>
      <c r="H22" s="7">
        <f>ROUND(+'Fiscal Services'!E120,2)</f>
        <v>0</v>
      </c>
      <c r="I22" s="8" t="str">
        <f t="shared" si="1"/>
        <v/>
      </c>
      <c r="J22" s="7"/>
      <c r="K22" s="9" t="str">
        <f t="shared" si="2"/>
        <v/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Services'!H18,0)</f>
        <v>779811</v>
      </c>
      <c r="E23" s="7">
        <f>ROUND(+'Fiscal Services'!E18,2)</f>
        <v>69.349999999999994</v>
      </c>
      <c r="F23" s="8">
        <f t="shared" si="0"/>
        <v>11244.57</v>
      </c>
      <c r="G23" s="6">
        <f>ROUND(+'Fiscal Services'!H121,0)</f>
        <v>832805</v>
      </c>
      <c r="H23" s="7">
        <f>ROUND(+'Fiscal Services'!E121,2)</f>
        <v>72.260000000000005</v>
      </c>
      <c r="I23" s="8">
        <f t="shared" si="1"/>
        <v>11525.12</v>
      </c>
      <c r="J23" s="7"/>
      <c r="K23" s="9">
        <f t="shared" si="2"/>
        <v>2.4899999999999999E-2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Services'!H19,0)</f>
        <v>877248</v>
      </c>
      <c r="E24" s="7">
        <f>ROUND(+'Fiscal Services'!E19,2)</f>
        <v>70.040000000000006</v>
      </c>
      <c r="F24" s="8">
        <f t="shared" si="0"/>
        <v>12524.96</v>
      </c>
      <c r="G24" s="6">
        <f>ROUND(+'Fiscal Services'!H122,0)</f>
        <v>1174195</v>
      </c>
      <c r="H24" s="7">
        <f>ROUND(+'Fiscal Services'!E122,2)</f>
        <v>101.58</v>
      </c>
      <c r="I24" s="8">
        <f t="shared" si="1"/>
        <v>11559.31</v>
      </c>
      <c r="J24" s="7"/>
      <c r="K24" s="9">
        <f t="shared" si="2"/>
        <v>-7.7100000000000002E-2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Services'!H20,0)</f>
        <v>651330</v>
      </c>
      <c r="E25" s="7">
        <f>ROUND(+'Fiscal Services'!E20,2)</f>
        <v>70.2</v>
      </c>
      <c r="F25" s="8">
        <f t="shared" si="0"/>
        <v>9278.2099999999991</v>
      </c>
      <c r="G25" s="6">
        <f>ROUND(+'Fiscal Services'!H123,0)</f>
        <v>580099</v>
      </c>
      <c r="H25" s="7">
        <f>ROUND(+'Fiscal Services'!E123,2)</f>
        <v>72.3</v>
      </c>
      <c r="I25" s="8">
        <f t="shared" si="1"/>
        <v>8023.5</v>
      </c>
      <c r="J25" s="7"/>
      <c r="K25" s="9">
        <f t="shared" si="2"/>
        <v>-0.13519999999999999</v>
      </c>
    </row>
    <row r="26" spans="2:11" x14ac:dyDescent="0.2">
      <c r="B26">
        <f>+'Fiscal Services'!A21</f>
        <v>42</v>
      </c>
      <c r="C26" t="str">
        <f>+'Fiscal Services'!B21</f>
        <v>SHRINERS HOSPITAL SPOKANE</v>
      </c>
      <c r="D26" s="6">
        <f>ROUND(+'Fiscal Services'!H21,0)</f>
        <v>0</v>
      </c>
      <c r="E26" s="7">
        <f>ROUND(+'Fiscal Services'!E21,2)</f>
        <v>0</v>
      </c>
      <c r="F26" s="8" t="str">
        <f t="shared" si="0"/>
        <v/>
      </c>
      <c r="G26" s="6">
        <f>ROUND(+'Fiscal Services'!H124,0)</f>
        <v>174669</v>
      </c>
      <c r="H26" s="7">
        <f>ROUND(+'Fiscal Services'!E124,2)</f>
        <v>13.65</v>
      </c>
      <c r="I26" s="8">
        <f t="shared" si="1"/>
        <v>12796.26</v>
      </c>
      <c r="J26" s="7"/>
      <c r="K26" s="9" t="str">
        <f t="shared" si="2"/>
        <v/>
      </c>
    </row>
    <row r="27" spans="2:11" x14ac:dyDescent="0.2">
      <c r="B27">
        <f>+'Fiscal Services'!A22</f>
        <v>43</v>
      </c>
      <c r="C27" t="str">
        <f>+'Fiscal Services'!B22</f>
        <v>WALLA WALLA GENERAL HOSPITAL</v>
      </c>
      <c r="D27" s="6">
        <f>ROUND(+'Fiscal Services'!H22,0)</f>
        <v>0</v>
      </c>
      <c r="E27" s="7">
        <f>ROUND(+'Fiscal Services'!E22,2)</f>
        <v>0</v>
      </c>
      <c r="F27" s="8" t="str">
        <f t="shared" si="0"/>
        <v/>
      </c>
      <c r="G27" s="6">
        <f>ROUND(+'Fiscal Services'!H125,0)</f>
        <v>0</v>
      </c>
      <c r="H27" s="7">
        <f>ROUND(+'Fiscal Services'!E125,2)</f>
        <v>0</v>
      </c>
      <c r="I27" s="8" t="str">
        <f t="shared" si="1"/>
        <v/>
      </c>
      <c r="J27" s="7"/>
      <c r="K27" s="9" t="str">
        <f t="shared" si="2"/>
        <v/>
      </c>
    </row>
    <row r="28" spans="2:11" x14ac:dyDescent="0.2">
      <c r="B28">
        <f>+'Fiscal Services'!A23</f>
        <v>45</v>
      </c>
      <c r="C28" t="str">
        <f>+'Fiscal Services'!B23</f>
        <v>COLUMBIA BASIN HOSPITAL</v>
      </c>
      <c r="D28" s="6">
        <f>ROUND(+'Fiscal Services'!H23,0)</f>
        <v>126684</v>
      </c>
      <c r="E28" s="7">
        <f>ROUND(+'Fiscal Services'!E23,2)</f>
        <v>11.79</v>
      </c>
      <c r="F28" s="8">
        <f t="shared" si="0"/>
        <v>10745.04</v>
      </c>
      <c r="G28" s="6">
        <f>ROUND(+'Fiscal Services'!H126,0)</f>
        <v>135049</v>
      </c>
      <c r="H28" s="7">
        <f>ROUND(+'Fiscal Services'!E126,2)</f>
        <v>11.87</v>
      </c>
      <c r="I28" s="8">
        <f t="shared" si="1"/>
        <v>11377.34</v>
      </c>
      <c r="J28" s="7"/>
      <c r="K28" s="9">
        <f t="shared" si="2"/>
        <v>5.8799999999999998E-2</v>
      </c>
    </row>
    <row r="29" spans="2:11" x14ac:dyDescent="0.2">
      <c r="B29">
        <f>+'Fiscal Services'!A24</f>
        <v>46</v>
      </c>
      <c r="C29" t="str">
        <f>+'Fiscal Services'!B24</f>
        <v>PMH MEDICAL CENTER</v>
      </c>
      <c r="D29" s="6">
        <f>ROUND(+'Fiscal Services'!H24,0)</f>
        <v>229447</v>
      </c>
      <c r="E29" s="7">
        <f>ROUND(+'Fiscal Services'!E24,2)</f>
        <v>23.81</v>
      </c>
      <c r="F29" s="8">
        <f t="shared" si="0"/>
        <v>9636.58</v>
      </c>
      <c r="G29" s="6">
        <f>ROUND(+'Fiscal Services'!H127,0)</f>
        <v>288894</v>
      </c>
      <c r="H29" s="7">
        <f>ROUND(+'Fiscal Services'!E127,2)</f>
        <v>25.58</v>
      </c>
      <c r="I29" s="8">
        <f t="shared" si="1"/>
        <v>11293.75</v>
      </c>
      <c r="J29" s="7"/>
      <c r="K29" s="9">
        <f t="shared" si="2"/>
        <v>0.17199999999999999</v>
      </c>
    </row>
    <row r="30" spans="2:11" x14ac:dyDescent="0.2">
      <c r="B30">
        <f>+'Fiscal Services'!A25</f>
        <v>50</v>
      </c>
      <c r="C30" t="str">
        <f>+'Fiscal Services'!B25</f>
        <v>PROVIDENCE ST MARY MEDICAL CENTER</v>
      </c>
      <c r="D30" s="6">
        <f>ROUND(+'Fiscal Services'!H25,0)</f>
        <v>0</v>
      </c>
      <c r="E30" s="7">
        <f>ROUND(+'Fiscal Services'!E25,2)</f>
        <v>25.1</v>
      </c>
      <c r="F30" s="8" t="str">
        <f t="shared" si="0"/>
        <v/>
      </c>
      <c r="G30" s="6">
        <f>ROUND(+'Fiscal Services'!H128,0)</f>
        <v>26917</v>
      </c>
      <c r="H30" s="7">
        <f>ROUND(+'Fiscal Services'!E128,2)</f>
        <v>4.7</v>
      </c>
      <c r="I30" s="8">
        <f t="shared" si="1"/>
        <v>5727.02</v>
      </c>
      <c r="J30" s="7"/>
      <c r="K30" s="9" t="str">
        <f t="shared" si="2"/>
        <v/>
      </c>
    </row>
    <row r="31" spans="2:11" x14ac:dyDescent="0.2">
      <c r="B31">
        <f>+'Fiscal Services'!A26</f>
        <v>54</v>
      </c>
      <c r="C31" t="str">
        <f>+'Fiscal Services'!B26</f>
        <v>FORKS COMMUNITY HOSPITAL</v>
      </c>
      <c r="D31" s="6">
        <f>ROUND(+'Fiscal Services'!H26,0)</f>
        <v>232532</v>
      </c>
      <c r="E31" s="7">
        <f>ROUND(+'Fiscal Services'!E26,2)</f>
        <v>19.39</v>
      </c>
      <c r="F31" s="8">
        <f t="shared" si="0"/>
        <v>11992.37</v>
      </c>
      <c r="G31" s="6">
        <f>ROUND(+'Fiscal Services'!H129,0)</f>
        <v>300707</v>
      </c>
      <c r="H31" s="7">
        <f>ROUND(+'Fiscal Services'!E129,2)</f>
        <v>22.37</v>
      </c>
      <c r="I31" s="8">
        <f t="shared" si="1"/>
        <v>13442.42</v>
      </c>
      <c r="J31" s="7"/>
      <c r="K31" s="9">
        <f t="shared" si="2"/>
        <v>0.12089999999999999</v>
      </c>
    </row>
    <row r="32" spans="2:11" x14ac:dyDescent="0.2">
      <c r="B32">
        <f>+'Fiscal Services'!A27</f>
        <v>56</v>
      </c>
      <c r="C32" t="str">
        <f>+'Fiscal Services'!B27</f>
        <v>WILLAPA HARBOR HOSPITAL</v>
      </c>
      <c r="D32" s="6">
        <f>ROUND(+'Fiscal Services'!H27,0)</f>
        <v>347317</v>
      </c>
      <c r="E32" s="7">
        <f>ROUND(+'Fiscal Services'!E27,2)</f>
        <v>19.559999999999999</v>
      </c>
      <c r="F32" s="8">
        <f t="shared" si="0"/>
        <v>17756.490000000002</v>
      </c>
      <c r="G32" s="6">
        <f>ROUND(+'Fiscal Services'!H130,0)</f>
        <v>360020</v>
      </c>
      <c r="H32" s="7">
        <f>ROUND(+'Fiscal Services'!E130,2)</f>
        <v>19.77</v>
      </c>
      <c r="I32" s="8">
        <f t="shared" si="1"/>
        <v>18210.419999999998</v>
      </c>
      <c r="J32" s="7"/>
      <c r="K32" s="9">
        <f t="shared" si="2"/>
        <v>2.5600000000000001E-2</v>
      </c>
    </row>
    <row r="33" spans="2:11" x14ac:dyDescent="0.2">
      <c r="B33">
        <f>+'Fiscal Services'!A28</f>
        <v>58</v>
      </c>
      <c r="C33" t="str">
        <f>+'Fiscal Services'!B28</f>
        <v>YAKIMA VALLEY MEMORIAL HOSPITAL</v>
      </c>
      <c r="D33" s="6">
        <f>ROUND(+'Fiscal Services'!H28,0)</f>
        <v>1558759</v>
      </c>
      <c r="E33" s="7">
        <f>ROUND(+'Fiscal Services'!E28,2)</f>
        <v>118.15</v>
      </c>
      <c r="F33" s="8">
        <f t="shared" si="0"/>
        <v>13193.05</v>
      </c>
      <c r="G33" s="6">
        <f>ROUND(+'Fiscal Services'!H131,0)</f>
        <v>1218671</v>
      </c>
      <c r="H33" s="7">
        <f>ROUND(+'Fiscal Services'!E131,2)</f>
        <v>123.75</v>
      </c>
      <c r="I33" s="8">
        <f t="shared" si="1"/>
        <v>9847.85</v>
      </c>
      <c r="J33" s="7"/>
      <c r="K33" s="9">
        <f t="shared" si="2"/>
        <v>-0.25359999999999999</v>
      </c>
    </row>
    <row r="34" spans="2:11" x14ac:dyDescent="0.2">
      <c r="B34">
        <f>+'Fiscal Services'!A29</f>
        <v>63</v>
      </c>
      <c r="C34" t="str">
        <f>+'Fiscal Services'!B29</f>
        <v>GRAYS HARBOR COMMUNITY HOSPITAL</v>
      </c>
      <c r="D34" s="6">
        <f>ROUND(+'Fiscal Services'!H29,0)</f>
        <v>867028</v>
      </c>
      <c r="E34" s="7">
        <f>ROUND(+'Fiscal Services'!E29,2)</f>
        <v>46.47</v>
      </c>
      <c r="F34" s="8">
        <f t="shared" si="0"/>
        <v>18657.8</v>
      </c>
      <c r="G34" s="6">
        <f>ROUND(+'Fiscal Services'!H132,0)</f>
        <v>838684</v>
      </c>
      <c r="H34" s="7">
        <f>ROUND(+'Fiscal Services'!E132,2)</f>
        <v>50.78</v>
      </c>
      <c r="I34" s="8">
        <f t="shared" si="1"/>
        <v>16516.03</v>
      </c>
      <c r="J34" s="7"/>
      <c r="K34" s="9">
        <f t="shared" si="2"/>
        <v>-0.1148</v>
      </c>
    </row>
    <row r="35" spans="2:11" x14ac:dyDescent="0.2">
      <c r="B35">
        <f>+'Fiscal Services'!A30</f>
        <v>78</v>
      </c>
      <c r="C35" t="str">
        <f>+'Fiscal Services'!B30</f>
        <v>SAMARITAN HEALTHCARE</v>
      </c>
      <c r="D35" s="6">
        <f>ROUND(+'Fiscal Services'!H30,0)</f>
        <v>340601</v>
      </c>
      <c r="E35" s="7">
        <f>ROUND(+'Fiscal Services'!E30,2)</f>
        <v>32.43</v>
      </c>
      <c r="F35" s="8">
        <f t="shared" si="0"/>
        <v>10502.65</v>
      </c>
      <c r="G35" s="6">
        <f>ROUND(+'Fiscal Services'!H133,0)</f>
        <v>398771</v>
      </c>
      <c r="H35" s="7">
        <f>ROUND(+'Fiscal Services'!E133,2)</f>
        <v>30.04</v>
      </c>
      <c r="I35" s="8">
        <f t="shared" si="1"/>
        <v>13274.67</v>
      </c>
      <c r="J35" s="7"/>
      <c r="K35" s="9">
        <f t="shared" si="2"/>
        <v>0.26390000000000002</v>
      </c>
    </row>
    <row r="36" spans="2:11" x14ac:dyDescent="0.2">
      <c r="B36">
        <f>+'Fiscal Services'!A31</f>
        <v>79</v>
      </c>
      <c r="C36" t="str">
        <f>+'Fiscal Services'!B31</f>
        <v>OCEAN BEACH HOSPITAL</v>
      </c>
      <c r="D36" s="6">
        <f>ROUND(+'Fiscal Services'!H31,0)</f>
        <v>379574</v>
      </c>
      <c r="E36" s="7">
        <f>ROUND(+'Fiscal Services'!E31,2)</f>
        <v>19.45</v>
      </c>
      <c r="F36" s="8">
        <f t="shared" si="0"/>
        <v>19515.37</v>
      </c>
      <c r="G36" s="6">
        <f>ROUND(+'Fiscal Services'!H134,0)</f>
        <v>450252</v>
      </c>
      <c r="H36" s="7">
        <f>ROUND(+'Fiscal Services'!E134,2)</f>
        <v>24.23</v>
      </c>
      <c r="I36" s="8">
        <f t="shared" si="1"/>
        <v>18582.419999999998</v>
      </c>
      <c r="J36" s="7"/>
      <c r="K36" s="9">
        <f t="shared" si="2"/>
        <v>-4.7800000000000002E-2</v>
      </c>
    </row>
    <row r="37" spans="2:11" x14ac:dyDescent="0.2">
      <c r="B37">
        <f>+'Fiscal Services'!A32</f>
        <v>80</v>
      </c>
      <c r="C37" t="str">
        <f>+'Fiscal Services'!B32</f>
        <v>ODESSA MEMORIAL HEALTHCARE CENTER</v>
      </c>
      <c r="D37" s="6">
        <f>ROUND(+'Fiscal Services'!H32,0)</f>
        <v>49730</v>
      </c>
      <c r="E37" s="7">
        <f>ROUND(+'Fiscal Services'!E32,2)</f>
        <v>3.48</v>
      </c>
      <c r="F37" s="8">
        <f t="shared" si="0"/>
        <v>14290.23</v>
      </c>
      <c r="G37" s="6">
        <f>ROUND(+'Fiscal Services'!H135,0)</f>
        <v>52133</v>
      </c>
      <c r="H37" s="7">
        <f>ROUND(+'Fiscal Services'!E135,2)</f>
        <v>3.54</v>
      </c>
      <c r="I37" s="8">
        <f t="shared" si="1"/>
        <v>14726.84</v>
      </c>
      <c r="J37" s="7"/>
      <c r="K37" s="9">
        <f t="shared" si="2"/>
        <v>3.0599999999999999E-2</v>
      </c>
    </row>
    <row r="38" spans="2:11" x14ac:dyDescent="0.2">
      <c r="B38">
        <f>+'Fiscal Services'!A33</f>
        <v>81</v>
      </c>
      <c r="C38" t="str">
        <f>+'Fiscal Services'!B33</f>
        <v>MULTICARE GOOD SAMARITAN</v>
      </c>
      <c r="D38" s="6">
        <f>ROUND(+'Fiscal Services'!H33,0)</f>
        <v>850105</v>
      </c>
      <c r="E38" s="7">
        <f>ROUND(+'Fiscal Services'!E33,2)</f>
        <v>17.5</v>
      </c>
      <c r="F38" s="8">
        <f t="shared" si="0"/>
        <v>48577.43</v>
      </c>
      <c r="G38" s="6">
        <f>ROUND(+'Fiscal Services'!H136,0)</f>
        <v>722301</v>
      </c>
      <c r="H38" s="7">
        <f>ROUND(+'Fiscal Services'!E136,2)</f>
        <v>38.21</v>
      </c>
      <c r="I38" s="8">
        <f t="shared" si="1"/>
        <v>18903.45</v>
      </c>
      <c r="J38" s="7"/>
      <c r="K38" s="9">
        <f t="shared" si="2"/>
        <v>-0.6109</v>
      </c>
    </row>
    <row r="39" spans="2:11" x14ac:dyDescent="0.2">
      <c r="B39">
        <f>+'Fiscal Services'!A34</f>
        <v>82</v>
      </c>
      <c r="C39" t="str">
        <f>+'Fiscal Services'!B34</f>
        <v>GARFIELD COUNTY MEMORIAL HOSPITAL</v>
      </c>
      <c r="D39" s="6">
        <f>ROUND(+'Fiscal Services'!H34,0)</f>
        <v>0</v>
      </c>
      <c r="E39" s="7">
        <f>ROUND(+'Fiscal Services'!E34,2)</f>
        <v>0</v>
      </c>
      <c r="F39" s="8" t="str">
        <f t="shared" si="0"/>
        <v/>
      </c>
      <c r="G39" s="6">
        <f>ROUND(+'Fiscal Services'!H137,0)</f>
        <v>0</v>
      </c>
      <c r="H39" s="7">
        <f>ROUND(+'Fiscal Services'!E137,2)</f>
        <v>0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84</v>
      </c>
      <c r="C40" t="str">
        <f>+'Fiscal Services'!B35</f>
        <v>PROVIDENCE REGIONAL MEDICAL CENTER EVERETT</v>
      </c>
      <c r="D40" s="6">
        <f>ROUND(+'Fiscal Services'!H35,0)</f>
        <v>0</v>
      </c>
      <c r="E40" s="7">
        <f>ROUND(+'Fiscal Services'!E35,2)</f>
        <v>0</v>
      </c>
      <c r="F40" s="8" t="str">
        <f t="shared" si="0"/>
        <v/>
      </c>
      <c r="G40" s="6">
        <f>ROUND(+'Fiscal Services'!H138,0)</f>
        <v>139906</v>
      </c>
      <c r="H40" s="7">
        <f>ROUND(+'Fiscal Services'!E138,2)</f>
        <v>22.45</v>
      </c>
      <c r="I40" s="8">
        <f t="shared" si="1"/>
        <v>6231.89</v>
      </c>
      <c r="J40" s="7"/>
      <c r="K40" s="9" t="str">
        <f t="shared" si="2"/>
        <v/>
      </c>
    </row>
    <row r="41" spans="2:11" x14ac:dyDescent="0.2">
      <c r="B41">
        <f>+'Fiscal Services'!A36</f>
        <v>85</v>
      </c>
      <c r="C41" t="str">
        <f>+'Fiscal Services'!B36</f>
        <v>JEFFERSON HEALTHCARE</v>
      </c>
      <c r="D41" s="6">
        <f>ROUND(+'Fiscal Services'!H36,0)</f>
        <v>554464</v>
      </c>
      <c r="E41" s="7">
        <f>ROUND(+'Fiscal Services'!E36,2)</f>
        <v>40.98</v>
      </c>
      <c r="F41" s="8">
        <f t="shared" si="0"/>
        <v>13530.11</v>
      </c>
      <c r="G41" s="6">
        <f>ROUND(+'Fiscal Services'!H139,0)</f>
        <v>581672</v>
      </c>
      <c r="H41" s="7">
        <f>ROUND(+'Fiscal Services'!E139,2)</f>
        <v>39.619999999999997</v>
      </c>
      <c r="I41" s="8">
        <f t="shared" si="1"/>
        <v>14681.27</v>
      </c>
      <c r="J41" s="7"/>
      <c r="K41" s="9">
        <f t="shared" si="2"/>
        <v>8.5099999999999995E-2</v>
      </c>
    </row>
    <row r="42" spans="2:11" x14ac:dyDescent="0.2">
      <c r="B42">
        <f>+'Fiscal Services'!A37</f>
        <v>96</v>
      </c>
      <c r="C42" t="str">
        <f>+'Fiscal Services'!B37</f>
        <v>SKYLINE HOSPITAL</v>
      </c>
      <c r="D42" s="6">
        <f>ROUND(+'Fiscal Services'!H37,0)</f>
        <v>127283</v>
      </c>
      <c r="E42" s="7">
        <f>ROUND(+'Fiscal Services'!E37,2)</f>
        <v>9.2799999999999994</v>
      </c>
      <c r="F42" s="8">
        <f t="shared" si="0"/>
        <v>13715.84</v>
      </c>
      <c r="G42" s="6">
        <f>ROUND(+'Fiscal Services'!H140,0)</f>
        <v>111470</v>
      </c>
      <c r="H42" s="7">
        <f>ROUND(+'Fiscal Services'!E140,2)</f>
        <v>9.3800000000000008</v>
      </c>
      <c r="I42" s="8">
        <f t="shared" si="1"/>
        <v>11883.8</v>
      </c>
      <c r="J42" s="7"/>
      <c r="K42" s="9">
        <f t="shared" si="2"/>
        <v>-0.1336</v>
      </c>
    </row>
    <row r="43" spans="2:11" x14ac:dyDescent="0.2">
      <c r="B43">
        <f>+'Fiscal Services'!A38</f>
        <v>102</v>
      </c>
      <c r="C43" t="str">
        <f>+'Fiscal Services'!B38</f>
        <v>YAKIMA REGIONAL MEDICAL AND CARDIAC CENTER</v>
      </c>
      <c r="D43" s="6">
        <f>ROUND(+'Fiscal Services'!H38,0)</f>
        <v>230966</v>
      </c>
      <c r="E43" s="7">
        <f>ROUND(+'Fiscal Services'!E38,2)</f>
        <v>24.1</v>
      </c>
      <c r="F43" s="8">
        <f t="shared" si="0"/>
        <v>9583.65</v>
      </c>
      <c r="G43" s="6">
        <f>ROUND(+'Fiscal Services'!H141,0)</f>
        <v>274642</v>
      </c>
      <c r="H43" s="7">
        <f>ROUND(+'Fiscal Services'!E141,2)</f>
        <v>17.600000000000001</v>
      </c>
      <c r="I43" s="8">
        <f t="shared" si="1"/>
        <v>15604.66</v>
      </c>
      <c r="J43" s="7"/>
      <c r="K43" s="9">
        <f t="shared" si="2"/>
        <v>0.62829999999999997</v>
      </c>
    </row>
    <row r="44" spans="2:11" x14ac:dyDescent="0.2">
      <c r="B44">
        <f>+'Fiscal Services'!A39</f>
        <v>104</v>
      </c>
      <c r="C44" t="str">
        <f>+'Fiscal Services'!B39</f>
        <v>VALLEY GENERAL HOSPITAL</v>
      </c>
      <c r="D44" s="6">
        <f>ROUND(+'Fiscal Services'!H39,0)</f>
        <v>0</v>
      </c>
      <c r="E44" s="7">
        <f>ROUND(+'Fiscal Services'!E39,2)</f>
        <v>0</v>
      </c>
      <c r="F44" s="8" t="str">
        <f t="shared" si="0"/>
        <v/>
      </c>
      <c r="G44" s="6">
        <f>ROUND(+'Fiscal Services'!H142,0)</f>
        <v>315418</v>
      </c>
      <c r="H44" s="7">
        <f>ROUND(+'Fiscal Services'!E142,2)</f>
        <v>26.81</v>
      </c>
      <c r="I44" s="8">
        <f t="shared" si="1"/>
        <v>11764.94</v>
      </c>
      <c r="J44" s="7"/>
      <c r="K44" s="9" t="str">
        <f t="shared" si="2"/>
        <v/>
      </c>
    </row>
    <row r="45" spans="2:11" x14ac:dyDescent="0.2">
      <c r="B45">
        <f>+'Fiscal Services'!A40</f>
        <v>106</v>
      </c>
      <c r="C45" t="str">
        <f>+'Fiscal Services'!B40</f>
        <v>CASCADE VALLEY HOSPITAL</v>
      </c>
      <c r="D45" s="6">
        <f>ROUND(+'Fiscal Services'!H40,0)</f>
        <v>0</v>
      </c>
      <c r="E45" s="7">
        <f>ROUND(+'Fiscal Services'!E40,2)</f>
        <v>0</v>
      </c>
      <c r="F45" s="8" t="str">
        <f t="shared" si="0"/>
        <v/>
      </c>
      <c r="G45" s="6">
        <f>ROUND(+'Fiscal Services'!H143,0)</f>
        <v>111737</v>
      </c>
      <c r="H45" s="7">
        <f>ROUND(+'Fiscal Services'!E143,2)</f>
        <v>21.7</v>
      </c>
      <c r="I45" s="8">
        <f t="shared" si="1"/>
        <v>5149.17</v>
      </c>
      <c r="J45" s="7"/>
      <c r="K45" s="9" t="str">
        <f t="shared" si="2"/>
        <v/>
      </c>
    </row>
    <row r="46" spans="2:11" x14ac:dyDescent="0.2">
      <c r="B46">
        <f>+'Fiscal Services'!A41</f>
        <v>107</v>
      </c>
      <c r="C46" t="str">
        <f>+'Fiscal Services'!B41</f>
        <v>NORTH VALLEY HOSPITAL</v>
      </c>
      <c r="D46" s="6">
        <f>ROUND(+'Fiscal Services'!H41,0)</f>
        <v>193764</v>
      </c>
      <c r="E46" s="7">
        <f>ROUND(+'Fiscal Services'!E41,2)</f>
        <v>17.079999999999998</v>
      </c>
      <c r="F46" s="8">
        <f t="shared" si="0"/>
        <v>11344.5</v>
      </c>
      <c r="G46" s="6">
        <f>ROUND(+'Fiscal Services'!H144,0)</f>
        <v>189041</v>
      </c>
      <c r="H46" s="7">
        <f>ROUND(+'Fiscal Services'!E144,2)</f>
        <v>7.81</v>
      </c>
      <c r="I46" s="8">
        <f t="shared" si="1"/>
        <v>24204.99</v>
      </c>
      <c r="J46" s="7"/>
      <c r="K46" s="9">
        <f t="shared" si="2"/>
        <v>1.1335999999999999</v>
      </c>
    </row>
    <row r="47" spans="2:11" x14ac:dyDescent="0.2">
      <c r="B47">
        <f>+'Fiscal Services'!A42</f>
        <v>108</v>
      </c>
      <c r="C47" t="str">
        <f>+'Fiscal Services'!B42</f>
        <v>TRI-STATE MEMORIAL HOSPITAL</v>
      </c>
      <c r="D47" s="6">
        <f>ROUND(+'Fiscal Services'!H42,0)</f>
        <v>377282</v>
      </c>
      <c r="E47" s="7">
        <f>ROUND(+'Fiscal Services'!E42,2)</f>
        <v>36.619999999999997</v>
      </c>
      <c r="F47" s="8">
        <f t="shared" si="0"/>
        <v>10302.620000000001</v>
      </c>
      <c r="G47" s="6">
        <f>ROUND(+'Fiscal Services'!H145,0)</f>
        <v>377887</v>
      </c>
      <c r="H47" s="7">
        <f>ROUND(+'Fiscal Services'!E145,2)</f>
        <v>37.33</v>
      </c>
      <c r="I47" s="8">
        <f t="shared" si="1"/>
        <v>10122.879999999999</v>
      </c>
      <c r="J47" s="7"/>
      <c r="K47" s="9">
        <f t="shared" si="2"/>
        <v>-1.7399999999999999E-2</v>
      </c>
    </row>
    <row r="48" spans="2:11" x14ac:dyDescent="0.2">
      <c r="B48">
        <f>+'Fiscal Services'!A43</f>
        <v>111</v>
      </c>
      <c r="C48" t="str">
        <f>+'Fiscal Services'!B43</f>
        <v>EAST ADAMS RURAL HEALTHCARE</v>
      </c>
      <c r="D48" s="6">
        <f>ROUND(+'Fiscal Services'!H43,0)</f>
        <v>26695</v>
      </c>
      <c r="E48" s="7">
        <f>ROUND(+'Fiscal Services'!E43,2)</f>
        <v>2.2599999999999998</v>
      </c>
      <c r="F48" s="8">
        <f t="shared" si="0"/>
        <v>11811.95</v>
      </c>
      <c r="G48" s="6">
        <f>ROUND(+'Fiscal Services'!H146,0)</f>
        <v>34346</v>
      </c>
      <c r="H48" s="7">
        <f>ROUND(+'Fiscal Services'!E146,2)</f>
        <v>4.53</v>
      </c>
      <c r="I48" s="8">
        <f t="shared" si="1"/>
        <v>7581.9</v>
      </c>
      <c r="J48" s="7"/>
      <c r="K48" s="9">
        <f t="shared" si="2"/>
        <v>-0.35809999999999997</v>
      </c>
    </row>
    <row r="49" spans="2:11" x14ac:dyDescent="0.2">
      <c r="B49">
        <f>+'Fiscal Services'!A44</f>
        <v>125</v>
      </c>
      <c r="C49" t="str">
        <f>+'Fiscal Services'!B44</f>
        <v>OTHELLO COMMUNITY HOSPITAL</v>
      </c>
      <c r="D49" s="6">
        <f>ROUND(+'Fiscal Services'!H44,0)</f>
        <v>0</v>
      </c>
      <c r="E49" s="7">
        <f>ROUND(+'Fiscal Services'!E44,2)</f>
        <v>0</v>
      </c>
      <c r="F49" s="8" t="str">
        <f t="shared" si="0"/>
        <v/>
      </c>
      <c r="G49" s="6">
        <f>ROUND(+'Fiscal Services'!H147,0)</f>
        <v>0</v>
      </c>
      <c r="H49" s="7">
        <f>ROUND(+'Fiscal Services'!E147,2)</f>
        <v>0</v>
      </c>
      <c r="I49" s="8" t="str">
        <f t="shared" si="1"/>
        <v/>
      </c>
      <c r="J49" s="7"/>
      <c r="K49" s="9" t="str">
        <f t="shared" si="2"/>
        <v/>
      </c>
    </row>
    <row r="50" spans="2:11" x14ac:dyDescent="0.2">
      <c r="B50">
        <f>+'Fiscal Services'!A45</f>
        <v>126</v>
      </c>
      <c r="C50" t="str">
        <f>+'Fiscal Services'!B45</f>
        <v>HIGHLINE MEDICAL CENTER</v>
      </c>
      <c r="D50" s="6">
        <f>ROUND(+'Fiscal Services'!H45,0)</f>
        <v>123216</v>
      </c>
      <c r="E50" s="7">
        <f>ROUND(+'Fiscal Services'!E45,2)</f>
        <v>5.75</v>
      </c>
      <c r="F50" s="8">
        <f t="shared" si="0"/>
        <v>21428.87</v>
      </c>
      <c r="G50" s="6">
        <f>ROUND(+'Fiscal Services'!H148,0)</f>
        <v>919</v>
      </c>
      <c r="H50" s="7">
        <f>ROUND(+'Fiscal Services'!E148,2)</f>
        <v>0.03</v>
      </c>
      <c r="I50" s="8">
        <f t="shared" si="1"/>
        <v>30633.33</v>
      </c>
      <c r="J50" s="7"/>
      <c r="K50" s="9">
        <f t="shared" si="2"/>
        <v>0.42949999999999999</v>
      </c>
    </row>
    <row r="51" spans="2:11" x14ac:dyDescent="0.2">
      <c r="B51">
        <f>+'Fiscal Services'!A46</f>
        <v>128</v>
      </c>
      <c r="C51" t="str">
        <f>+'Fiscal Services'!B46</f>
        <v>UNIVERSITY OF WASHINGTON MEDICAL CENTER</v>
      </c>
      <c r="D51" s="6">
        <f>ROUND(+'Fiscal Services'!H46,0)</f>
        <v>4093791</v>
      </c>
      <c r="E51" s="7">
        <f>ROUND(+'Fiscal Services'!E46,2)</f>
        <v>252.83</v>
      </c>
      <c r="F51" s="8">
        <f t="shared" si="0"/>
        <v>16191.87</v>
      </c>
      <c r="G51" s="6">
        <f>ROUND(+'Fiscal Services'!H149,0)</f>
        <v>2433854</v>
      </c>
      <c r="H51" s="7">
        <f>ROUND(+'Fiscal Services'!E149,2)</f>
        <v>127.11</v>
      </c>
      <c r="I51" s="8">
        <f t="shared" si="1"/>
        <v>19147.62</v>
      </c>
      <c r="J51" s="7"/>
      <c r="K51" s="9">
        <f t="shared" si="2"/>
        <v>0.1825</v>
      </c>
    </row>
    <row r="52" spans="2:11" x14ac:dyDescent="0.2">
      <c r="B52">
        <f>+'Fiscal Services'!A47</f>
        <v>129</v>
      </c>
      <c r="C52" t="str">
        <f>+'Fiscal Services'!B47</f>
        <v>QUINCY VALLEY MEDICAL CENTER</v>
      </c>
      <c r="D52" s="6">
        <f>ROUND(+'Fiscal Services'!H47,0)</f>
        <v>126406</v>
      </c>
      <c r="E52" s="7">
        <f>ROUND(+'Fiscal Services'!E47,2)</f>
        <v>12.13</v>
      </c>
      <c r="F52" s="8">
        <f t="shared" si="0"/>
        <v>10420.94</v>
      </c>
      <c r="G52" s="6">
        <f>ROUND(+'Fiscal Services'!H150,0)</f>
        <v>93666</v>
      </c>
      <c r="H52" s="7">
        <f>ROUND(+'Fiscal Services'!E150,2)</f>
        <v>8.9600000000000009</v>
      </c>
      <c r="I52" s="8">
        <f t="shared" si="1"/>
        <v>10453.790000000001</v>
      </c>
      <c r="J52" s="7"/>
      <c r="K52" s="9">
        <f t="shared" si="2"/>
        <v>3.2000000000000002E-3</v>
      </c>
    </row>
    <row r="53" spans="2:11" x14ac:dyDescent="0.2">
      <c r="B53">
        <f>+'Fiscal Services'!A48</f>
        <v>130</v>
      </c>
      <c r="C53" t="str">
        <f>+'Fiscal Services'!B48</f>
        <v>UW MEDICINE/NORTHWEST HOSPITAL</v>
      </c>
      <c r="D53" s="6">
        <f>ROUND(+'Fiscal Services'!H48,0)</f>
        <v>1595179</v>
      </c>
      <c r="E53" s="7">
        <f>ROUND(+'Fiscal Services'!E48,2)</f>
        <v>123.2</v>
      </c>
      <c r="F53" s="8">
        <f t="shared" si="0"/>
        <v>12947.88</v>
      </c>
      <c r="G53" s="6">
        <f>ROUND(+'Fiscal Services'!H151,0)</f>
        <v>1555633</v>
      </c>
      <c r="H53" s="7">
        <f>ROUND(+'Fiscal Services'!E151,2)</f>
        <v>131.47</v>
      </c>
      <c r="I53" s="8">
        <f t="shared" si="1"/>
        <v>11832.61</v>
      </c>
      <c r="J53" s="7"/>
      <c r="K53" s="9">
        <f t="shared" si="2"/>
        <v>-8.6099999999999996E-2</v>
      </c>
    </row>
    <row r="54" spans="2:11" x14ac:dyDescent="0.2">
      <c r="B54">
        <f>+'Fiscal Services'!A49</f>
        <v>131</v>
      </c>
      <c r="C54" t="str">
        <f>+'Fiscal Services'!B49</f>
        <v>OVERLAKE HOSPITAL MEDICAL CENTER</v>
      </c>
      <c r="D54" s="6">
        <f>ROUND(+'Fiscal Services'!H49,0)</f>
        <v>1682425</v>
      </c>
      <c r="E54" s="7">
        <f>ROUND(+'Fiscal Services'!E49,2)</f>
        <v>112.1</v>
      </c>
      <c r="F54" s="8">
        <f t="shared" si="0"/>
        <v>15008.25</v>
      </c>
      <c r="G54" s="6">
        <f>ROUND(+'Fiscal Services'!H152,0)</f>
        <v>1756304</v>
      </c>
      <c r="H54" s="7">
        <f>ROUND(+'Fiscal Services'!E152,2)</f>
        <v>110.95</v>
      </c>
      <c r="I54" s="8">
        <f t="shared" si="1"/>
        <v>15829.69</v>
      </c>
      <c r="J54" s="7"/>
      <c r="K54" s="9">
        <f t="shared" si="2"/>
        <v>5.4699999999999999E-2</v>
      </c>
    </row>
    <row r="55" spans="2:11" x14ac:dyDescent="0.2">
      <c r="B55">
        <f>+'Fiscal Services'!A50</f>
        <v>132</v>
      </c>
      <c r="C55" t="str">
        <f>+'Fiscal Services'!B50</f>
        <v>ST CLARE HOSPITAL</v>
      </c>
      <c r="D55" s="6">
        <f>ROUND(+'Fiscal Services'!H50,0)</f>
        <v>72082</v>
      </c>
      <c r="E55" s="7">
        <f>ROUND(+'Fiscal Services'!E50,2)</f>
        <v>3.45</v>
      </c>
      <c r="F55" s="8">
        <f t="shared" si="0"/>
        <v>20893.330000000002</v>
      </c>
      <c r="G55" s="6">
        <f>ROUND(+'Fiscal Services'!H153,0)</f>
        <v>0</v>
      </c>
      <c r="H55" s="7">
        <f>ROUND(+'Fiscal Services'!E153,2)</f>
        <v>0</v>
      </c>
      <c r="I55" s="8" t="str">
        <f t="shared" si="1"/>
        <v/>
      </c>
      <c r="J55" s="7"/>
      <c r="K55" s="9" t="str">
        <f t="shared" si="2"/>
        <v/>
      </c>
    </row>
    <row r="56" spans="2:11" x14ac:dyDescent="0.2">
      <c r="B56">
        <f>+'Fiscal Services'!A51</f>
        <v>134</v>
      </c>
      <c r="C56" t="str">
        <f>+'Fiscal Services'!B51</f>
        <v>ISLAND HOSPITAL</v>
      </c>
      <c r="D56" s="6">
        <f>ROUND(+'Fiscal Services'!H51,0)</f>
        <v>732131</v>
      </c>
      <c r="E56" s="7">
        <f>ROUND(+'Fiscal Services'!E51,2)</f>
        <v>52.78</v>
      </c>
      <c r="F56" s="8">
        <f t="shared" si="0"/>
        <v>13871.37</v>
      </c>
      <c r="G56" s="6">
        <f>ROUND(+'Fiscal Services'!H154,0)</f>
        <v>719440</v>
      </c>
      <c r="H56" s="7">
        <f>ROUND(+'Fiscal Services'!E154,2)</f>
        <v>52.66</v>
      </c>
      <c r="I56" s="8">
        <f t="shared" si="1"/>
        <v>13661.98</v>
      </c>
      <c r="J56" s="7"/>
      <c r="K56" s="9">
        <f t="shared" si="2"/>
        <v>-1.5100000000000001E-2</v>
      </c>
    </row>
    <row r="57" spans="2:11" x14ac:dyDescent="0.2">
      <c r="B57">
        <f>+'Fiscal Services'!A52</f>
        <v>137</v>
      </c>
      <c r="C57" t="str">
        <f>+'Fiscal Services'!B52</f>
        <v>LINCOLN HOSPITAL</v>
      </c>
      <c r="D57" s="6">
        <f>ROUND(+'Fiscal Services'!H52,0)</f>
        <v>253595</v>
      </c>
      <c r="E57" s="7">
        <f>ROUND(+'Fiscal Services'!E52,2)</f>
        <v>27.83</v>
      </c>
      <c r="F57" s="8">
        <f t="shared" si="0"/>
        <v>9112.2900000000009</v>
      </c>
      <c r="G57" s="6">
        <f>ROUND(+'Fiscal Services'!H155,0)</f>
        <v>0</v>
      </c>
      <c r="H57" s="7">
        <f>ROUND(+'Fiscal Services'!E155,2)</f>
        <v>0</v>
      </c>
      <c r="I57" s="8" t="str">
        <f t="shared" si="1"/>
        <v/>
      </c>
      <c r="J57" s="7"/>
      <c r="K57" s="9" t="str">
        <f t="shared" si="2"/>
        <v/>
      </c>
    </row>
    <row r="58" spans="2:11" x14ac:dyDescent="0.2">
      <c r="B58">
        <f>+'Fiscal Services'!A53</f>
        <v>138</v>
      </c>
      <c r="C58" t="str">
        <f>+'Fiscal Services'!B53</f>
        <v>SWEDISH EDMONDS</v>
      </c>
      <c r="D58" s="6">
        <f>ROUND(+'Fiscal Services'!H53,0)</f>
        <v>11624</v>
      </c>
      <c r="E58" s="7">
        <f>ROUND(+'Fiscal Services'!E53,2)</f>
        <v>2.95</v>
      </c>
      <c r="F58" s="8">
        <f t="shared" si="0"/>
        <v>3940.34</v>
      </c>
      <c r="G58" s="6">
        <f>ROUND(+'Fiscal Services'!H156,0)</f>
        <v>12317</v>
      </c>
      <c r="H58" s="7">
        <f>ROUND(+'Fiscal Services'!E156,2)</f>
        <v>2.97</v>
      </c>
      <c r="I58" s="8">
        <f t="shared" si="1"/>
        <v>4147.1400000000003</v>
      </c>
      <c r="J58" s="7"/>
      <c r="K58" s="9">
        <f t="shared" si="2"/>
        <v>5.2499999999999998E-2</v>
      </c>
    </row>
    <row r="59" spans="2:11" x14ac:dyDescent="0.2">
      <c r="B59">
        <f>+'Fiscal Services'!A54</f>
        <v>139</v>
      </c>
      <c r="C59" t="str">
        <f>+'Fiscal Services'!B54</f>
        <v>PROVIDENCE HOLY FAMILY HOSPITAL</v>
      </c>
      <c r="D59" s="6">
        <f>ROUND(+'Fiscal Services'!H54,0)</f>
        <v>2199</v>
      </c>
      <c r="E59" s="7">
        <f>ROUND(+'Fiscal Services'!E54,2)</f>
        <v>28.32</v>
      </c>
      <c r="F59" s="8">
        <f t="shared" si="0"/>
        <v>77.650000000000006</v>
      </c>
      <c r="G59" s="6">
        <f>ROUND(+'Fiscal Services'!H157,0)</f>
        <v>0</v>
      </c>
      <c r="H59" s="7">
        <f>ROUND(+'Fiscal Services'!E157,2)</f>
        <v>0</v>
      </c>
      <c r="I59" s="8" t="str">
        <f t="shared" si="1"/>
        <v/>
      </c>
      <c r="J59" s="7"/>
      <c r="K59" s="9" t="str">
        <f t="shared" si="2"/>
        <v/>
      </c>
    </row>
    <row r="60" spans="2:11" x14ac:dyDescent="0.2">
      <c r="B60">
        <f>+'Fiscal Services'!A55</f>
        <v>140</v>
      </c>
      <c r="C60" t="str">
        <f>+'Fiscal Services'!B55</f>
        <v>KITTITAS VALLEY HEALTHCARE</v>
      </c>
      <c r="D60" s="6">
        <f>ROUND(+'Fiscal Services'!H55,0)</f>
        <v>250232</v>
      </c>
      <c r="E60" s="7">
        <f>ROUND(+'Fiscal Services'!E55,2)</f>
        <v>21.95</v>
      </c>
      <c r="F60" s="8">
        <f t="shared" si="0"/>
        <v>11400.09</v>
      </c>
      <c r="G60" s="6">
        <f>ROUND(+'Fiscal Services'!H158,0)</f>
        <v>357641</v>
      </c>
      <c r="H60" s="7">
        <f>ROUND(+'Fiscal Services'!E158,2)</f>
        <v>54.5</v>
      </c>
      <c r="I60" s="8">
        <f t="shared" si="1"/>
        <v>6562.22</v>
      </c>
      <c r="J60" s="7"/>
      <c r="K60" s="9">
        <f t="shared" si="2"/>
        <v>-0.4244</v>
      </c>
    </row>
    <row r="61" spans="2:11" x14ac:dyDescent="0.2">
      <c r="B61">
        <f>+'Fiscal Services'!A56</f>
        <v>141</v>
      </c>
      <c r="C61" t="str">
        <f>+'Fiscal Services'!B56</f>
        <v>DAYTON GENERAL HOSPITAL</v>
      </c>
      <c r="D61" s="6">
        <f>ROUND(+'Fiscal Services'!H56,0)</f>
        <v>60360</v>
      </c>
      <c r="E61" s="7">
        <f>ROUND(+'Fiscal Services'!E56,2)</f>
        <v>6.56</v>
      </c>
      <c r="F61" s="8">
        <f t="shared" si="0"/>
        <v>9201.2199999999993</v>
      </c>
      <c r="G61" s="6">
        <f>ROUND(+'Fiscal Services'!H159,0)</f>
        <v>56560</v>
      </c>
      <c r="H61" s="7">
        <f>ROUND(+'Fiscal Services'!E159,2)</f>
        <v>7.41</v>
      </c>
      <c r="I61" s="8">
        <f t="shared" si="1"/>
        <v>7632.93</v>
      </c>
      <c r="J61" s="7"/>
      <c r="K61" s="9">
        <f t="shared" si="2"/>
        <v>-0.1704</v>
      </c>
    </row>
    <row r="62" spans="2:11" x14ac:dyDescent="0.2">
      <c r="B62">
        <f>+'Fiscal Services'!A57</f>
        <v>142</v>
      </c>
      <c r="C62" t="str">
        <f>+'Fiscal Services'!B57</f>
        <v>HARRISON MEDICAL CENTER</v>
      </c>
      <c r="D62" s="6">
        <f>ROUND(+'Fiscal Services'!H57,0)</f>
        <v>216224</v>
      </c>
      <c r="E62" s="7">
        <f>ROUND(+'Fiscal Services'!E57,2)</f>
        <v>10.95</v>
      </c>
      <c r="F62" s="8">
        <f t="shared" si="0"/>
        <v>19746.48</v>
      </c>
      <c r="G62" s="6">
        <f>ROUND(+'Fiscal Services'!H160,0)</f>
        <v>577274</v>
      </c>
      <c r="H62" s="7">
        <f>ROUND(+'Fiscal Services'!E160,2)</f>
        <v>1.03</v>
      </c>
      <c r="I62" s="8">
        <f t="shared" si="1"/>
        <v>560460.18999999994</v>
      </c>
      <c r="J62" s="7"/>
      <c r="K62" s="9">
        <f t="shared" si="2"/>
        <v>27.3828</v>
      </c>
    </row>
    <row r="63" spans="2:11" x14ac:dyDescent="0.2">
      <c r="B63">
        <f>+'Fiscal Services'!A58</f>
        <v>145</v>
      </c>
      <c r="C63" t="str">
        <f>+'Fiscal Services'!B58</f>
        <v>PEACEHEALTH ST JOSEPH HOSPITAL</v>
      </c>
      <c r="D63" s="6">
        <f>ROUND(+'Fiscal Services'!H58,0)</f>
        <v>102977</v>
      </c>
      <c r="E63" s="7">
        <f>ROUND(+'Fiscal Services'!E58,2)</f>
        <v>6.94</v>
      </c>
      <c r="F63" s="8">
        <f t="shared" si="0"/>
        <v>14838.18</v>
      </c>
      <c r="G63" s="6">
        <f>ROUND(+'Fiscal Services'!H161,0)</f>
        <v>135049</v>
      </c>
      <c r="H63" s="7">
        <f>ROUND(+'Fiscal Services'!E161,2)</f>
        <v>11.87</v>
      </c>
      <c r="I63" s="8">
        <f t="shared" si="1"/>
        <v>11377.34</v>
      </c>
      <c r="J63" s="7"/>
      <c r="K63" s="9">
        <f t="shared" si="2"/>
        <v>-0.23319999999999999</v>
      </c>
    </row>
    <row r="64" spans="2:11" x14ac:dyDescent="0.2">
      <c r="B64">
        <f>+'Fiscal Services'!A59</f>
        <v>147</v>
      </c>
      <c r="C64" t="str">
        <f>+'Fiscal Services'!B59</f>
        <v>MID VALLEY HOSPITAL</v>
      </c>
      <c r="D64" s="6">
        <f>ROUND(+'Fiscal Services'!H59,0)</f>
        <v>317993</v>
      </c>
      <c r="E64" s="7">
        <f>ROUND(+'Fiscal Services'!E59,2)</f>
        <v>17.59</v>
      </c>
      <c r="F64" s="8">
        <f t="shared" si="0"/>
        <v>18078.060000000001</v>
      </c>
      <c r="G64" s="6">
        <f>ROUND(+'Fiscal Services'!H162,0)</f>
        <v>344122</v>
      </c>
      <c r="H64" s="7">
        <f>ROUND(+'Fiscal Services'!E162,2)</f>
        <v>18.82</v>
      </c>
      <c r="I64" s="8">
        <f t="shared" si="1"/>
        <v>18284.91</v>
      </c>
      <c r="J64" s="7"/>
      <c r="K64" s="9">
        <f t="shared" si="2"/>
        <v>1.14E-2</v>
      </c>
    </row>
    <row r="65" spans="2:11" x14ac:dyDescent="0.2">
      <c r="B65">
        <f>+'Fiscal Services'!A60</f>
        <v>148</v>
      </c>
      <c r="C65" t="str">
        <f>+'Fiscal Services'!B60</f>
        <v>KINDRED HOSPITAL SEATTLE - NORTHGATE</v>
      </c>
      <c r="D65" s="6">
        <f>ROUND(+'Fiscal Services'!H60,0)</f>
        <v>164276</v>
      </c>
      <c r="E65" s="7">
        <f>ROUND(+'Fiscal Services'!E60,2)</f>
        <v>17.7</v>
      </c>
      <c r="F65" s="8">
        <f t="shared" si="0"/>
        <v>9281.1299999999992</v>
      </c>
      <c r="G65" s="6">
        <f>ROUND(+'Fiscal Services'!H163,0)</f>
        <v>163047</v>
      </c>
      <c r="H65" s="7">
        <f>ROUND(+'Fiscal Services'!E163,2)</f>
        <v>14.6</v>
      </c>
      <c r="I65" s="8">
        <f t="shared" si="1"/>
        <v>11167.6</v>
      </c>
      <c r="J65" s="7"/>
      <c r="K65" s="9">
        <f t="shared" si="2"/>
        <v>0.20330000000000001</v>
      </c>
    </row>
    <row r="66" spans="2:11" x14ac:dyDescent="0.2">
      <c r="B66">
        <f>+'Fiscal Services'!A61</f>
        <v>150</v>
      </c>
      <c r="C66" t="str">
        <f>+'Fiscal Services'!B61</f>
        <v>COULEE MEDICAL CENTER</v>
      </c>
      <c r="D66" s="6">
        <f>ROUND(+'Fiscal Services'!H61,0)</f>
        <v>249376</v>
      </c>
      <c r="E66" s="7">
        <f>ROUND(+'Fiscal Services'!E61,2)</f>
        <v>24.05</v>
      </c>
      <c r="F66" s="8">
        <f t="shared" si="0"/>
        <v>10369.06</v>
      </c>
      <c r="G66" s="6">
        <f>ROUND(+'Fiscal Services'!H164,0)</f>
        <v>302188</v>
      </c>
      <c r="H66" s="7">
        <f>ROUND(+'Fiscal Services'!E164,2)</f>
        <v>25.22</v>
      </c>
      <c r="I66" s="8">
        <f t="shared" si="1"/>
        <v>11982.08</v>
      </c>
      <c r="J66" s="7"/>
      <c r="K66" s="9">
        <f t="shared" si="2"/>
        <v>0.15559999999999999</v>
      </c>
    </row>
    <row r="67" spans="2:11" x14ac:dyDescent="0.2">
      <c r="B67">
        <f>+'Fiscal Services'!A62</f>
        <v>152</v>
      </c>
      <c r="C67" t="str">
        <f>+'Fiscal Services'!B62</f>
        <v>MASON GENERAL HOSPITAL</v>
      </c>
      <c r="D67" s="6">
        <f>ROUND(+'Fiscal Services'!H62,0)</f>
        <v>1159794</v>
      </c>
      <c r="E67" s="7">
        <f>ROUND(+'Fiscal Services'!E62,2)</f>
        <v>53</v>
      </c>
      <c r="F67" s="8">
        <f t="shared" si="0"/>
        <v>21882.91</v>
      </c>
      <c r="G67" s="6">
        <f>ROUND(+'Fiscal Services'!H165,0)</f>
        <v>1168034</v>
      </c>
      <c r="H67" s="7">
        <f>ROUND(+'Fiscal Services'!E165,2)</f>
        <v>54.63</v>
      </c>
      <c r="I67" s="8">
        <f t="shared" si="1"/>
        <v>21380.82</v>
      </c>
      <c r="J67" s="7"/>
      <c r="K67" s="9">
        <f t="shared" si="2"/>
        <v>-2.29E-2</v>
      </c>
    </row>
    <row r="68" spans="2:11" x14ac:dyDescent="0.2">
      <c r="B68">
        <f>+'Fiscal Services'!A63</f>
        <v>153</v>
      </c>
      <c r="C68" t="str">
        <f>+'Fiscal Services'!B63</f>
        <v>WHITMAN HOSPITAL AND MEDICAL CENTER</v>
      </c>
      <c r="D68" s="6">
        <f>ROUND(+'Fiscal Services'!H63,0)</f>
        <v>146523</v>
      </c>
      <c r="E68" s="7">
        <f>ROUND(+'Fiscal Services'!E63,2)</f>
        <v>11.85</v>
      </c>
      <c r="F68" s="8">
        <f t="shared" si="0"/>
        <v>12364.81</v>
      </c>
      <c r="G68" s="6">
        <f>ROUND(+'Fiscal Services'!H166,0)</f>
        <v>118741</v>
      </c>
      <c r="H68" s="7">
        <f>ROUND(+'Fiscal Services'!E166,2)</f>
        <v>9.3000000000000007</v>
      </c>
      <c r="I68" s="8">
        <f t="shared" si="1"/>
        <v>12767.85</v>
      </c>
      <c r="J68" s="7"/>
      <c r="K68" s="9">
        <f t="shared" si="2"/>
        <v>3.2599999999999997E-2</v>
      </c>
    </row>
    <row r="69" spans="2:11" x14ac:dyDescent="0.2">
      <c r="B69">
        <f>+'Fiscal Services'!A64</f>
        <v>155</v>
      </c>
      <c r="C69" t="str">
        <f>+'Fiscal Services'!B64</f>
        <v>UW MEDICINE/VALLEY MEDICAL CENTER</v>
      </c>
      <c r="D69" s="6">
        <f>ROUND(+'Fiscal Services'!H64,0)</f>
        <v>3757246</v>
      </c>
      <c r="E69" s="7">
        <f>ROUND(+'Fiscal Services'!E64,2)</f>
        <v>174.75</v>
      </c>
      <c r="F69" s="8">
        <f t="shared" si="0"/>
        <v>21500.69</v>
      </c>
      <c r="G69" s="6">
        <f>ROUND(+'Fiscal Services'!H167,0)</f>
        <v>3802124</v>
      </c>
      <c r="H69" s="7">
        <f>ROUND(+'Fiscal Services'!E167,2)</f>
        <v>183.33</v>
      </c>
      <c r="I69" s="8">
        <f t="shared" si="1"/>
        <v>20739.240000000002</v>
      </c>
      <c r="J69" s="7"/>
      <c r="K69" s="9">
        <f t="shared" si="2"/>
        <v>-3.5400000000000001E-2</v>
      </c>
    </row>
    <row r="70" spans="2:11" x14ac:dyDescent="0.2">
      <c r="B70">
        <f>+'Fiscal Services'!A65</f>
        <v>156</v>
      </c>
      <c r="C70" t="str">
        <f>+'Fiscal Services'!B65</f>
        <v>WHIDBEY GENERAL HOSPITAL</v>
      </c>
      <c r="D70" s="6">
        <f>ROUND(+'Fiscal Services'!H65,0)</f>
        <v>588141</v>
      </c>
      <c r="E70" s="7">
        <f>ROUND(+'Fiscal Services'!E65,2)</f>
        <v>36.33</v>
      </c>
      <c r="F70" s="8">
        <f t="shared" si="0"/>
        <v>16188.85</v>
      </c>
      <c r="G70" s="6">
        <f>ROUND(+'Fiscal Services'!H168,0)</f>
        <v>548712</v>
      </c>
      <c r="H70" s="7">
        <f>ROUND(+'Fiscal Services'!E168,2)</f>
        <v>43.23</v>
      </c>
      <c r="I70" s="8">
        <f t="shared" si="1"/>
        <v>12692.85</v>
      </c>
      <c r="J70" s="7"/>
      <c r="K70" s="9">
        <f t="shared" si="2"/>
        <v>-0.216</v>
      </c>
    </row>
    <row r="71" spans="2:11" x14ac:dyDescent="0.2">
      <c r="B71">
        <f>+'Fiscal Services'!A66</f>
        <v>157</v>
      </c>
      <c r="C71" t="str">
        <f>+'Fiscal Services'!B66</f>
        <v>ST LUKES REHABILIATION INSTITUTE</v>
      </c>
      <c r="D71" s="6">
        <f>ROUND(+'Fiscal Services'!H66,0)</f>
        <v>181498</v>
      </c>
      <c r="E71" s="7">
        <f>ROUND(+'Fiscal Services'!E66,2)</f>
        <v>19.89</v>
      </c>
      <c r="F71" s="8">
        <f t="shared" si="0"/>
        <v>9125.09</v>
      </c>
      <c r="G71" s="6">
        <f>ROUND(+'Fiscal Services'!H169,0)</f>
        <v>171338</v>
      </c>
      <c r="H71" s="7">
        <f>ROUND(+'Fiscal Services'!E169,2)</f>
        <v>23.44</v>
      </c>
      <c r="I71" s="8">
        <f t="shared" si="1"/>
        <v>7309.64</v>
      </c>
      <c r="J71" s="7"/>
      <c r="K71" s="9">
        <f t="shared" si="2"/>
        <v>-0.19900000000000001</v>
      </c>
    </row>
    <row r="72" spans="2:11" x14ac:dyDescent="0.2">
      <c r="B72">
        <f>+'Fiscal Services'!A67</f>
        <v>158</v>
      </c>
      <c r="C72" t="str">
        <f>+'Fiscal Services'!B67</f>
        <v>CASCADE MEDICAL CENTER</v>
      </c>
      <c r="D72" s="6">
        <f>ROUND(+'Fiscal Services'!H67,0)</f>
        <v>119446</v>
      </c>
      <c r="E72" s="7">
        <f>ROUND(+'Fiscal Services'!E67,2)</f>
        <v>12.57</v>
      </c>
      <c r="F72" s="8">
        <f t="shared" si="0"/>
        <v>9502.4699999999993</v>
      </c>
      <c r="G72" s="6">
        <f>ROUND(+'Fiscal Services'!H170,0)</f>
        <v>107858</v>
      </c>
      <c r="H72" s="7">
        <f>ROUND(+'Fiscal Services'!E170,2)</f>
        <v>12.36</v>
      </c>
      <c r="I72" s="8">
        <f t="shared" si="1"/>
        <v>8726.3799999999992</v>
      </c>
      <c r="J72" s="7"/>
      <c r="K72" s="9">
        <f t="shared" si="2"/>
        <v>-8.1699999999999995E-2</v>
      </c>
    </row>
    <row r="73" spans="2:11" x14ac:dyDescent="0.2">
      <c r="B73">
        <f>+'Fiscal Services'!A68</f>
        <v>159</v>
      </c>
      <c r="C73" t="str">
        <f>+'Fiscal Services'!B68</f>
        <v>PROVIDENCE ST PETER HOSPITAL</v>
      </c>
      <c r="D73" s="6">
        <f>ROUND(+'Fiscal Services'!H68,0)</f>
        <v>71173</v>
      </c>
      <c r="E73" s="7">
        <f>ROUND(+'Fiscal Services'!E68,2)</f>
        <v>10.83</v>
      </c>
      <c r="F73" s="8">
        <f t="shared" si="0"/>
        <v>6571.84</v>
      </c>
      <c r="G73" s="6">
        <f>ROUND(+'Fiscal Services'!H171,0)</f>
        <v>36481</v>
      </c>
      <c r="H73" s="7">
        <f>ROUND(+'Fiscal Services'!E171,2)</f>
        <v>9.17</v>
      </c>
      <c r="I73" s="8">
        <f t="shared" si="1"/>
        <v>3978.3</v>
      </c>
      <c r="J73" s="7"/>
      <c r="K73" s="9">
        <f t="shared" si="2"/>
        <v>-0.39460000000000001</v>
      </c>
    </row>
    <row r="74" spans="2:11" x14ac:dyDescent="0.2">
      <c r="B74">
        <f>+'Fiscal Services'!A69</f>
        <v>161</v>
      </c>
      <c r="C74" t="str">
        <f>+'Fiscal Services'!B69</f>
        <v>KADLEC REGIONAL MEDICAL CENTER</v>
      </c>
      <c r="D74" s="6">
        <f>ROUND(+'Fiscal Services'!H69,0)</f>
        <v>1171645</v>
      </c>
      <c r="E74" s="7">
        <f>ROUND(+'Fiscal Services'!E69,2)</f>
        <v>119</v>
      </c>
      <c r="F74" s="8">
        <f t="shared" si="0"/>
        <v>9845.76</v>
      </c>
      <c r="G74" s="6">
        <f>ROUND(+'Fiscal Services'!H172,0)</f>
        <v>175391</v>
      </c>
      <c r="H74" s="7">
        <f>ROUND(+'Fiscal Services'!E172,2)</f>
        <v>38.11</v>
      </c>
      <c r="I74" s="8">
        <f t="shared" si="1"/>
        <v>4602.2299999999996</v>
      </c>
      <c r="J74" s="7"/>
      <c r="K74" s="9">
        <f t="shared" si="2"/>
        <v>-0.53259999999999996</v>
      </c>
    </row>
    <row r="75" spans="2:11" x14ac:dyDescent="0.2">
      <c r="B75">
        <f>+'Fiscal Services'!A70</f>
        <v>162</v>
      </c>
      <c r="C75" t="str">
        <f>+'Fiscal Services'!B70</f>
        <v>PROVIDENCE SACRED HEART MEDICAL CENTER</v>
      </c>
      <c r="D75" s="6">
        <f>ROUND(+'Fiscal Services'!H70,0)</f>
        <v>0</v>
      </c>
      <c r="E75" s="7">
        <f>ROUND(+'Fiscal Services'!E70,2)</f>
        <v>47.93</v>
      </c>
      <c r="F75" s="8" t="str">
        <f t="shared" ref="F75:F109" si="3">IF(D75=0,"",IF(E75=0,"",ROUND(D75/E75,2)))</f>
        <v/>
      </c>
      <c r="G75" s="6">
        <f>ROUND(+'Fiscal Services'!H173,0)</f>
        <v>0</v>
      </c>
      <c r="H75" s="7">
        <f>ROUND(+'Fiscal Services'!E173,2)</f>
        <v>0</v>
      </c>
      <c r="I75" s="8" t="str">
        <f t="shared" ref="I75:I109" si="4">IF(G75=0,"",IF(H75=0,"",ROUND(G75/H75,2)))</f>
        <v/>
      </c>
      <c r="J75" s="7"/>
      <c r="K75" s="9" t="str">
        <f t="shared" ref="K75:K109" si="5">IF(D75=0,"",IF(E75=0,"",IF(G75=0,"",IF(H75=0,"",ROUND(I75/F75-1,4)))))</f>
        <v/>
      </c>
    </row>
    <row r="76" spans="2:11" x14ac:dyDescent="0.2">
      <c r="B76">
        <f>+'Fiscal Services'!A71</f>
        <v>164</v>
      </c>
      <c r="C76" t="str">
        <f>+'Fiscal Services'!B71</f>
        <v>EVERGREENHEALTH MEDICAL CENTER</v>
      </c>
      <c r="D76" s="6">
        <f>ROUND(+'Fiscal Services'!H71,0)</f>
        <v>2183550</v>
      </c>
      <c r="E76" s="7">
        <f>ROUND(+'Fiscal Services'!E71,2)</f>
        <v>117.95</v>
      </c>
      <c r="F76" s="8">
        <f t="shared" si="3"/>
        <v>18512.509999999998</v>
      </c>
      <c r="G76" s="6">
        <f>ROUND(+'Fiscal Services'!H174,0)</f>
        <v>2226691</v>
      </c>
      <c r="H76" s="7">
        <f>ROUND(+'Fiscal Services'!E174,2)</f>
        <v>119.12</v>
      </c>
      <c r="I76" s="8">
        <f t="shared" si="4"/>
        <v>18692.84</v>
      </c>
      <c r="J76" s="7"/>
      <c r="K76" s="9">
        <f t="shared" si="5"/>
        <v>9.7000000000000003E-3</v>
      </c>
    </row>
    <row r="77" spans="2:11" x14ac:dyDescent="0.2">
      <c r="B77">
        <f>+'Fiscal Services'!A72</f>
        <v>165</v>
      </c>
      <c r="C77" t="str">
        <f>+'Fiscal Services'!B72</f>
        <v>LAKE CHELAN COMMUNITY HOSPITAL</v>
      </c>
      <c r="D77" s="6">
        <f>ROUND(+'Fiscal Services'!H72,0)</f>
        <v>127113</v>
      </c>
      <c r="E77" s="7">
        <f>ROUND(+'Fiscal Services'!E72,2)</f>
        <v>15.63</v>
      </c>
      <c r="F77" s="8">
        <f t="shared" si="3"/>
        <v>8132.63</v>
      </c>
      <c r="G77" s="6">
        <f>ROUND(+'Fiscal Services'!H175,0)</f>
        <v>137917</v>
      </c>
      <c r="H77" s="7">
        <f>ROUND(+'Fiscal Services'!E175,2)</f>
        <v>15.6</v>
      </c>
      <c r="I77" s="8">
        <f t="shared" si="4"/>
        <v>8840.83</v>
      </c>
      <c r="J77" s="7"/>
      <c r="K77" s="9">
        <f t="shared" si="5"/>
        <v>8.7099999999999997E-2</v>
      </c>
    </row>
    <row r="78" spans="2:11" x14ac:dyDescent="0.2">
      <c r="B78">
        <f>+'Fiscal Services'!A73</f>
        <v>167</v>
      </c>
      <c r="C78" t="str">
        <f>+'Fiscal Services'!B73</f>
        <v>FERRY COUNTY MEMORIAL HOSPITAL</v>
      </c>
      <c r="D78" s="6">
        <f>ROUND(+'Fiscal Services'!H73,0)</f>
        <v>0</v>
      </c>
      <c r="E78" s="7">
        <f>ROUND(+'Fiscal Services'!E73,2)</f>
        <v>0</v>
      </c>
      <c r="F78" s="8" t="str">
        <f t="shared" si="3"/>
        <v/>
      </c>
      <c r="G78" s="6">
        <f>ROUND(+'Fiscal Services'!H176,0)</f>
        <v>0</v>
      </c>
      <c r="H78" s="7">
        <f>ROUND(+'Fiscal Services'!E176,2)</f>
        <v>0</v>
      </c>
      <c r="I78" s="8" t="str">
        <f t="shared" si="4"/>
        <v/>
      </c>
      <c r="J78" s="7"/>
      <c r="K78" s="9" t="str">
        <f t="shared" si="5"/>
        <v/>
      </c>
    </row>
    <row r="79" spans="2:11" x14ac:dyDescent="0.2">
      <c r="B79">
        <f>+'Fiscal Services'!A74</f>
        <v>168</v>
      </c>
      <c r="C79" t="str">
        <f>+'Fiscal Services'!B74</f>
        <v>CENTRAL WASHINGTON HOSPITAL</v>
      </c>
      <c r="D79" s="6">
        <f>ROUND(+'Fiscal Services'!H74,0)</f>
        <v>339778</v>
      </c>
      <c r="E79" s="7">
        <f>ROUND(+'Fiscal Services'!E74,2)</f>
        <v>29.19</v>
      </c>
      <c r="F79" s="8">
        <f t="shared" si="3"/>
        <v>11640.22</v>
      </c>
      <c r="G79" s="6">
        <f>ROUND(+'Fiscal Services'!H177,0)</f>
        <v>345441</v>
      </c>
      <c r="H79" s="7">
        <f>ROUND(+'Fiscal Services'!E177,2)</f>
        <v>29.64</v>
      </c>
      <c r="I79" s="8">
        <f t="shared" si="4"/>
        <v>11654.55</v>
      </c>
      <c r="J79" s="7"/>
      <c r="K79" s="9">
        <f t="shared" si="5"/>
        <v>1.1999999999999999E-3</v>
      </c>
    </row>
    <row r="80" spans="2:11" x14ac:dyDescent="0.2">
      <c r="B80">
        <f>+'Fiscal Services'!A75</f>
        <v>170</v>
      </c>
      <c r="C80" t="str">
        <f>+'Fiscal Services'!B75</f>
        <v>PEACEHEALTH SOUTHWEST MEDICAL CENTER</v>
      </c>
      <c r="D80" s="6">
        <f>ROUND(+'Fiscal Services'!H75,0)</f>
        <v>0</v>
      </c>
      <c r="E80" s="7">
        <f>ROUND(+'Fiscal Services'!E75,2)</f>
        <v>-0.68</v>
      </c>
      <c r="F80" s="8" t="str">
        <f t="shared" si="3"/>
        <v/>
      </c>
      <c r="G80" s="6">
        <f>ROUND(+'Fiscal Services'!H178,0)</f>
        <v>0</v>
      </c>
      <c r="H80" s="7">
        <f>ROUND(+'Fiscal Services'!E178,2)</f>
        <v>0</v>
      </c>
      <c r="I80" s="8" t="str">
        <f t="shared" si="4"/>
        <v/>
      </c>
      <c r="J80" s="7"/>
      <c r="K80" s="9" t="str">
        <f t="shared" si="5"/>
        <v/>
      </c>
    </row>
    <row r="81" spans="2:11" x14ac:dyDescent="0.2">
      <c r="B81">
        <f>+'Fiscal Services'!A76</f>
        <v>172</v>
      </c>
      <c r="C81" t="str">
        <f>+'Fiscal Services'!B76</f>
        <v>PULLMAN REGIONAL HOSPITAL</v>
      </c>
      <c r="D81" s="6">
        <f>ROUND(+'Fiscal Services'!H76,0)</f>
        <v>241716</v>
      </c>
      <c r="E81" s="7">
        <f>ROUND(+'Fiscal Services'!E76,2)</f>
        <v>23.78</v>
      </c>
      <c r="F81" s="8">
        <f t="shared" si="3"/>
        <v>10164.68</v>
      </c>
      <c r="G81" s="6">
        <f>ROUND(+'Fiscal Services'!H179,0)</f>
        <v>270056</v>
      </c>
      <c r="H81" s="7">
        <f>ROUND(+'Fiscal Services'!E179,2)</f>
        <v>26.79</v>
      </c>
      <c r="I81" s="8">
        <f t="shared" si="4"/>
        <v>10080.48</v>
      </c>
      <c r="J81" s="7"/>
      <c r="K81" s="9">
        <f t="shared" si="5"/>
        <v>-8.3000000000000001E-3</v>
      </c>
    </row>
    <row r="82" spans="2:11" x14ac:dyDescent="0.2">
      <c r="B82">
        <f>+'Fiscal Services'!A77</f>
        <v>173</v>
      </c>
      <c r="C82" t="str">
        <f>+'Fiscal Services'!B77</f>
        <v>MORTON GENERAL HOSPITAL</v>
      </c>
      <c r="D82" s="6">
        <f>ROUND(+'Fiscal Services'!H77,0)</f>
        <v>247348</v>
      </c>
      <c r="E82" s="7">
        <f>ROUND(+'Fiscal Services'!E77,2)</f>
        <v>19.12</v>
      </c>
      <c r="F82" s="8">
        <f t="shared" si="3"/>
        <v>12936.61</v>
      </c>
      <c r="G82" s="6">
        <f>ROUND(+'Fiscal Services'!H180,0)</f>
        <v>222783</v>
      </c>
      <c r="H82" s="7">
        <f>ROUND(+'Fiscal Services'!E180,2)</f>
        <v>18.59</v>
      </c>
      <c r="I82" s="8">
        <f t="shared" si="4"/>
        <v>11984.02</v>
      </c>
      <c r="J82" s="7"/>
      <c r="K82" s="9">
        <f t="shared" si="5"/>
        <v>-7.3599999999999999E-2</v>
      </c>
    </row>
    <row r="83" spans="2:11" x14ac:dyDescent="0.2">
      <c r="B83">
        <f>+'Fiscal Services'!A78</f>
        <v>175</v>
      </c>
      <c r="C83" t="str">
        <f>+'Fiscal Services'!B78</f>
        <v>MARY BRIDGE CHILDRENS HEALTH CENTER</v>
      </c>
      <c r="D83" s="6">
        <f>ROUND(+'Fiscal Services'!H78,0)</f>
        <v>0</v>
      </c>
      <c r="E83" s="7">
        <f>ROUND(+'Fiscal Services'!E78,2)</f>
        <v>0</v>
      </c>
      <c r="F83" s="8" t="str">
        <f t="shared" si="3"/>
        <v/>
      </c>
      <c r="G83" s="6">
        <f>ROUND(+'Fiscal Services'!H181,0)</f>
        <v>0</v>
      </c>
      <c r="H83" s="7">
        <f>ROUND(+'Fiscal Services'!E181,2)</f>
        <v>0</v>
      </c>
      <c r="I83" s="8" t="str">
        <f t="shared" si="4"/>
        <v/>
      </c>
      <c r="J83" s="7"/>
      <c r="K83" s="9" t="str">
        <f t="shared" si="5"/>
        <v/>
      </c>
    </row>
    <row r="84" spans="2:11" x14ac:dyDescent="0.2">
      <c r="B84">
        <f>+'Fiscal Services'!A79</f>
        <v>176</v>
      </c>
      <c r="C84" t="str">
        <f>+'Fiscal Services'!B79</f>
        <v>TACOMA GENERAL/ALLENMORE HOSPITAL</v>
      </c>
      <c r="D84" s="6">
        <f>ROUND(+'Fiscal Services'!H79,0)</f>
        <v>593135</v>
      </c>
      <c r="E84" s="7">
        <f>ROUND(+'Fiscal Services'!E79,2)</f>
        <v>13.63</v>
      </c>
      <c r="F84" s="8">
        <f t="shared" si="3"/>
        <v>43516.87</v>
      </c>
      <c r="G84" s="6">
        <f>ROUND(+'Fiscal Services'!H182,0)</f>
        <v>0</v>
      </c>
      <c r="H84" s="7">
        <f>ROUND(+'Fiscal Services'!E182,2)</f>
        <v>29.46</v>
      </c>
      <c r="I84" s="8" t="str">
        <f t="shared" si="4"/>
        <v/>
      </c>
      <c r="J84" s="7"/>
      <c r="K84" s="9" t="str">
        <f t="shared" si="5"/>
        <v/>
      </c>
    </row>
    <row r="85" spans="2:11" x14ac:dyDescent="0.2">
      <c r="B85">
        <f>+'Fiscal Services'!A80</f>
        <v>180</v>
      </c>
      <c r="C85" t="str">
        <f>+'Fiscal Services'!B80</f>
        <v>VALLEY HOSPITAL</v>
      </c>
      <c r="D85" s="6">
        <f>ROUND(+'Fiscal Services'!H80,0)</f>
        <v>384958</v>
      </c>
      <c r="E85" s="7">
        <f>ROUND(+'Fiscal Services'!E80,2)</f>
        <v>32.880000000000003</v>
      </c>
      <c r="F85" s="8">
        <f t="shared" si="3"/>
        <v>11707.97</v>
      </c>
      <c r="G85" s="6">
        <f>ROUND(+'Fiscal Services'!H183,0)</f>
        <v>349795</v>
      </c>
      <c r="H85" s="7">
        <f>ROUND(+'Fiscal Services'!E183,2)</f>
        <v>31.45</v>
      </c>
      <c r="I85" s="8">
        <f t="shared" si="4"/>
        <v>11122.26</v>
      </c>
      <c r="J85" s="7"/>
      <c r="K85" s="9">
        <f t="shared" si="5"/>
        <v>-0.05</v>
      </c>
    </row>
    <row r="86" spans="2:11" x14ac:dyDescent="0.2">
      <c r="B86">
        <f>+'Fiscal Services'!A81</f>
        <v>183</v>
      </c>
      <c r="C86" t="str">
        <f>+'Fiscal Services'!B81</f>
        <v>MULTICARE AUBURN MEDICAL CENTER</v>
      </c>
      <c r="D86" s="6">
        <f>ROUND(+'Fiscal Services'!H81,0)</f>
        <v>539397</v>
      </c>
      <c r="E86" s="7">
        <f>ROUND(+'Fiscal Services'!E81,2)</f>
        <v>10.43</v>
      </c>
      <c r="F86" s="8">
        <f t="shared" si="3"/>
        <v>51715.92</v>
      </c>
      <c r="G86" s="6">
        <f>ROUND(+'Fiscal Services'!H184,0)</f>
        <v>468597</v>
      </c>
      <c r="H86" s="7">
        <f>ROUND(+'Fiscal Services'!E184,2)</f>
        <v>25.33</v>
      </c>
      <c r="I86" s="8">
        <f t="shared" si="4"/>
        <v>18499.68</v>
      </c>
      <c r="J86" s="7"/>
      <c r="K86" s="9">
        <f t="shared" si="5"/>
        <v>-0.64229999999999998</v>
      </c>
    </row>
    <row r="87" spans="2:11" x14ac:dyDescent="0.2">
      <c r="B87">
        <f>+'Fiscal Services'!A82</f>
        <v>186</v>
      </c>
      <c r="C87" t="str">
        <f>+'Fiscal Services'!B82</f>
        <v>SUMMIT PACIFIC MEDICAL CENTER</v>
      </c>
      <c r="D87" s="6">
        <f>ROUND(+'Fiscal Services'!H82,0)</f>
        <v>192277</v>
      </c>
      <c r="E87" s="7">
        <f>ROUND(+'Fiscal Services'!E82,2)</f>
        <v>24.3</v>
      </c>
      <c r="F87" s="8">
        <f t="shared" si="3"/>
        <v>7912.63</v>
      </c>
      <c r="G87" s="6">
        <f>ROUND(+'Fiscal Services'!H185,0)</f>
        <v>249144</v>
      </c>
      <c r="H87" s="7">
        <f>ROUND(+'Fiscal Services'!E185,2)</f>
        <v>26</v>
      </c>
      <c r="I87" s="8">
        <f t="shared" si="4"/>
        <v>9582.4599999999991</v>
      </c>
      <c r="J87" s="7"/>
      <c r="K87" s="9">
        <f t="shared" si="5"/>
        <v>0.21099999999999999</v>
      </c>
    </row>
    <row r="88" spans="2:11" x14ac:dyDescent="0.2">
      <c r="B88">
        <f>+'Fiscal Services'!A83</f>
        <v>191</v>
      </c>
      <c r="C88" t="str">
        <f>+'Fiscal Services'!B83</f>
        <v>PROVIDENCE CENTRALIA HOSPITAL</v>
      </c>
      <c r="D88" s="6">
        <f>ROUND(+'Fiscal Services'!H83,0)</f>
        <v>0</v>
      </c>
      <c r="E88" s="7">
        <f>ROUND(+'Fiscal Services'!E83,2)</f>
        <v>0</v>
      </c>
      <c r="F88" s="8" t="str">
        <f t="shared" si="3"/>
        <v/>
      </c>
      <c r="G88" s="6">
        <f>ROUND(+'Fiscal Services'!H186,0)</f>
        <v>0</v>
      </c>
      <c r="H88" s="7">
        <f>ROUND(+'Fiscal Services'!E186,2)</f>
        <v>0</v>
      </c>
      <c r="I88" s="8" t="str">
        <f t="shared" si="4"/>
        <v/>
      </c>
      <c r="J88" s="7"/>
      <c r="K88" s="9" t="str">
        <f t="shared" si="5"/>
        <v/>
      </c>
    </row>
    <row r="89" spans="2:11" x14ac:dyDescent="0.2">
      <c r="B89">
        <f>+'Fiscal Services'!A84</f>
        <v>193</v>
      </c>
      <c r="C89" t="str">
        <f>+'Fiscal Services'!B84</f>
        <v>PROVIDENCE MOUNT CARMEL HOSPITAL</v>
      </c>
      <c r="D89" s="6">
        <f>ROUND(+'Fiscal Services'!H84,0)</f>
        <v>0</v>
      </c>
      <c r="E89" s="7">
        <f>ROUND(+'Fiscal Services'!E84,2)</f>
        <v>14.99</v>
      </c>
      <c r="F89" s="8" t="str">
        <f t="shared" si="3"/>
        <v/>
      </c>
      <c r="G89" s="6">
        <f>ROUND(+'Fiscal Services'!H187,0)</f>
        <v>0</v>
      </c>
      <c r="H89" s="7">
        <f>ROUND(+'Fiscal Services'!E187,2)</f>
        <v>0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194</v>
      </c>
      <c r="C90" t="str">
        <f>+'Fiscal Services'!B85</f>
        <v>PROVIDENCE ST JOSEPHS HOSPITAL</v>
      </c>
      <c r="D90" s="6">
        <f>ROUND(+'Fiscal Services'!H85,0)</f>
        <v>1484</v>
      </c>
      <c r="E90" s="7">
        <f>ROUND(+'Fiscal Services'!E85,2)</f>
        <v>5.89</v>
      </c>
      <c r="F90" s="8">
        <f t="shared" si="3"/>
        <v>251.95</v>
      </c>
      <c r="G90" s="6">
        <f>ROUND(+'Fiscal Services'!H188,0)</f>
        <v>0</v>
      </c>
      <c r="H90" s="7">
        <f>ROUND(+'Fiscal Services'!E188,2)</f>
        <v>0</v>
      </c>
      <c r="I90" s="8" t="str">
        <f t="shared" si="4"/>
        <v/>
      </c>
      <c r="J90" s="7"/>
      <c r="K90" s="9" t="str">
        <f t="shared" si="5"/>
        <v/>
      </c>
    </row>
    <row r="91" spans="2:11" x14ac:dyDescent="0.2">
      <c r="B91">
        <f>+'Fiscal Services'!A86</f>
        <v>195</v>
      </c>
      <c r="C91" t="str">
        <f>+'Fiscal Services'!B86</f>
        <v>SNOQUALMIE VALLEY HOSPITAL</v>
      </c>
      <c r="D91" s="6">
        <f>ROUND(+'Fiscal Services'!H86,0)</f>
        <v>196734</v>
      </c>
      <c r="E91" s="7">
        <f>ROUND(+'Fiscal Services'!E86,2)</f>
        <v>13.88</v>
      </c>
      <c r="F91" s="8">
        <f t="shared" si="3"/>
        <v>14173.92</v>
      </c>
      <c r="G91" s="6">
        <f>ROUND(+'Fiscal Services'!H189,0)</f>
        <v>270142</v>
      </c>
      <c r="H91" s="7">
        <f>ROUND(+'Fiscal Services'!E189,2)</f>
        <v>16.670000000000002</v>
      </c>
      <c r="I91" s="8">
        <f t="shared" si="4"/>
        <v>16205.28</v>
      </c>
      <c r="J91" s="7"/>
      <c r="K91" s="9">
        <f t="shared" si="5"/>
        <v>0.14330000000000001</v>
      </c>
    </row>
    <row r="92" spans="2:11" x14ac:dyDescent="0.2">
      <c r="B92">
        <f>+'Fiscal Services'!A87</f>
        <v>197</v>
      </c>
      <c r="C92" t="str">
        <f>+'Fiscal Services'!B87</f>
        <v>CAPITAL MEDICAL CENTER</v>
      </c>
      <c r="D92" s="6">
        <f>ROUND(+'Fiscal Services'!H87,0)</f>
        <v>83471</v>
      </c>
      <c r="E92" s="7">
        <f>ROUND(+'Fiscal Services'!E87,2)</f>
        <v>23.53</v>
      </c>
      <c r="F92" s="8">
        <f t="shared" si="3"/>
        <v>3547.43</v>
      </c>
      <c r="G92" s="6">
        <f>ROUND(+'Fiscal Services'!H190,0)</f>
        <v>84994</v>
      </c>
      <c r="H92" s="7">
        <f>ROUND(+'Fiscal Services'!E190,2)</f>
        <v>23.68</v>
      </c>
      <c r="I92" s="8">
        <f t="shared" si="4"/>
        <v>3589.27</v>
      </c>
      <c r="J92" s="7"/>
      <c r="K92" s="9">
        <f t="shared" si="5"/>
        <v>1.18E-2</v>
      </c>
    </row>
    <row r="93" spans="2:11" x14ac:dyDescent="0.2">
      <c r="B93">
        <f>+'Fiscal Services'!A88</f>
        <v>198</v>
      </c>
      <c r="C93" t="str">
        <f>+'Fiscal Services'!B88</f>
        <v>SUNNYSIDE COMMUNITY HOSPITAL</v>
      </c>
      <c r="D93" s="6">
        <f>ROUND(+'Fiscal Services'!H88,0)</f>
        <v>437026</v>
      </c>
      <c r="E93" s="7">
        <f>ROUND(+'Fiscal Services'!E88,2)</f>
        <v>46.71</v>
      </c>
      <c r="F93" s="8">
        <f t="shared" si="3"/>
        <v>9356.15</v>
      </c>
      <c r="G93" s="6">
        <f>ROUND(+'Fiscal Services'!H191,0)</f>
        <v>609543</v>
      </c>
      <c r="H93" s="7">
        <f>ROUND(+'Fiscal Services'!E191,2)</f>
        <v>54.4</v>
      </c>
      <c r="I93" s="8">
        <f t="shared" si="4"/>
        <v>11204.83</v>
      </c>
      <c r="J93" s="7"/>
      <c r="K93" s="9">
        <f t="shared" si="5"/>
        <v>0.1976</v>
      </c>
    </row>
    <row r="94" spans="2:11" x14ac:dyDescent="0.2">
      <c r="B94">
        <f>+'Fiscal Services'!A89</f>
        <v>199</v>
      </c>
      <c r="C94" t="str">
        <f>+'Fiscal Services'!B89</f>
        <v>TOPPENISH COMMUNITY HOSPITAL</v>
      </c>
      <c r="D94" s="6">
        <f>ROUND(+'Fiscal Services'!H89,0)</f>
        <v>81506</v>
      </c>
      <c r="E94" s="7">
        <f>ROUND(+'Fiscal Services'!E89,2)</f>
        <v>8.3000000000000007</v>
      </c>
      <c r="F94" s="8">
        <f t="shared" si="3"/>
        <v>9820</v>
      </c>
      <c r="G94" s="6">
        <f>ROUND(+'Fiscal Services'!H192,0)</f>
        <v>59937</v>
      </c>
      <c r="H94" s="7">
        <f>ROUND(+'Fiscal Services'!E192,2)</f>
        <v>6.6</v>
      </c>
      <c r="I94" s="8">
        <f t="shared" si="4"/>
        <v>9081.36</v>
      </c>
      <c r="J94" s="7"/>
      <c r="K94" s="9">
        <f t="shared" si="5"/>
        <v>-7.5200000000000003E-2</v>
      </c>
    </row>
    <row r="95" spans="2:11" x14ac:dyDescent="0.2">
      <c r="B95">
        <f>+'Fiscal Services'!A90</f>
        <v>201</v>
      </c>
      <c r="C95" t="str">
        <f>+'Fiscal Services'!B90</f>
        <v>ST FRANCIS COMMUNITY HOSPITAL</v>
      </c>
      <c r="D95" s="6">
        <f>ROUND(+'Fiscal Services'!H90,0)</f>
        <v>130560</v>
      </c>
      <c r="E95" s="7">
        <f>ROUND(+'Fiscal Services'!E90,2)</f>
        <v>6.27</v>
      </c>
      <c r="F95" s="8">
        <f t="shared" si="3"/>
        <v>20822.97</v>
      </c>
      <c r="G95" s="6">
        <f>ROUND(+'Fiscal Services'!H193,0)</f>
        <v>0</v>
      </c>
      <c r="H95" s="7">
        <f>ROUND(+'Fiscal Services'!E193,2)</f>
        <v>0</v>
      </c>
      <c r="I95" s="8" t="str">
        <f t="shared" si="4"/>
        <v/>
      </c>
      <c r="J95" s="7"/>
      <c r="K95" s="9" t="str">
        <f t="shared" si="5"/>
        <v/>
      </c>
    </row>
    <row r="96" spans="2:11" x14ac:dyDescent="0.2">
      <c r="B96">
        <f>+'Fiscal Services'!A91</f>
        <v>202</v>
      </c>
      <c r="C96" t="str">
        <f>+'Fiscal Services'!B91</f>
        <v>REGIONAL HOSPITAL</v>
      </c>
      <c r="D96" s="6">
        <f>ROUND(+'Fiscal Services'!H91,0)</f>
        <v>13380</v>
      </c>
      <c r="E96" s="7">
        <f>ROUND(+'Fiscal Services'!E91,2)</f>
        <v>0.48</v>
      </c>
      <c r="F96" s="8">
        <f t="shared" si="3"/>
        <v>27875</v>
      </c>
      <c r="G96" s="6">
        <f>ROUND(+'Fiscal Services'!H194,0)</f>
        <v>13885</v>
      </c>
      <c r="H96" s="7">
        <f>ROUND(+'Fiscal Services'!E194,2)</f>
        <v>0.44</v>
      </c>
      <c r="I96" s="8">
        <f t="shared" si="4"/>
        <v>31556.82</v>
      </c>
      <c r="J96" s="7"/>
      <c r="K96" s="9">
        <f t="shared" si="5"/>
        <v>0.1321</v>
      </c>
    </row>
    <row r="97" spans="2:11" x14ac:dyDescent="0.2">
      <c r="B97">
        <f>+'Fiscal Services'!A92</f>
        <v>204</v>
      </c>
      <c r="C97" t="str">
        <f>+'Fiscal Services'!B92</f>
        <v>SEATTLE CANCER CARE ALLIANCE</v>
      </c>
      <c r="D97" s="6">
        <f>ROUND(+'Fiscal Services'!H92,0)</f>
        <v>2411315</v>
      </c>
      <c r="E97" s="7">
        <f>ROUND(+'Fiscal Services'!E92,2)</f>
        <v>137.79</v>
      </c>
      <c r="F97" s="8">
        <f t="shared" si="3"/>
        <v>17499.93</v>
      </c>
      <c r="G97" s="6">
        <f>ROUND(+'Fiscal Services'!H195,0)</f>
        <v>2569075</v>
      </c>
      <c r="H97" s="7">
        <f>ROUND(+'Fiscal Services'!E195,2)</f>
        <v>141.13999999999999</v>
      </c>
      <c r="I97" s="8">
        <f t="shared" si="4"/>
        <v>18202.32</v>
      </c>
      <c r="J97" s="7"/>
      <c r="K97" s="9">
        <f t="shared" si="5"/>
        <v>4.0099999999999997E-2</v>
      </c>
    </row>
    <row r="98" spans="2:11" x14ac:dyDescent="0.2">
      <c r="B98">
        <f>+'Fiscal Services'!A93</f>
        <v>205</v>
      </c>
      <c r="C98" t="str">
        <f>+'Fiscal Services'!B93</f>
        <v>WENATCHEE VALLEY HOSPITAL</v>
      </c>
      <c r="D98" s="6">
        <f>ROUND(+'Fiscal Services'!H93,0)</f>
        <v>0</v>
      </c>
      <c r="E98" s="7">
        <f>ROUND(+'Fiscal Services'!E93,2)</f>
        <v>0</v>
      </c>
      <c r="F98" s="8" t="str">
        <f t="shared" si="3"/>
        <v/>
      </c>
      <c r="G98" s="6">
        <f>ROUND(+'Fiscal Services'!H196,0)</f>
        <v>0</v>
      </c>
      <c r="H98" s="7">
        <f>ROUND(+'Fiscal Services'!E196,2)</f>
        <v>0</v>
      </c>
      <c r="I98" s="8" t="str">
        <f t="shared" si="4"/>
        <v/>
      </c>
      <c r="J98" s="7"/>
      <c r="K98" s="9" t="str">
        <f t="shared" si="5"/>
        <v/>
      </c>
    </row>
    <row r="99" spans="2:11" x14ac:dyDescent="0.2">
      <c r="B99">
        <f>+'Fiscal Services'!A94</f>
        <v>206</v>
      </c>
      <c r="C99" t="str">
        <f>+'Fiscal Services'!B94</f>
        <v>PEACEHEALTH UNITED GENERAL MEDICAL CENTER</v>
      </c>
      <c r="D99" s="6">
        <f>ROUND(+'Fiscal Services'!H94,0)</f>
        <v>76774</v>
      </c>
      <c r="E99" s="7">
        <f>ROUND(+'Fiscal Services'!E94,2)</f>
        <v>4.26</v>
      </c>
      <c r="F99" s="8">
        <f t="shared" si="3"/>
        <v>18022.07</v>
      </c>
      <c r="G99" s="6">
        <f>ROUND(+'Fiscal Services'!H197,0)</f>
        <v>71883</v>
      </c>
      <c r="H99" s="7">
        <f>ROUND(+'Fiscal Services'!E197,2)</f>
        <v>4.16</v>
      </c>
      <c r="I99" s="8">
        <f t="shared" si="4"/>
        <v>17279.57</v>
      </c>
      <c r="J99" s="7"/>
      <c r="K99" s="9">
        <f t="shared" si="5"/>
        <v>-4.1200000000000001E-2</v>
      </c>
    </row>
    <row r="100" spans="2:11" x14ac:dyDescent="0.2">
      <c r="B100">
        <f>+'Fiscal Services'!A95</f>
        <v>207</v>
      </c>
      <c r="C100" t="str">
        <f>+'Fiscal Services'!B95</f>
        <v>SKAGIT VALLEY HOSPITAL</v>
      </c>
      <c r="D100" s="6">
        <f>ROUND(+'Fiscal Services'!H95,0)</f>
        <v>1347643</v>
      </c>
      <c r="E100" s="7">
        <f>ROUND(+'Fiscal Services'!E95,2)</f>
        <v>128.09</v>
      </c>
      <c r="F100" s="8">
        <f t="shared" si="3"/>
        <v>10521.06</v>
      </c>
      <c r="G100" s="6">
        <f>ROUND(+'Fiscal Services'!H198,0)</f>
        <v>1497798</v>
      </c>
      <c r="H100" s="7">
        <f>ROUND(+'Fiscal Services'!E198,2)</f>
        <v>136</v>
      </c>
      <c r="I100" s="8">
        <f t="shared" si="4"/>
        <v>11013.22</v>
      </c>
      <c r="J100" s="7"/>
      <c r="K100" s="9">
        <f t="shared" si="5"/>
        <v>4.6800000000000001E-2</v>
      </c>
    </row>
    <row r="101" spans="2:11" x14ac:dyDescent="0.2">
      <c r="B101">
        <f>+'Fiscal Services'!A96</f>
        <v>208</v>
      </c>
      <c r="C101" t="str">
        <f>+'Fiscal Services'!B96</f>
        <v>LEGACY SALMON CREEK HOSPITAL</v>
      </c>
      <c r="D101" s="6">
        <f>ROUND(+'Fiscal Services'!H96,0)</f>
        <v>3999686</v>
      </c>
      <c r="E101" s="7">
        <f>ROUND(+'Fiscal Services'!E96,2)</f>
        <v>349.9</v>
      </c>
      <c r="F101" s="8">
        <f t="shared" si="3"/>
        <v>11430.94</v>
      </c>
      <c r="G101" s="6">
        <f>ROUND(+'Fiscal Services'!H199,0)</f>
        <v>4279628</v>
      </c>
      <c r="H101" s="7">
        <f>ROUND(+'Fiscal Services'!E199,2)</f>
        <v>346.98</v>
      </c>
      <c r="I101" s="8">
        <f t="shared" si="4"/>
        <v>12333.93</v>
      </c>
      <c r="J101" s="7"/>
      <c r="K101" s="9">
        <f t="shared" si="5"/>
        <v>7.9000000000000001E-2</v>
      </c>
    </row>
    <row r="102" spans="2:11" x14ac:dyDescent="0.2">
      <c r="B102">
        <f>+'Fiscal Services'!A97</f>
        <v>209</v>
      </c>
      <c r="C102" t="str">
        <f>+'Fiscal Services'!B97</f>
        <v>ST ANTHONY HOSPITAL</v>
      </c>
      <c r="D102" s="6">
        <f>ROUND(+'Fiscal Services'!H97,0)</f>
        <v>49214</v>
      </c>
      <c r="E102" s="7">
        <f>ROUND(+'Fiscal Services'!E97,2)</f>
        <v>2.37</v>
      </c>
      <c r="F102" s="8">
        <f t="shared" si="3"/>
        <v>20765.400000000001</v>
      </c>
      <c r="G102" s="6">
        <f>ROUND(+'Fiscal Services'!H200,0)</f>
        <v>237</v>
      </c>
      <c r="H102" s="7">
        <f>ROUND(+'Fiscal Services'!E200,2)</f>
        <v>0.01</v>
      </c>
      <c r="I102" s="8">
        <f t="shared" si="4"/>
        <v>23700</v>
      </c>
      <c r="J102" s="7"/>
      <c r="K102" s="9">
        <f t="shared" si="5"/>
        <v>0.14130000000000001</v>
      </c>
    </row>
    <row r="103" spans="2:11" x14ac:dyDescent="0.2">
      <c r="B103">
        <f>+'Fiscal Services'!A98</f>
        <v>210</v>
      </c>
      <c r="C103" t="str">
        <f>+'Fiscal Services'!B98</f>
        <v>SWEDISH MEDICAL CENTER - ISSAQUAH CAMPUS</v>
      </c>
      <c r="D103" s="6">
        <f>ROUND(+'Fiscal Services'!H98,0)</f>
        <v>1893</v>
      </c>
      <c r="E103" s="7">
        <f>ROUND(+'Fiscal Services'!E98,2)</f>
        <v>26.22</v>
      </c>
      <c r="F103" s="8">
        <f t="shared" si="3"/>
        <v>72.2</v>
      </c>
      <c r="G103" s="6">
        <f>ROUND(+'Fiscal Services'!H201,0)</f>
        <v>78285</v>
      </c>
      <c r="H103" s="7">
        <f>ROUND(+'Fiscal Services'!E201,2)</f>
        <v>22.27</v>
      </c>
      <c r="I103" s="8">
        <f t="shared" si="4"/>
        <v>3515.27</v>
      </c>
      <c r="J103" s="7"/>
      <c r="K103" s="9">
        <f t="shared" si="5"/>
        <v>47.688000000000002</v>
      </c>
    </row>
    <row r="104" spans="2:11" x14ac:dyDescent="0.2">
      <c r="B104">
        <f>+'Fiscal Services'!A99</f>
        <v>211</v>
      </c>
      <c r="C104" t="str">
        <f>+'Fiscal Services'!B99</f>
        <v>PEACEHEALTH PEACE ISLAND MEDICAL CENTER</v>
      </c>
      <c r="D104" s="6">
        <f>ROUND(+'Fiscal Services'!H99,0)</f>
        <v>0</v>
      </c>
      <c r="E104" s="7">
        <f>ROUND(+'Fiscal Services'!E99,2)</f>
        <v>0</v>
      </c>
      <c r="F104" s="8" t="str">
        <f t="shared" si="3"/>
        <v/>
      </c>
      <c r="G104" s="6">
        <f>ROUND(+'Fiscal Services'!H202,0)</f>
        <v>0</v>
      </c>
      <c r="H104" s="7">
        <f>ROUND(+'Fiscal Services'!E202,2)</f>
        <v>0</v>
      </c>
      <c r="I104" s="8" t="str">
        <f t="shared" si="4"/>
        <v/>
      </c>
      <c r="J104" s="7"/>
      <c r="K104" s="9" t="str">
        <f t="shared" si="5"/>
        <v/>
      </c>
    </row>
    <row r="105" spans="2:11" x14ac:dyDescent="0.2">
      <c r="B105">
        <f>+'Fiscal Services'!A100</f>
        <v>904</v>
      </c>
      <c r="C105" t="str">
        <f>+'Fiscal Services'!B100</f>
        <v>BHC FAIRFAX HOSPITAL</v>
      </c>
      <c r="D105" s="6">
        <f>ROUND(+'Fiscal Services'!H100,0)</f>
        <v>294688</v>
      </c>
      <c r="E105" s="7">
        <f>ROUND(+'Fiscal Services'!E100,2)</f>
        <v>24.04</v>
      </c>
      <c r="F105" s="8">
        <f t="shared" si="3"/>
        <v>12258.24</v>
      </c>
      <c r="G105" s="6">
        <f>ROUND(+'Fiscal Services'!H203,0)</f>
        <v>349817</v>
      </c>
      <c r="H105" s="7">
        <f>ROUND(+'Fiscal Services'!E203,2)</f>
        <v>28.6</v>
      </c>
      <c r="I105" s="8">
        <f t="shared" si="4"/>
        <v>12231.36</v>
      </c>
      <c r="J105" s="7"/>
      <c r="K105" s="9">
        <f t="shared" si="5"/>
        <v>-2.2000000000000001E-3</v>
      </c>
    </row>
    <row r="106" spans="2:11" x14ac:dyDescent="0.2">
      <c r="B106">
        <f>+'Fiscal Services'!A101</f>
        <v>915</v>
      </c>
      <c r="C106" t="str">
        <f>+'Fiscal Services'!B101</f>
        <v>LOURDES COUNSELING CENTER</v>
      </c>
      <c r="D106" s="6">
        <f>ROUND(+'Fiscal Services'!H101,0)</f>
        <v>166461</v>
      </c>
      <c r="E106" s="7">
        <f>ROUND(+'Fiscal Services'!E101,2)</f>
        <v>15.76</v>
      </c>
      <c r="F106" s="8">
        <f t="shared" si="3"/>
        <v>10562.25</v>
      </c>
      <c r="G106" s="6">
        <f>ROUND(+'Fiscal Services'!H204,0)</f>
        <v>162100</v>
      </c>
      <c r="H106" s="7">
        <f>ROUND(+'Fiscal Services'!E204,2)</f>
        <v>20.53</v>
      </c>
      <c r="I106" s="8">
        <f t="shared" si="4"/>
        <v>7895.76</v>
      </c>
      <c r="J106" s="7"/>
      <c r="K106" s="9">
        <f t="shared" si="5"/>
        <v>-0.2525</v>
      </c>
    </row>
    <row r="107" spans="2:11" x14ac:dyDescent="0.2">
      <c r="B107">
        <f>+'Fiscal Services'!A102</f>
        <v>919</v>
      </c>
      <c r="C107" t="str">
        <f>+'Fiscal Services'!B102</f>
        <v>NAVOS</v>
      </c>
      <c r="D107" s="6">
        <f>ROUND(+'Fiscal Services'!H102,0)</f>
        <v>69774</v>
      </c>
      <c r="E107" s="7">
        <f>ROUND(+'Fiscal Services'!E102,2)</f>
        <v>5.18</v>
      </c>
      <c r="F107" s="8">
        <f t="shared" si="3"/>
        <v>13469.88</v>
      </c>
      <c r="G107" s="6">
        <f>ROUND(+'Fiscal Services'!H205,0)</f>
        <v>53849</v>
      </c>
      <c r="H107" s="7">
        <f>ROUND(+'Fiscal Services'!E205,2)</f>
        <v>4.0199999999999996</v>
      </c>
      <c r="I107" s="8">
        <f t="shared" si="4"/>
        <v>13395.27</v>
      </c>
      <c r="J107" s="7"/>
      <c r="K107" s="9">
        <f t="shared" si="5"/>
        <v>-5.4999999999999997E-3</v>
      </c>
    </row>
    <row r="108" spans="2:11" x14ac:dyDescent="0.2">
      <c r="B108">
        <f>+'Fiscal Services'!A103</f>
        <v>921</v>
      </c>
      <c r="C108" t="str">
        <f>+'Fiscal Services'!B103</f>
        <v>Cascade Behavioral Health</v>
      </c>
      <c r="D108" s="6">
        <f>ROUND(+'Fiscal Services'!H103,0)</f>
        <v>271247</v>
      </c>
      <c r="E108" s="7">
        <f>ROUND(+'Fiscal Services'!E103,2)</f>
        <v>24.93</v>
      </c>
      <c r="F108" s="8">
        <f t="shared" si="3"/>
        <v>10880.34</v>
      </c>
      <c r="G108" s="6">
        <f>ROUND(+'Fiscal Services'!H206,0)</f>
        <v>242208</v>
      </c>
      <c r="H108" s="7">
        <f>ROUND(+'Fiscal Services'!E206,2)</f>
        <v>25.68</v>
      </c>
      <c r="I108" s="8">
        <f t="shared" si="4"/>
        <v>9431.7800000000007</v>
      </c>
      <c r="J108" s="7"/>
      <c r="K108" s="9">
        <f t="shared" si="5"/>
        <v>-0.1331</v>
      </c>
    </row>
    <row r="109" spans="2:11" x14ac:dyDescent="0.2">
      <c r="B109">
        <f>+'Fiscal Services'!A104</f>
        <v>922</v>
      </c>
      <c r="C109" t="str">
        <f>+'Fiscal Services'!B104</f>
        <v>BHC FAIRFAX HOSPITAL EVERETT</v>
      </c>
      <c r="D109" s="6">
        <f>ROUND(+'Fiscal Services'!H104,0)</f>
        <v>39238</v>
      </c>
      <c r="E109" s="7">
        <f>ROUND(+'Fiscal Services'!E104,2)</f>
        <v>2.96</v>
      </c>
      <c r="F109" s="8">
        <f t="shared" si="3"/>
        <v>13256.08</v>
      </c>
      <c r="G109" s="6">
        <f>ROUND(+'Fiscal Services'!H207,0)</f>
        <v>57120</v>
      </c>
      <c r="H109" s="7">
        <f>ROUND(+'Fiscal Services'!E207,2)</f>
        <v>3.37</v>
      </c>
      <c r="I109" s="8">
        <f t="shared" si="4"/>
        <v>16949.55</v>
      </c>
      <c r="J109" s="7"/>
      <c r="K109" s="9">
        <f t="shared" si="5"/>
        <v>0.27860000000000001</v>
      </c>
    </row>
    <row r="110" spans="2:11" x14ac:dyDescent="0.2">
      <c r="B110">
        <f>+'Fiscal Services'!A105</f>
        <v>923</v>
      </c>
      <c r="C110" t="str">
        <f>+'Fiscal Services'!B105</f>
        <v>BHC FAIRFAX HOSPITAL MONROE</v>
      </c>
      <c r="D110" s="6">
        <f>ROUND(+'Fiscal Services'!H105,0)</f>
        <v>0</v>
      </c>
      <c r="E110" s="7">
        <f>ROUND(+'Fiscal Services'!E105,2)</f>
        <v>0</v>
      </c>
      <c r="F110" s="8" t="str">
        <f t="shared" ref="F110" si="6">IF(D110=0,"",IF(E110=0,"",ROUND(D110/E110,2)))</f>
        <v/>
      </c>
      <c r="G110" s="6">
        <f>ROUND(+'Fiscal Services'!H208,0)</f>
        <v>14944</v>
      </c>
      <c r="H110" s="7">
        <f>ROUND(+'Fiscal Services'!E208,2)</f>
        <v>1.5</v>
      </c>
      <c r="I110" s="8">
        <f t="shared" ref="I110" si="7">IF(G110=0,"",IF(H110=0,"",ROUND(G110/H110,2)))</f>
        <v>9962.67</v>
      </c>
      <c r="J110" s="7"/>
      <c r="K110" s="9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8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6.88671875" bestFit="1" customWidth="1"/>
    <col min="6" max="6" width="5.88671875" bestFit="1" customWidth="1"/>
    <col min="7" max="7" width="7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484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Services'!D5:D5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28</v>
      </c>
      <c r="F8" s="1" t="s">
        <v>2</v>
      </c>
      <c r="G8" s="1" t="s">
        <v>28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Services'!E5*2080,0)</f>
        <v>46758</v>
      </c>
      <c r="E10" s="6">
        <f>ROUND(+'Fiscal Services'!V5,2)</f>
        <v>67394</v>
      </c>
      <c r="F10" s="8">
        <f>IF(D10=0,"",IF(E10=0,"",ROUND(D10/E10,2)))</f>
        <v>0.69</v>
      </c>
      <c r="G10" s="6">
        <f>ROUND(+'Fiscal Services'!E108*2080,0)</f>
        <v>125</v>
      </c>
      <c r="H10" s="6">
        <f>ROUND(+'Fiscal Services'!V108,2)</f>
        <v>74398</v>
      </c>
      <c r="I10" s="8">
        <f>IF(G10=0,"",IF(H10=0,"",ROUND(G10/H10,2)))</f>
        <v>0</v>
      </c>
      <c r="J10" s="7"/>
      <c r="K10" s="9">
        <f>IF(D10=0,"",IF(E10=0,"",IF(G10=0,"",IF(H10=0,"",ROUND(I10/F10-1,4)))))</f>
        <v>-1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Services'!E6*2080,0)</f>
        <v>19635</v>
      </c>
      <c r="E11" s="6">
        <f>ROUND(+'Fiscal Services'!V6,2)</f>
        <v>28638</v>
      </c>
      <c r="F11" s="8">
        <f t="shared" ref="F11:F74" si="0">IF(D11=0,"",IF(E11=0,"",ROUND(D11/E11,2)))</f>
        <v>0.69</v>
      </c>
      <c r="G11" s="6">
        <f>ROUND(+'Fiscal Services'!E109*2080,0)</f>
        <v>-21</v>
      </c>
      <c r="H11" s="6">
        <f>ROUND(+'Fiscal Services'!V109,2)</f>
        <v>30641</v>
      </c>
      <c r="I11" s="8">
        <f t="shared" ref="I11:I74" si="1">IF(G11=0,"",IF(H11=0,"",ROUND(G11/H11,2)))</f>
        <v>0</v>
      </c>
      <c r="J11" s="7"/>
      <c r="K11" s="9">
        <f t="shared" ref="K11:K74" si="2">IF(D11=0,"",IF(E11=0,"",IF(G11=0,"",IF(H11=0,"",ROUND(I11/F11-1,4)))))</f>
        <v>-1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Services'!E7*2080,0)</f>
        <v>35235</v>
      </c>
      <c r="E12" s="6">
        <f>ROUND(+'Fiscal Services'!V7,2)</f>
        <v>1089</v>
      </c>
      <c r="F12" s="8">
        <f t="shared" si="0"/>
        <v>32.36</v>
      </c>
      <c r="G12" s="6">
        <f>ROUND(+'Fiscal Services'!E110*2080,0)</f>
        <v>36005</v>
      </c>
      <c r="H12" s="6">
        <f>ROUND(+'Fiscal Services'!V110,2)</f>
        <v>1500</v>
      </c>
      <c r="I12" s="8">
        <f t="shared" si="1"/>
        <v>24</v>
      </c>
      <c r="J12" s="7"/>
      <c r="K12" s="9">
        <f t="shared" si="2"/>
        <v>-0.25829999999999997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Services'!E8*2080,0)</f>
        <v>669531</v>
      </c>
      <c r="E13" s="6">
        <f>ROUND(+'Fiscal Services'!V8,2)</f>
        <v>67662</v>
      </c>
      <c r="F13" s="8">
        <f t="shared" si="0"/>
        <v>9.9</v>
      </c>
      <c r="G13" s="6">
        <f>ROUND(+'Fiscal Services'!E111*2080,0)</f>
        <v>645486</v>
      </c>
      <c r="H13" s="6">
        <f>ROUND(+'Fiscal Services'!V111,2)</f>
        <v>58826</v>
      </c>
      <c r="I13" s="8">
        <f t="shared" si="1"/>
        <v>10.97</v>
      </c>
      <c r="J13" s="7"/>
      <c r="K13" s="9">
        <f t="shared" si="2"/>
        <v>0.1081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Services'!E9*2080,0)</f>
        <v>486554</v>
      </c>
      <c r="E14" s="6">
        <f>ROUND(+'Fiscal Services'!V9,2)</f>
        <v>33789</v>
      </c>
      <c r="F14" s="8">
        <f t="shared" si="0"/>
        <v>14.4</v>
      </c>
      <c r="G14" s="6">
        <f>ROUND(+'Fiscal Services'!E112*2080,0)</f>
        <v>574725</v>
      </c>
      <c r="H14" s="6">
        <f>ROUND(+'Fiscal Services'!V112,2)</f>
        <v>31867</v>
      </c>
      <c r="I14" s="8">
        <f t="shared" si="1"/>
        <v>18.04</v>
      </c>
      <c r="J14" s="7"/>
      <c r="K14" s="9">
        <f t="shared" si="2"/>
        <v>0.25280000000000002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Services'!E10*2080,0)</f>
        <v>0</v>
      </c>
      <c r="E15" s="6">
        <f>ROUND(+'Fiscal Services'!V10,2)</f>
        <v>570</v>
      </c>
      <c r="F15" s="8" t="str">
        <f t="shared" si="0"/>
        <v/>
      </c>
      <c r="G15" s="6">
        <f>ROUND(+'Fiscal Services'!E113*2080,0)</f>
        <v>0</v>
      </c>
      <c r="H15" s="6">
        <f>ROUND(+'Fiscal Services'!V113,2)</f>
        <v>1371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Services'!E11*2080,0)</f>
        <v>45053</v>
      </c>
      <c r="E16" s="6">
        <f>ROUND(+'Fiscal Services'!V11,2)</f>
        <v>2056</v>
      </c>
      <c r="F16" s="8">
        <f t="shared" si="0"/>
        <v>21.91</v>
      </c>
      <c r="G16" s="6">
        <f>ROUND(+'Fiscal Services'!E114*2080,0)</f>
        <v>48693</v>
      </c>
      <c r="H16" s="6">
        <f>ROUND(+'Fiscal Services'!V114,2)</f>
        <v>2014</v>
      </c>
      <c r="I16" s="8">
        <f t="shared" si="1"/>
        <v>24.18</v>
      </c>
      <c r="J16" s="7"/>
      <c r="K16" s="9">
        <f t="shared" si="2"/>
        <v>0.1036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Services'!E12*2080,0)</f>
        <v>46821</v>
      </c>
      <c r="E17" s="6">
        <f>ROUND(+'Fiscal Services'!V12,2)</f>
        <v>5984</v>
      </c>
      <c r="F17" s="8">
        <f t="shared" si="0"/>
        <v>7.82</v>
      </c>
      <c r="G17" s="6">
        <f>ROUND(+'Fiscal Services'!E115*2080,0)</f>
        <v>45323</v>
      </c>
      <c r="H17" s="6">
        <f>ROUND(+'Fiscal Services'!V115,2)</f>
        <v>6269</v>
      </c>
      <c r="I17" s="8">
        <f t="shared" si="1"/>
        <v>7.23</v>
      </c>
      <c r="J17" s="7"/>
      <c r="K17" s="9">
        <f t="shared" si="2"/>
        <v>-7.5399999999999995E-2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Services'!E13*2080,0)</f>
        <v>22755</v>
      </c>
      <c r="E18" s="6">
        <f>ROUND(+'Fiscal Services'!V13,2)</f>
        <v>991</v>
      </c>
      <c r="F18" s="8">
        <f t="shared" si="0"/>
        <v>22.96</v>
      </c>
      <c r="G18" s="6">
        <f>ROUND(+'Fiscal Services'!E116*2080,0)</f>
        <v>23171</v>
      </c>
      <c r="H18" s="6">
        <f>ROUND(+'Fiscal Services'!V116,2)</f>
        <v>945</v>
      </c>
      <c r="I18" s="8">
        <f t="shared" si="1"/>
        <v>24.52</v>
      </c>
      <c r="J18" s="7"/>
      <c r="K18" s="9">
        <f t="shared" si="2"/>
        <v>6.7900000000000002E-2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Services'!E14*2080,0)</f>
        <v>49338</v>
      </c>
      <c r="E19" s="6">
        <f>ROUND(+'Fiscal Services'!V14,2)</f>
        <v>20706</v>
      </c>
      <c r="F19" s="8">
        <f t="shared" si="0"/>
        <v>2.38</v>
      </c>
      <c r="G19" s="6">
        <f>ROUND(+'Fiscal Services'!E117*2080,0)</f>
        <v>40602</v>
      </c>
      <c r="H19" s="6">
        <f>ROUND(+'Fiscal Services'!V117,2)</f>
        <v>17962</v>
      </c>
      <c r="I19" s="8">
        <f t="shared" si="1"/>
        <v>2.2599999999999998</v>
      </c>
      <c r="J19" s="7"/>
      <c r="K19" s="9">
        <f t="shared" si="2"/>
        <v>-5.04E-2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Services'!E15*2080,0)</f>
        <v>509891</v>
      </c>
      <c r="E20" s="6">
        <f>ROUND(+'Fiscal Services'!V15,2)</f>
        <v>44458</v>
      </c>
      <c r="F20" s="8">
        <f t="shared" si="0"/>
        <v>11.47</v>
      </c>
      <c r="G20" s="6">
        <f>ROUND(+'Fiscal Services'!E118*2080,0)</f>
        <v>200907</v>
      </c>
      <c r="H20" s="6">
        <f>ROUND(+'Fiscal Services'!V118,2)</f>
        <v>43674</v>
      </c>
      <c r="I20" s="8">
        <f t="shared" si="1"/>
        <v>4.5999999999999996</v>
      </c>
      <c r="J20" s="7"/>
      <c r="K20" s="9">
        <f t="shared" si="2"/>
        <v>-0.59899999999999998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Services'!E16*2080,0)</f>
        <v>37024</v>
      </c>
      <c r="E21" s="6">
        <f>ROUND(+'Fiscal Services'!V16,2)</f>
        <v>45185</v>
      </c>
      <c r="F21" s="8">
        <f t="shared" si="0"/>
        <v>0.82</v>
      </c>
      <c r="G21" s="6">
        <f>ROUND(+'Fiscal Services'!E119*2080,0)</f>
        <v>0</v>
      </c>
      <c r="H21" s="6">
        <f>ROUND(+'Fiscal Services'!V119,2)</f>
        <v>48009</v>
      </c>
      <c r="I21" s="8" t="str">
        <f t="shared" si="1"/>
        <v/>
      </c>
      <c r="J21" s="7"/>
      <c r="K21" s="9" t="str">
        <f t="shared" si="2"/>
        <v/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Services'!E17*2080,0)</f>
        <v>2226</v>
      </c>
      <c r="E22" s="6">
        <f>ROUND(+'Fiscal Services'!V17,2)</f>
        <v>3748</v>
      </c>
      <c r="F22" s="8">
        <f t="shared" si="0"/>
        <v>0.59</v>
      </c>
      <c r="G22" s="6">
        <f>ROUND(+'Fiscal Services'!E120*2080,0)</f>
        <v>0</v>
      </c>
      <c r="H22" s="6">
        <f>ROUND(+'Fiscal Services'!V120,2)</f>
        <v>4011</v>
      </c>
      <c r="I22" s="8" t="str">
        <f t="shared" si="1"/>
        <v/>
      </c>
      <c r="J22" s="7"/>
      <c r="K22" s="9" t="str">
        <f t="shared" si="2"/>
        <v/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Services'!E18*2080,0)</f>
        <v>144248</v>
      </c>
      <c r="E23" s="6">
        <f>ROUND(+'Fiscal Services'!V18,2)</f>
        <v>24271</v>
      </c>
      <c r="F23" s="8">
        <f t="shared" si="0"/>
        <v>5.94</v>
      </c>
      <c r="G23" s="6">
        <f>ROUND(+'Fiscal Services'!E121*2080,0)</f>
        <v>150301</v>
      </c>
      <c r="H23" s="6">
        <f>ROUND(+'Fiscal Services'!V121,2)</f>
        <v>25201</v>
      </c>
      <c r="I23" s="8">
        <f t="shared" si="1"/>
        <v>5.96</v>
      </c>
      <c r="J23" s="7"/>
      <c r="K23" s="9">
        <f t="shared" si="2"/>
        <v>3.3999999999999998E-3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Services'!E19*2080,0)</f>
        <v>145683</v>
      </c>
      <c r="E24" s="6">
        <f>ROUND(+'Fiscal Services'!V19,2)</f>
        <v>14864</v>
      </c>
      <c r="F24" s="8">
        <f t="shared" si="0"/>
        <v>9.8000000000000007</v>
      </c>
      <c r="G24" s="6">
        <f>ROUND(+'Fiscal Services'!E122*2080,0)</f>
        <v>211286</v>
      </c>
      <c r="H24" s="6">
        <f>ROUND(+'Fiscal Services'!V122,2)</f>
        <v>15283</v>
      </c>
      <c r="I24" s="8">
        <f t="shared" si="1"/>
        <v>13.82</v>
      </c>
      <c r="J24" s="7"/>
      <c r="K24" s="9">
        <f t="shared" si="2"/>
        <v>0.41020000000000001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Services'!E20*2080,0)</f>
        <v>146016</v>
      </c>
      <c r="E25" s="6">
        <f>ROUND(+'Fiscal Services'!V20,2)</f>
        <v>15632</v>
      </c>
      <c r="F25" s="8">
        <f t="shared" si="0"/>
        <v>9.34</v>
      </c>
      <c r="G25" s="6">
        <f>ROUND(+'Fiscal Services'!E123*2080,0)</f>
        <v>150384</v>
      </c>
      <c r="H25" s="6">
        <f>ROUND(+'Fiscal Services'!V123,2)</f>
        <v>15488</v>
      </c>
      <c r="I25" s="8">
        <f t="shared" si="1"/>
        <v>9.7100000000000009</v>
      </c>
      <c r="J25" s="7"/>
      <c r="K25" s="9">
        <f t="shared" si="2"/>
        <v>3.9600000000000003E-2</v>
      </c>
    </row>
    <row r="26" spans="2:11" x14ac:dyDescent="0.2">
      <c r="B26">
        <f>+'Fiscal Services'!A21</f>
        <v>42</v>
      </c>
      <c r="C26" t="str">
        <f>+'Fiscal Services'!B21</f>
        <v>SHRINERS HOSPITAL SPOKANE</v>
      </c>
      <c r="D26" s="6">
        <f>ROUND(+'Fiscal Services'!E21*2080,0)</f>
        <v>0</v>
      </c>
      <c r="E26" s="6">
        <f>ROUND(+'Fiscal Services'!V21,2)</f>
        <v>1048</v>
      </c>
      <c r="F26" s="8" t="str">
        <f t="shared" si="0"/>
        <v/>
      </c>
      <c r="G26" s="6">
        <f>ROUND(+'Fiscal Services'!E124*2080,0)</f>
        <v>28392</v>
      </c>
      <c r="H26" s="6">
        <f>ROUND(+'Fiscal Services'!V124,2)</f>
        <v>1125</v>
      </c>
      <c r="I26" s="8">
        <f t="shared" si="1"/>
        <v>25.24</v>
      </c>
      <c r="J26" s="7"/>
      <c r="K26" s="9" t="str">
        <f t="shared" si="2"/>
        <v/>
      </c>
    </row>
    <row r="27" spans="2:11" x14ac:dyDescent="0.2">
      <c r="B27">
        <f>+'Fiscal Services'!A22</f>
        <v>43</v>
      </c>
      <c r="C27" t="str">
        <f>+'Fiscal Services'!B22</f>
        <v>WALLA WALLA GENERAL HOSPITAL</v>
      </c>
      <c r="D27" s="6">
        <f>ROUND(+'Fiscal Services'!E22*2080,0)</f>
        <v>0</v>
      </c>
      <c r="E27" s="6">
        <f>ROUND(+'Fiscal Services'!V22,2)</f>
        <v>0</v>
      </c>
      <c r="F27" s="8" t="str">
        <f t="shared" si="0"/>
        <v/>
      </c>
      <c r="G27" s="6">
        <f>ROUND(+'Fiscal Services'!E125*2080,0)</f>
        <v>0</v>
      </c>
      <c r="H27" s="6">
        <f>ROUND(+'Fiscal Services'!V125,2)</f>
        <v>0</v>
      </c>
      <c r="I27" s="8" t="str">
        <f t="shared" si="1"/>
        <v/>
      </c>
      <c r="J27" s="7"/>
      <c r="K27" s="9" t="str">
        <f t="shared" si="2"/>
        <v/>
      </c>
    </row>
    <row r="28" spans="2:11" x14ac:dyDescent="0.2">
      <c r="B28">
        <f>+'Fiscal Services'!A23</f>
        <v>45</v>
      </c>
      <c r="C28" t="str">
        <f>+'Fiscal Services'!B23</f>
        <v>COLUMBIA BASIN HOSPITAL</v>
      </c>
      <c r="D28" s="6">
        <f>ROUND(+'Fiscal Services'!E23*2080,0)</f>
        <v>24523</v>
      </c>
      <c r="E28" s="6">
        <f>ROUND(+'Fiscal Services'!V23,2)</f>
        <v>870</v>
      </c>
      <c r="F28" s="8">
        <f t="shared" si="0"/>
        <v>28.19</v>
      </c>
      <c r="G28" s="6">
        <f>ROUND(+'Fiscal Services'!E126*2080,0)</f>
        <v>24690</v>
      </c>
      <c r="H28" s="6">
        <f>ROUND(+'Fiscal Services'!V126,2)</f>
        <v>934</v>
      </c>
      <c r="I28" s="8">
        <f t="shared" si="1"/>
        <v>26.43</v>
      </c>
      <c r="J28" s="7"/>
      <c r="K28" s="9">
        <f t="shared" si="2"/>
        <v>-6.2399999999999997E-2</v>
      </c>
    </row>
    <row r="29" spans="2:11" x14ac:dyDescent="0.2">
      <c r="B29">
        <f>+'Fiscal Services'!A24</f>
        <v>46</v>
      </c>
      <c r="C29" t="str">
        <f>+'Fiscal Services'!B24</f>
        <v>PMH MEDICAL CENTER</v>
      </c>
      <c r="D29" s="6">
        <f>ROUND(+'Fiscal Services'!E24*2080,0)</f>
        <v>49525</v>
      </c>
      <c r="E29" s="6">
        <f>ROUND(+'Fiscal Services'!V24,2)</f>
        <v>2267</v>
      </c>
      <c r="F29" s="8">
        <f t="shared" si="0"/>
        <v>21.85</v>
      </c>
      <c r="G29" s="6">
        <f>ROUND(+'Fiscal Services'!E127*2080,0)</f>
        <v>53206</v>
      </c>
      <c r="H29" s="6">
        <f>ROUND(+'Fiscal Services'!V127,2)</f>
        <v>2412</v>
      </c>
      <c r="I29" s="8">
        <f t="shared" si="1"/>
        <v>22.06</v>
      </c>
      <c r="J29" s="7"/>
      <c r="K29" s="9">
        <f t="shared" si="2"/>
        <v>9.5999999999999992E-3</v>
      </c>
    </row>
    <row r="30" spans="2:11" x14ac:dyDescent="0.2">
      <c r="B30">
        <f>+'Fiscal Services'!A25</f>
        <v>50</v>
      </c>
      <c r="C30" t="str">
        <f>+'Fiscal Services'!B25</f>
        <v>PROVIDENCE ST MARY MEDICAL CENTER</v>
      </c>
      <c r="D30" s="6">
        <f>ROUND(+'Fiscal Services'!E25*2080,0)</f>
        <v>52208</v>
      </c>
      <c r="E30" s="6">
        <f>ROUND(+'Fiscal Services'!V25,2)</f>
        <v>13181</v>
      </c>
      <c r="F30" s="8">
        <f t="shared" si="0"/>
        <v>3.96</v>
      </c>
      <c r="G30" s="6">
        <f>ROUND(+'Fiscal Services'!E128*2080,0)</f>
        <v>9776</v>
      </c>
      <c r="H30" s="6">
        <f>ROUND(+'Fiscal Services'!V128,2)</f>
        <v>14775</v>
      </c>
      <c r="I30" s="8">
        <f t="shared" si="1"/>
        <v>0.66</v>
      </c>
      <c r="J30" s="7"/>
      <c r="K30" s="9">
        <f t="shared" si="2"/>
        <v>-0.83330000000000004</v>
      </c>
    </row>
    <row r="31" spans="2:11" x14ac:dyDescent="0.2">
      <c r="B31">
        <f>+'Fiscal Services'!A26</f>
        <v>54</v>
      </c>
      <c r="C31" t="str">
        <f>+'Fiscal Services'!B26</f>
        <v>FORKS COMMUNITY HOSPITAL</v>
      </c>
      <c r="D31" s="6">
        <f>ROUND(+'Fiscal Services'!E26*2080,0)</f>
        <v>40331</v>
      </c>
      <c r="E31" s="6">
        <f>ROUND(+'Fiscal Services'!V26,2)</f>
        <v>1304</v>
      </c>
      <c r="F31" s="8">
        <f t="shared" si="0"/>
        <v>30.93</v>
      </c>
      <c r="G31" s="6">
        <f>ROUND(+'Fiscal Services'!E129*2080,0)</f>
        <v>46530</v>
      </c>
      <c r="H31" s="6">
        <f>ROUND(+'Fiscal Services'!V129,2)</f>
        <v>1207</v>
      </c>
      <c r="I31" s="8">
        <f t="shared" si="1"/>
        <v>38.549999999999997</v>
      </c>
      <c r="J31" s="7"/>
      <c r="K31" s="9">
        <f t="shared" si="2"/>
        <v>0.24640000000000001</v>
      </c>
    </row>
    <row r="32" spans="2:11" x14ac:dyDescent="0.2">
      <c r="B32">
        <f>+'Fiscal Services'!A27</f>
        <v>56</v>
      </c>
      <c r="C32" t="str">
        <f>+'Fiscal Services'!B27</f>
        <v>WILLAPA HARBOR HOSPITAL</v>
      </c>
      <c r="D32" s="6">
        <f>ROUND(+'Fiscal Services'!E27*2080,0)</f>
        <v>40685</v>
      </c>
      <c r="E32" s="6">
        <f>ROUND(+'Fiscal Services'!V27,2)</f>
        <v>1121</v>
      </c>
      <c r="F32" s="8">
        <f t="shared" si="0"/>
        <v>36.29</v>
      </c>
      <c r="G32" s="6">
        <f>ROUND(+'Fiscal Services'!E130*2080,0)</f>
        <v>41122</v>
      </c>
      <c r="H32" s="6">
        <f>ROUND(+'Fiscal Services'!V130,2)</f>
        <v>1334</v>
      </c>
      <c r="I32" s="8">
        <f t="shared" si="1"/>
        <v>30.83</v>
      </c>
      <c r="J32" s="7"/>
      <c r="K32" s="9">
        <f t="shared" si="2"/>
        <v>-0.15049999999999999</v>
      </c>
    </row>
    <row r="33" spans="2:11" x14ac:dyDescent="0.2">
      <c r="B33">
        <f>+'Fiscal Services'!A28</f>
        <v>58</v>
      </c>
      <c r="C33" t="str">
        <f>+'Fiscal Services'!B28</f>
        <v>YAKIMA VALLEY MEMORIAL HOSPITAL</v>
      </c>
      <c r="D33" s="6">
        <f>ROUND(+'Fiscal Services'!E28*2080,0)</f>
        <v>245752</v>
      </c>
      <c r="E33" s="6">
        <f>ROUND(+'Fiscal Services'!V28,2)</f>
        <v>33577</v>
      </c>
      <c r="F33" s="8">
        <f t="shared" si="0"/>
        <v>7.32</v>
      </c>
      <c r="G33" s="6">
        <f>ROUND(+'Fiscal Services'!E131*2080,0)</f>
        <v>257400</v>
      </c>
      <c r="H33" s="6">
        <f>ROUND(+'Fiscal Services'!V131,2)</f>
        <v>42951</v>
      </c>
      <c r="I33" s="8">
        <f t="shared" si="1"/>
        <v>5.99</v>
      </c>
      <c r="J33" s="7"/>
      <c r="K33" s="9">
        <f t="shared" si="2"/>
        <v>-0.1817</v>
      </c>
    </row>
    <row r="34" spans="2:11" x14ac:dyDescent="0.2">
      <c r="B34">
        <f>+'Fiscal Services'!A29</f>
        <v>63</v>
      </c>
      <c r="C34" t="str">
        <f>+'Fiscal Services'!B29</f>
        <v>GRAYS HARBOR COMMUNITY HOSPITAL</v>
      </c>
      <c r="D34" s="6">
        <f>ROUND(+'Fiscal Services'!E29*2080,0)</f>
        <v>96658</v>
      </c>
      <c r="E34" s="6">
        <f>ROUND(+'Fiscal Services'!V29,2)</f>
        <v>10489</v>
      </c>
      <c r="F34" s="8">
        <f t="shared" si="0"/>
        <v>9.2200000000000006</v>
      </c>
      <c r="G34" s="6">
        <f>ROUND(+'Fiscal Services'!E132*2080,0)</f>
        <v>105622</v>
      </c>
      <c r="H34" s="6">
        <f>ROUND(+'Fiscal Services'!V132,2)</f>
        <v>10376</v>
      </c>
      <c r="I34" s="8">
        <f t="shared" si="1"/>
        <v>10.18</v>
      </c>
      <c r="J34" s="7"/>
      <c r="K34" s="9">
        <f t="shared" si="2"/>
        <v>0.1041</v>
      </c>
    </row>
    <row r="35" spans="2:11" x14ac:dyDescent="0.2">
      <c r="B35">
        <f>+'Fiscal Services'!A30</f>
        <v>78</v>
      </c>
      <c r="C35" t="str">
        <f>+'Fiscal Services'!B30</f>
        <v>SAMARITAN HEALTHCARE</v>
      </c>
      <c r="D35" s="6">
        <f>ROUND(+'Fiscal Services'!E30*2080,0)</f>
        <v>67454</v>
      </c>
      <c r="E35" s="6">
        <f>ROUND(+'Fiscal Services'!V30,2)</f>
        <v>5523</v>
      </c>
      <c r="F35" s="8">
        <f t="shared" si="0"/>
        <v>12.21</v>
      </c>
      <c r="G35" s="6">
        <f>ROUND(+'Fiscal Services'!E133*2080,0)</f>
        <v>62483</v>
      </c>
      <c r="H35" s="6">
        <f>ROUND(+'Fiscal Services'!V133,2)</f>
        <v>5627</v>
      </c>
      <c r="I35" s="8">
        <f t="shared" si="1"/>
        <v>11.1</v>
      </c>
      <c r="J35" s="7"/>
      <c r="K35" s="9">
        <f t="shared" si="2"/>
        <v>-9.0899999999999995E-2</v>
      </c>
    </row>
    <row r="36" spans="2:11" x14ac:dyDescent="0.2">
      <c r="B36">
        <f>+'Fiscal Services'!A31</f>
        <v>79</v>
      </c>
      <c r="C36" t="str">
        <f>+'Fiscal Services'!B31</f>
        <v>OCEAN BEACH HOSPITAL</v>
      </c>
      <c r="D36" s="6">
        <f>ROUND(+'Fiscal Services'!E31*2080,0)</f>
        <v>40456</v>
      </c>
      <c r="E36" s="6">
        <f>ROUND(+'Fiscal Services'!V31,2)</f>
        <v>5110</v>
      </c>
      <c r="F36" s="8">
        <f t="shared" si="0"/>
        <v>7.92</v>
      </c>
      <c r="G36" s="6">
        <f>ROUND(+'Fiscal Services'!E134*2080,0)</f>
        <v>50398</v>
      </c>
      <c r="H36" s="6">
        <f>ROUND(+'Fiscal Services'!V134,2)</f>
        <v>5085</v>
      </c>
      <c r="I36" s="8">
        <f t="shared" si="1"/>
        <v>9.91</v>
      </c>
      <c r="J36" s="7"/>
      <c r="K36" s="9">
        <f t="shared" si="2"/>
        <v>0.25130000000000002</v>
      </c>
    </row>
    <row r="37" spans="2:11" x14ac:dyDescent="0.2">
      <c r="B37">
        <f>+'Fiscal Services'!A32</f>
        <v>80</v>
      </c>
      <c r="C37" t="str">
        <f>+'Fiscal Services'!B32</f>
        <v>ODESSA MEMORIAL HEALTHCARE CENTER</v>
      </c>
      <c r="D37" s="6">
        <f>ROUND(+'Fiscal Services'!E32*2080,0)</f>
        <v>7238</v>
      </c>
      <c r="E37" s="6">
        <f>ROUND(+'Fiscal Services'!V32,2)</f>
        <v>71</v>
      </c>
      <c r="F37" s="8">
        <f t="shared" si="0"/>
        <v>101.94</v>
      </c>
      <c r="G37" s="6">
        <f>ROUND(+'Fiscal Services'!E135*2080,0)</f>
        <v>7363</v>
      </c>
      <c r="H37" s="6">
        <f>ROUND(+'Fiscal Services'!V135,2)</f>
        <v>76</v>
      </c>
      <c r="I37" s="8">
        <f t="shared" si="1"/>
        <v>96.88</v>
      </c>
      <c r="J37" s="7"/>
      <c r="K37" s="9">
        <f t="shared" si="2"/>
        <v>-4.9599999999999998E-2</v>
      </c>
    </row>
    <row r="38" spans="2:11" x14ac:dyDescent="0.2">
      <c r="B38">
        <f>+'Fiscal Services'!A33</f>
        <v>81</v>
      </c>
      <c r="C38" t="str">
        <f>+'Fiscal Services'!B33</f>
        <v>MULTICARE GOOD SAMARITAN</v>
      </c>
      <c r="D38" s="6">
        <f>ROUND(+'Fiscal Services'!E33*2080,0)</f>
        <v>36400</v>
      </c>
      <c r="E38" s="6">
        <f>ROUND(+'Fiscal Services'!V33,2)</f>
        <v>31723</v>
      </c>
      <c r="F38" s="8">
        <f t="shared" si="0"/>
        <v>1.1499999999999999</v>
      </c>
      <c r="G38" s="6">
        <f>ROUND(+'Fiscal Services'!E136*2080,0)</f>
        <v>79477</v>
      </c>
      <c r="H38" s="6">
        <f>ROUND(+'Fiscal Services'!V136,2)</f>
        <v>32054</v>
      </c>
      <c r="I38" s="8">
        <f t="shared" si="1"/>
        <v>2.48</v>
      </c>
      <c r="J38" s="7"/>
      <c r="K38" s="9">
        <f t="shared" si="2"/>
        <v>1.1565000000000001</v>
      </c>
    </row>
    <row r="39" spans="2:11" x14ac:dyDescent="0.2">
      <c r="B39">
        <f>+'Fiscal Services'!A34</f>
        <v>82</v>
      </c>
      <c r="C39" t="str">
        <f>+'Fiscal Services'!B34</f>
        <v>GARFIELD COUNTY MEMORIAL HOSPITAL</v>
      </c>
      <c r="D39" s="6">
        <f>ROUND(+'Fiscal Services'!E34*2080,0)</f>
        <v>0</v>
      </c>
      <c r="E39" s="6">
        <f>ROUND(+'Fiscal Services'!V34,2)</f>
        <v>0</v>
      </c>
      <c r="F39" s="8" t="str">
        <f t="shared" si="0"/>
        <v/>
      </c>
      <c r="G39" s="6">
        <f>ROUND(+'Fiscal Services'!E137*2080,0)</f>
        <v>0</v>
      </c>
      <c r="H39" s="6">
        <f>ROUND(+'Fiscal Services'!V137,2)</f>
        <v>0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84</v>
      </c>
      <c r="C40" t="str">
        <f>+'Fiscal Services'!B35</f>
        <v>PROVIDENCE REGIONAL MEDICAL CENTER EVERETT</v>
      </c>
      <c r="D40" s="6">
        <f>ROUND(+'Fiscal Services'!E35*2080,0)</f>
        <v>0</v>
      </c>
      <c r="E40" s="6">
        <f>ROUND(+'Fiscal Services'!V35,2)</f>
        <v>49341</v>
      </c>
      <c r="F40" s="8" t="str">
        <f t="shared" si="0"/>
        <v/>
      </c>
      <c r="G40" s="6">
        <f>ROUND(+'Fiscal Services'!E138*2080,0)</f>
        <v>46696</v>
      </c>
      <c r="H40" s="6">
        <f>ROUND(+'Fiscal Services'!V138,2)</f>
        <v>53968</v>
      </c>
      <c r="I40" s="8">
        <f t="shared" si="1"/>
        <v>0.87</v>
      </c>
      <c r="J40" s="7"/>
      <c r="K40" s="9" t="str">
        <f t="shared" si="2"/>
        <v/>
      </c>
    </row>
    <row r="41" spans="2:11" x14ac:dyDescent="0.2">
      <c r="B41">
        <f>+'Fiscal Services'!A36</f>
        <v>85</v>
      </c>
      <c r="C41" t="str">
        <f>+'Fiscal Services'!B36</f>
        <v>JEFFERSON HEALTHCARE</v>
      </c>
      <c r="D41" s="6">
        <f>ROUND(+'Fiscal Services'!E36*2080,0)</f>
        <v>85238</v>
      </c>
      <c r="E41" s="6">
        <f>ROUND(+'Fiscal Services'!V36,2)</f>
        <v>5526</v>
      </c>
      <c r="F41" s="8">
        <f t="shared" si="0"/>
        <v>15.42</v>
      </c>
      <c r="G41" s="6">
        <f>ROUND(+'Fiscal Services'!E139*2080,0)</f>
        <v>82410</v>
      </c>
      <c r="H41" s="6">
        <f>ROUND(+'Fiscal Services'!V139,2)</f>
        <v>4792</v>
      </c>
      <c r="I41" s="8">
        <f t="shared" si="1"/>
        <v>17.2</v>
      </c>
      <c r="J41" s="7"/>
      <c r="K41" s="9">
        <f t="shared" si="2"/>
        <v>0.1154</v>
      </c>
    </row>
    <row r="42" spans="2:11" x14ac:dyDescent="0.2">
      <c r="B42">
        <f>+'Fiscal Services'!A37</f>
        <v>96</v>
      </c>
      <c r="C42" t="str">
        <f>+'Fiscal Services'!B37</f>
        <v>SKYLINE HOSPITAL</v>
      </c>
      <c r="D42" s="6">
        <f>ROUND(+'Fiscal Services'!E37*2080,0)</f>
        <v>19302</v>
      </c>
      <c r="E42" s="6">
        <f>ROUND(+'Fiscal Services'!V37,2)</f>
        <v>1018</v>
      </c>
      <c r="F42" s="8">
        <f t="shared" si="0"/>
        <v>18.96</v>
      </c>
      <c r="G42" s="6">
        <f>ROUND(+'Fiscal Services'!E140*2080,0)</f>
        <v>19510</v>
      </c>
      <c r="H42" s="6">
        <f>ROUND(+'Fiscal Services'!V140,2)</f>
        <v>1141</v>
      </c>
      <c r="I42" s="8">
        <f t="shared" si="1"/>
        <v>17.100000000000001</v>
      </c>
      <c r="J42" s="7"/>
      <c r="K42" s="9">
        <f t="shared" si="2"/>
        <v>-9.8100000000000007E-2</v>
      </c>
    </row>
    <row r="43" spans="2:11" x14ac:dyDescent="0.2">
      <c r="B43">
        <f>+'Fiscal Services'!A38</f>
        <v>102</v>
      </c>
      <c r="C43" t="str">
        <f>+'Fiscal Services'!B38</f>
        <v>YAKIMA REGIONAL MEDICAL AND CARDIAC CENTER</v>
      </c>
      <c r="D43" s="6">
        <f>ROUND(+'Fiscal Services'!E38*2080,0)</f>
        <v>50128</v>
      </c>
      <c r="E43" s="6">
        <f>ROUND(+'Fiscal Services'!V38,2)</f>
        <v>10343</v>
      </c>
      <c r="F43" s="8">
        <f t="shared" si="0"/>
        <v>4.8499999999999996</v>
      </c>
      <c r="G43" s="6">
        <f>ROUND(+'Fiscal Services'!E141*2080,0)</f>
        <v>36608</v>
      </c>
      <c r="H43" s="6">
        <f>ROUND(+'Fiscal Services'!V141,2)</f>
        <v>9626</v>
      </c>
      <c r="I43" s="8">
        <f t="shared" si="1"/>
        <v>3.8</v>
      </c>
      <c r="J43" s="7"/>
      <c r="K43" s="9">
        <f t="shared" si="2"/>
        <v>-0.2165</v>
      </c>
    </row>
    <row r="44" spans="2:11" x14ac:dyDescent="0.2">
      <c r="B44">
        <f>+'Fiscal Services'!A39</f>
        <v>104</v>
      </c>
      <c r="C44" t="str">
        <f>+'Fiscal Services'!B39</f>
        <v>VALLEY GENERAL HOSPITAL</v>
      </c>
      <c r="D44" s="6">
        <f>ROUND(+'Fiscal Services'!E39*2080,0)</f>
        <v>0</v>
      </c>
      <c r="E44" s="6">
        <f>ROUND(+'Fiscal Services'!V39,2)</f>
        <v>3891</v>
      </c>
      <c r="F44" s="8" t="str">
        <f t="shared" si="0"/>
        <v/>
      </c>
      <c r="G44" s="6">
        <f>ROUND(+'Fiscal Services'!E142*2080,0)</f>
        <v>55765</v>
      </c>
      <c r="H44" s="6">
        <f>ROUND(+'Fiscal Services'!V142,2)</f>
        <v>4221</v>
      </c>
      <c r="I44" s="8">
        <f t="shared" si="1"/>
        <v>13.21</v>
      </c>
      <c r="J44" s="7"/>
      <c r="K44" s="9" t="str">
        <f t="shared" si="2"/>
        <v/>
      </c>
    </row>
    <row r="45" spans="2:11" x14ac:dyDescent="0.2">
      <c r="B45">
        <f>+'Fiscal Services'!A40</f>
        <v>106</v>
      </c>
      <c r="C45" t="str">
        <f>+'Fiscal Services'!B40</f>
        <v>CASCADE VALLEY HOSPITAL</v>
      </c>
      <c r="D45" s="6">
        <f>ROUND(+'Fiscal Services'!E40*2080,0)</f>
        <v>0</v>
      </c>
      <c r="E45" s="6">
        <f>ROUND(+'Fiscal Services'!V40,2)</f>
        <v>4405</v>
      </c>
      <c r="F45" s="8" t="str">
        <f t="shared" si="0"/>
        <v/>
      </c>
      <c r="G45" s="6">
        <f>ROUND(+'Fiscal Services'!E143*2080,0)</f>
        <v>45136</v>
      </c>
      <c r="H45" s="6">
        <f>ROUND(+'Fiscal Services'!V143,2)</f>
        <v>2702</v>
      </c>
      <c r="I45" s="8">
        <f t="shared" si="1"/>
        <v>16.7</v>
      </c>
      <c r="J45" s="7"/>
      <c r="K45" s="9" t="str">
        <f t="shared" si="2"/>
        <v/>
      </c>
    </row>
    <row r="46" spans="2:11" x14ac:dyDescent="0.2">
      <c r="B46">
        <f>+'Fiscal Services'!A41</f>
        <v>107</v>
      </c>
      <c r="C46" t="str">
        <f>+'Fiscal Services'!B41</f>
        <v>NORTH VALLEY HOSPITAL</v>
      </c>
      <c r="D46" s="6">
        <f>ROUND(+'Fiscal Services'!E41*2080,0)</f>
        <v>35526</v>
      </c>
      <c r="E46" s="6">
        <f>ROUND(+'Fiscal Services'!V41,2)</f>
        <v>1964</v>
      </c>
      <c r="F46" s="8">
        <f t="shared" si="0"/>
        <v>18.09</v>
      </c>
      <c r="G46" s="6">
        <f>ROUND(+'Fiscal Services'!E144*2080,0)</f>
        <v>16245</v>
      </c>
      <c r="H46" s="6">
        <f>ROUND(+'Fiscal Services'!V144,2)</f>
        <v>1481</v>
      </c>
      <c r="I46" s="8">
        <f t="shared" si="1"/>
        <v>10.97</v>
      </c>
      <c r="J46" s="7"/>
      <c r="K46" s="9">
        <f t="shared" si="2"/>
        <v>-0.39360000000000001</v>
      </c>
    </row>
    <row r="47" spans="2:11" x14ac:dyDescent="0.2">
      <c r="B47">
        <f>+'Fiscal Services'!A42</f>
        <v>108</v>
      </c>
      <c r="C47" t="str">
        <f>+'Fiscal Services'!B42</f>
        <v>TRI-STATE MEMORIAL HOSPITAL</v>
      </c>
      <c r="D47" s="6">
        <f>ROUND(+'Fiscal Services'!E42*2080,0)</f>
        <v>76170</v>
      </c>
      <c r="E47" s="6">
        <f>ROUND(+'Fiscal Services'!V42,2)</f>
        <v>5524</v>
      </c>
      <c r="F47" s="8">
        <f t="shared" si="0"/>
        <v>13.79</v>
      </c>
      <c r="G47" s="6">
        <f>ROUND(+'Fiscal Services'!E145*2080,0)</f>
        <v>77646</v>
      </c>
      <c r="H47" s="6">
        <f>ROUND(+'Fiscal Services'!V145,2)</f>
        <v>5844</v>
      </c>
      <c r="I47" s="8">
        <f t="shared" si="1"/>
        <v>13.29</v>
      </c>
      <c r="J47" s="7"/>
      <c r="K47" s="9">
        <f t="shared" si="2"/>
        <v>-3.6299999999999999E-2</v>
      </c>
    </row>
    <row r="48" spans="2:11" x14ac:dyDescent="0.2">
      <c r="B48">
        <f>+'Fiscal Services'!A43</f>
        <v>111</v>
      </c>
      <c r="C48" t="str">
        <f>+'Fiscal Services'!B43</f>
        <v>EAST ADAMS RURAL HEALTHCARE</v>
      </c>
      <c r="D48" s="6">
        <f>ROUND(+'Fiscal Services'!E43*2080,0)</f>
        <v>4701</v>
      </c>
      <c r="E48" s="6">
        <f>ROUND(+'Fiscal Services'!V43,2)</f>
        <v>621</v>
      </c>
      <c r="F48" s="8">
        <f t="shared" si="0"/>
        <v>7.57</v>
      </c>
      <c r="G48" s="6">
        <f>ROUND(+'Fiscal Services'!E146*2080,0)</f>
        <v>9422</v>
      </c>
      <c r="H48" s="6">
        <f>ROUND(+'Fiscal Services'!V146,2)</f>
        <v>535</v>
      </c>
      <c r="I48" s="8">
        <f t="shared" si="1"/>
        <v>17.61</v>
      </c>
      <c r="J48" s="7"/>
      <c r="K48" s="9">
        <f t="shared" si="2"/>
        <v>1.3263</v>
      </c>
    </row>
    <row r="49" spans="2:11" x14ac:dyDescent="0.2">
      <c r="B49">
        <f>+'Fiscal Services'!A44</f>
        <v>125</v>
      </c>
      <c r="C49" t="str">
        <f>+'Fiscal Services'!B44</f>
        <v>OTHELLO COMMUNITY HOSPITAL</v>
      </c>
      <c r="D49" s="6">
        <f>ROUND(+'Fiscal Services'!E44*2080,0)</f>
        <v>0</v>
      </c>
      <c r="E49" s="6">
        <f>ROUND(+'Fiscal Services'!V44,2)</f>
        <v>0</v>
      </c>
      <c r="F49" s="8" t="str">
        <f t="shared" si="0"/>
        <v/>
      </c>
      <c r="G49" s="6">
        <f>ROUND(+'Fiscal Services'!E147*2080,0)</f>
        <v>0</v>
      </c>
      <c r="H49" s="6">
        <f>ROUND(+'Fiscal Services'!V147,2)</f>
        <v>0</v>
      </c>
      <c r="I49" s="8" t="str">
        <f t="shared" si="1"/>
        <v/>
      </c>
      <c r="J49" s="7"/>
      <c r="K49" s="9" t="str">
        <f t="shared" si="2"/>
        <v/>
      </c>
    </row>
    <row r="50" spans="2:11" x14ac:dyDescent="0.2">
      <c r="B50">
        <f>+'Fiscal Services'!A45</f>
        <v>126</v>
      </c>
      <c r="C50" t="str">
        <f>+'Fiscal Services'!B45</f>
        <v>HIGHLINE MEDICAL CENTER</v>
      </c>
      <c r="D50" s="6">
        <f>ROUND(+'Fiscal Services'!E45*2080,0)</f>
        <v>11960</v>
      </c>
      <c r="E50" s="6">
        <f>ROUND(+'Fiscal Services'!V45,2)</f>
        <v>14611</v>
      </c>
      <c r="F50" s="8">
        <f t="shared" si="0"/>
        <v>0.82</v>
      </c>
      <c r="G50" s="6">
        <f>ROUND(+'Fiscal Services'!E148*2080,0)</f>
        <v>62</v>
      </c>
      <c r="H50" s="6">
        <f>ROUND(+'Fiscal Services'!V148,2)</f>
        <v>15353</v>
      </c>
      <c r="I50" s="8">
        <f t="shared" si="1"/>
        <v>0</v>
      </c>
      <c r="J50" s="7"/>
      <c r="K50" s="9">
        <f t="shared" si="2"/>
        <v>-1</v>
      </c>
    </row>
    <row r="51" spans="2:11" x14ac:dyDescent="0.2">
      <c r="B51">
        <f>+'Fiscal Services'!A46</f>
        <v>128</v>
      </c>
      <c r="C51" t="str">
        <f>+'Fiscal Services'!B46</f>
        <v>UNIVERSITY OF WASHINGTON MEDICAL CENTER</v>
      </c>
      <c r="D51" s="6">
        <f>ROUND(+'Fiscal Services'!E46*2080,0)</f>
        <v>525886</v>
      </c>
      <c r="E51" s="6">
        <f>ROUND(+'Fiscal Services'!V46,2)</f>
        <v>58058</v>
      </c>
      <c r="F51" s="8">
        <f t="shared" si="0"/>
        <v>9.06</v>
      </c>
      <c r="G51" s="6">
        <f>ROUND(+'Fiscal Services'!E149*2080,0)</f>
        <v>264389</v>
      </c>
      <c r="H51" s="6">
        <f>ROUND(+'Fiscal Services'!V149,2)</f>
        <v>57457</v>
      </c>
      <c r="I51" s="8">
        <f t="shared" si="1"/>
        <v>4.5999999999999996</v>
      </c>
      <c r="J51" s="7"/>
      <c r="K51" s="9">
        <f t="shared" si="2"/>
        <v>-0.49230000000000002</v>
      </c>
    </row>
    <row r="52" spans="2:11" x14ac:dyDescent="0.2">
      <c r="B52">
        <f>+'Fiscal Services'!A47</f>
        <v>129</v>
      </c>
      <c r="C52" t="str">
        <f>+'Fiscal Services'!B47</f>
        <v>QUINCY VALLEY MEDICAL CENTER</v>
      </c>
      <c r="D52" s="6">
        <f>ROUND(+'Fiscal Services'!E47*2080,0)</f>
        <v>25230</v>
      </c>
      <c r="E52" s="6">
        <f>ROUND(+'Fiscal Services'!V47,2)</f>
        <v>255</v>
      </c>
      <c r="F52" s="8">
        <f t="shared" si="0"/>
        <v>98.94</v>
      </c>
      <c r="G52" s="6">
        <f>ROUND(+'Fiscal Services'!E150*2080,0)</f>
        <v>18637</v>
      </c>
      <c r="H52" s="6">
        <f>ROUND(+'Fiscal Services'!V150,2)</f>
        <v>389</v>
      </c>
      <c r="I52" s="8">
        <f t="shared" si="1"/>
        <v>47.91</v>
      </c>
      <c r="J52" s="7"/>
      <c r="K52" s="9">
        <f t="shared" si="2"/>
        <v>-0.51580000000000004</v>
      </c>
    </row>
    <row r="53" spans="2:11" x14ac:dyDescent="0.2">
      <c r="B53">
        <f>+'Fiscal Services'!A48</f>
        <v>130</v>
      </c>
      <c r="C53" t="str">
        <f>+'Fiscal Services'!B48</f>
        <v>UW MEDICINE/NORTHWEST HOSPITAL</v>
      </c>
      <c r="D53" s="6">
        <f>ROUND(+'Fiscal Services'!E48*2080,0)</f>
        <v>256256</v>
      </c>
      <c r="E53" s="6">
        <f>ROUND(+'Fiscal Services'!V48,2)</f>
        <v>24110</v>
      </c>
      <c r="F53" s="8">
        <f t="shared" si="0"/>
        <v>10.63</v>
      </c>
      <c r="G53" s="6">
        <f>ROUND(+'Fiscal Services'!E151*2080,0)</f>
        <v>273458</v>
      </c>
      <c r="H53" s="6">
        <f>ROUND(+'Fiscal Services'!V151,2)</f>
        <v>26437</v>
      </c>
      <c r="I53" s="8">
        <f t="shared" si="1"/>
        <v>10.34</v>
      </c>
      <c r="J53" s="7"/>
      <c r="K53" s="9">
        <f t="shared" si="2"/>
        <v>-2.7300000000000001E-2</v>
      </c>
    </row>
    <row r="54" spans="2:11" x14ac:dyDescent="0.2">
      <c r="B54">
        <f>+'Fiscal Services'!A49</f>
        <v>131</v>
      </c>
      <c r="C54" t="str">
        <f>+'Fiscal Services'!B49</f>
        <v>OVERLAKE HOSPITAL MEDICAL CENTER</v>
      </c>
      <c r="D54" s="6">
        <f>ROUND(+'Fiscal Services'!E49*2080,0)</f>
        <v>233168</v>
      </c>
      <c r="E54" s="6">
        <f>ROUND(+'Fiscal Services'!V49,2)</f>
        <v>34703</v>
      </c>
      <c r="F54" s="8">
        <f t="shared" si="0"/>
        <v>6.72</v>
      </c>
      <c r="G54" s="6">
        <f>ROUND(+'Fiscal Services'!E152*2080,0)</f>
        <v>230776</v>
      </c>
      <c r="H54" s="6">
        <f>ROUND(+'Fiscal Services'!V152,2)</f>
        <v>35157</v>
      </c>
      <c r="I54" s="8">
        <f t="shared" si="1"/>
        <v>6.56</v>
      </c>
      <c r="J54" s="7"/>
      <c r="K54" s="9">
        <f t="shared" si="2"/>
        <v>-2.3800000000000002E-2</v>
      </c>
    </row>
    <row r="55" spans="2:11" x14ac:dyDescent="0.2">
      <c r="B55">
        <f>+'Fiscal Services'!A50</f>
        <v>132</v>
      </c>
      <c r="C55" t="str">
        <f>+'Fiscal Services'!B50</f>
        <v>ST CLARE HOSPITAL</v>
      </c>
      <c r="D55" s="6">
        <f>ROUND(+'Fiscal Services'!E50*2080,0)</f>
        <v>7176</v>
      </c>
      <c r="E55" s="6">
        <f>ROUND(+'Fiscal Services'!V50,2)</f>
        <v>13193</v>
      </c>
      <c r="F55" s="8">
        <f t="shared" si="0"/>
        <v>0.54</v>
      </c>
      <c r="G55" s="6">
        <f>ROUND(+'Fiscal Services'!E153*2080,0)</f>
        <v>0</v>
      </c>
      <c r="H55" s="6">
        <f>ROUND(+'Fiscal Services'!V153,2)</f>
        <v>13595</v>
      </c>
      <c r="I55" s="8" t="str">
        <f t="shared" si="1"/>
        <v/>
      </c>
      <c r="J55" s="7"/>
      <c r="K55" s="9" t="str">
        <f t="shared" si="2"/>
        <v/>
      </c>
    </row>
    <row r="56" spans="2:11" x14ac:dyDescent="0.2">
      <c r="B56">
        <f>+'Fiscal Services'!A51</f>
        <v>134</v>
      </c>
      <c r="C56" t="str">
        <f>+'Fiscal Services'!B51</f>
        <v>ISLAND HOSPITAL</v>
      </c>
      <c r="D56" s="6">
        <f>ROUND(+'Fiscal Services'!E51*2080,0)</f>
        <v>109782</v>
      </c>
      <c r="E56" s="6">
        <f>ROUND(+'Fiscal Services'!V51,2)</f>
        <v>10503</v>
      </c>
      <c r="F56" s="8">
        <f t="shared" si="0"/>
        <v>10.45</v>
      </c>
      <c r="G56" s="6">
        <f>ROUND(+'Fiscal Services'!E154*2080,0)</f>
        <v>109533</v>
      </c>
      <c r="H56" s="6">
        <f>ROUND(+'Fiscal Services'!V154,2)</f>
        <v>10694</v>
      </c>
      <c r="I56" s="8">
        <f t="shared" si="1"/>
        <v>10.24</v>
      </c>
      <c r="J56" s="7"/>
      <c r="K56" s="9">
        <f t="shared" si="2"/>
        <v>-2.01E-2</v>
      </c>
    </row>
    <row r="57" spans="2:11" x14ac:dyDescent="0.2">
      <c r="B57">
        <f>+'Fiscal Services'!A52</f>
        <v>137</v>
      </c>
      <c r="C57" t="str">
        <f>+'Fiscal Services'!B52</f>
        <v>LINCOLN HOSPITAL</v>
      </c>
      <c r="D57" s="6">
        <f>ROUND(+'Fiscal Services'!E52*2080,0)</f>
        <v>57886</v>
      </c>
      <c r="E57" s="6">
        <f>ROUND(+'Fiscal Services'!V52,2)</f>
        <v>1112</v>
      </c>
      <c r="F57" s="8">
        <f t="shared" si="0"/>
        <v>52.06</v>
      </c>
      <c r="G57" s="6">
        <f>ROUND(+'Fiscal Services'!E155*2080,0)</f>
        <v>0</v>
      </c>
      <c r="H57" s="6">
        <f>ROUND(+'Fiscal Services'!V155,2)</f>
        <v>0</v>
      </c>
      <c r="I57" s="8" t="str">
        <f t="shared" si="1"/>
        <v/>
      </c>
      <c r="J57" s="7"/>
      <c r="K57" s="9" t="str">
        <f t="shared" si="2"/>
        <v/>
      </c>
    </row>
    <row r="58" spans="2:11" x14ac:dyDescent="0.2">
      <c r="B58">
        <f>+'Fiscal Services'!A53</f>
        <v>138</v>
      </c>
      <c r="C58" t="str">
        <f>+'Fiscal Services'!B53</f>
        <v>SWEDISH EDMONDS</v>
      </c>
      <c r="D58" s="6">
        <f>ROUND(+'Fiscal Services'!E53*2080,0)</f>
        <v>6136</v>
      </c>
      <c r="E58" s="6">
        <f>ROUND(+'Fiscal Services'!V53,2)</f>
        <v>16770</v>
      </c>
      <c r="F58" s="8">
        <f t="shared" si="0"/>
        <v>0.37</v>
      </c>
      <c r="G58" s="6">
        <f>ROUND(+'Fiscal Services'!E156*2080,0)</f>
        <v>6178</v>
      </c>
      <c r="H58" s="6">
        <f>ROUND(+'Fiscal Services'!V156,2)</f>
        <v>18613</v>
      </c>
      <c r="I58" s="8">
        <f t="shared" si="1"/>
        <v>0.33</v>
      </c>
      <c r="J58" s="7"/>
      <c r="K58" s="9">
        <f t="shared" si="2"/>
        <v>-0.1081</v>
      </c>
    </row>
    <row r="59" spans="2:11" x14ac:dyDescent="0.2">
      <c r="B59">
        <f>+'Fiscal Services'!A54</f>
        <v>139</v>
      </c>
      <c r="C59" t="str">
        <f>+'Fiscal Services'!B54</f>
        <v>PROVIDENCE HOLY FAMILY HOSPITAL</v>
      </c>
      <c r="D59" s="6">
        <f>ROUND(+'Fiscal Services'!E54*2080,0)</f>
        <v>58906</v>
      </c>
      <c r="E59" s="6">
        <f>ROUND(+'Fiscal Services'!V54,2)</f>
        <v>18114</v>
      </c>
      <c r="F59" s="8">
        <f t="shared" si="0"/>
        <v>3.25</v>
      </c>
      <c r="G59" s="6">
        <f>ROUND(+'Fiscal Services'!E157*2080,0)</f>
        <v>0</v>
      </c>
      <c r="H59" s="6">
        <f>ROUND(+'Fiscal Services'!V157,2)</f>
        <v>16969</v>
      </c>
      <c r="I59" s="8" t="str">
        <f t="shared" si="1"/>
        <v/>
      </c>
      <c r="J59" s="7"/>
      <c r="K59" s="9" t="str">
        <f t="shared" si="2"/>
        <v/>
      </c>
    </row>
    <row r="60" spans="2:11" x14ac:dyDescent="0.2">
      <c r="B60">
        <f>+'Fiscal Services'!A55</f>
        <v>140</v>
      </c>
      <c r="C60" t="str">
        <f>+'Fiscal Services'!B55</f>
        <v>KITTITAS VALLEY HEALTHCARE</v>
      </c>
      <c r="D60" s="6">
        <f>ROUND(+'Fiscal Services'!E55*2080,0)</f>
        <v>45656</v>
      </c>
      <c r="E60" s="6">
        <f>ROUND(+'Fiscal Services'!V55,2)</f>
        <v>5367</v>
      </c>
      <c r="F60" s="8">
        <f t="shared" si="0"/>
        <v>8.51</v>
      </c>
      <c r="G60" s="6">
        <f>ROUND(+'Fiscal Services'!E158*2080,0)</f>
        <v>113360</v>
      </c>
      <c r="H60" s="6">
        <f>ROUND(+'Fiscal Services'!V158,2)</f>
        <v>5413</v>
      </c>
      <c r="I60" s="8">
        <f t="shared" si="1"/>
        <v>20.94</v>
      </c>
      <c r="J60" s="7"/>
      <c r="K60" s="9">
        <f t="shared" si="2"/>
        <v>1.4605999999999999</v>
      </c>
    </row>
    <row r="61" spans="2:11" x14ac:dyDescent="0.2">
      <c r="B61">
        <f>+'Fiscal Services'!A56</f>
        <v>141</v>
      </c>
      <c r="C61" t="str">
        <f>+'Fiscal Services'!B56</f>
        <v>DAYTON GENERAL HOSPITAL</v>
      </c>
      <c r="D61" s="6">
        <f>ROUND(+'Fiscal Services'!E56*2080,0)</f>
        <v>13645</v>
      </c>
      <c r="E61" s="6">
        <f>ROUND(+'Fiscal Services'!V56,2)</f>
        <v>579</v>
      </c>
      <c r="F61" s="8">
        <f t="shared" si="0"/>
        <v>23.57</v>
      </c>
      <c r="G61" s="6">
        <f>ROUND(+'Fiscal Services'!E159*2080,0)</f>
        <v>15413</v>
      </c>
      <c r="H61" s="6">
        <f>ROUND(+'Fiscal Services'!V159,2)</f>
        <v>477</v>
      </c>
      <c r="I61" s="8">
        <f t="shared" si="1"/>
        <v>32.31</v>
      </c>
      <c r="J61" s="7"/>
      <c r="K61" s="9">
        <f t="shared" si="2"/>
        <v>0.37080000000000002</v>
      </c>
    </row>
    <row r="62" spans="2:11" x14ac:dyDescent="0.2">
      <c r="B62">
        <f>+'Fiscal Services'!A57</f>
        <v>142</v>
      </c>
      <c r="C62" t="str">
        <f>+'Fiscal Services'!B57</f>
        <v>HARRISON MEDICAL CENTER</v>
      </c>
      <c r="D62" s="6">
        <f>ROUND(+'Fiscal Services'!E57*2080,0)</f>
        <v>22776</v>
      </c>
      <c r="E62" s="6">
        <f>ROUND(+'Fiscal Services'!V57,2)</f>
        <v>30421</v>
      </c>
      <c r="F62" s="8">
        <f t="shared" si="0"/>
        <v>0.75</v>
      </c>
      <c r="G62" s="6">
        <f>ROUND(+'Fiscal Services'!E160*2080,0)</f>
        <v>2142</v>
      </c>
      <c r="H62" s="6">
        <f>ROUND(+'Fiscal Services'!V160,2)</f>
        <v>32262</v>
      </c>
      <c r="I62" s="8">
        <f t="shared" si="1"/>
        <v>7.0000000000000007E-2</v>
      </c>
      <c r="J62" s="7"/>
      <c r="K62" s="9">
        <f t="shared" si="2"/>
        <v>-0.90669999999999995</v>
      </c>
    </row>
    <row r="63" spans="2:11" x14ac:dyDescent="0.2">
      <c r="B63">
        <f>+'Fiscal Services'!A58</f>
        <v>145</v>
      </c>
      <c r="C63" t="str">
        <f>+'Fiscal Services'!B58</f>
        <v>PEACEHEALTH ST JOSEPH HOSPITAL</v>
      </c>
      <c r="D63" s="6">
        <f>ROUND(+'Fiscal Services'!E58*2080,0)</f>
        <v>14435</v>
      </c>
      <c r="E63" s="6">
        <f>ROUND(+'Fiscal Services'!V58,2)</f>
        <v>33079</v>
      </c>
      <c r="F63" s="8">
        <f t="shared" si="0"/>
        <v>0.44</v>
      </c>
      <c r="G63" s="6">
        <f>ROUND(+'Fiscal Services'!E161*2080,0)</f>
        <v>24690</v>
      </c>
      <c r="H63" s="6">
        <f>ROUND(+'Fiscal Services'!V161,2)</f>
        <v>32725</v>
      </c>
      <c r="I63" s="8">
        <f t="shared" si="1"/>
        <v>0.75</v>
      </c>
      <c r="J63" s="7"/>
      <c r="K63" s="9">
        <f t="shared" si="2"/>
        <v>0.70450000000000002</v>
      </c>
    </row>
    <row r="64" spans="2:11" x14ac:dyDescent="0.2">
      <c r="B64">
        <f>+'Fiscal Services'!A59</f>
        <v>147</v>
      </c>
      <c r="C64" t="str">
        <f>+'Fiscal Services'!B59</f>
        <v>MID VALLEY HOSPITAL</v>
      </c>
      <c r="D64" s="6">
        <f>ROUND(+'Fiscal Services'!E59*2080,0)</f>
        <v>36587</v>
      </c>
      <c r="E64" s="6">
        <f>ROUND(+'Fiscal Services'!V59,2)</f>
        <v>2786</v>
      </c>
      <c r="F64" s="8">
        <f t="shared" si="0"/>
        <v>13.13</v>
      </c>
      <c r="G64" s="6">
        <f>ROUND(+'Fiscal Services'!E162*2080,0)</f>
        <v>39146</v>
      </c>
      <c r="H64" s="6">
        <f>ROUND(+'Fiscal Services'!V162,2)</f>
        <v>2488</v>
      </c>
      <c r="I64" s="8">
        <f t="shared" si="1"/>
        <v>15.73</v>
      </c>
      <c r="J64" s="7"/>
      <c r="K64" s="9">
        <f t="shared" si="2"/>
        <v>0.19800000000000001</v>
      </c>
    </row>
    <row r="65" spans="2:11" x14ac:dyDescent="0.2">
      <c r="B65">
        <f>+'Fiscal Services'!A60</f>
        <v>148</v>
      </c>
      <c r="C65" t="str">
        <f>+'Fiscal Services'!B60</f>
        <v>KINDRED HOSPITAL SEATTLE - NORTHGATE</v>
      </c>
      <c r="D65" s="6">
        <f>ROUND(+'Fiscal Services'!E60*2080,0)</f>
        <v>36816</v>
      </c>
      <c r="E65" s="6">
        <f>ROUND(+'Fiscal Services'!V60,2)</f>
        <v>1271</v>
      </c>
      <c r="F65" s="8">
        <f t="shared" si="0"/>
        <v>28.97</v>
      </c>
      <c r="G65" s="6">
        <f>ROUND(+'Fiscal Services'!E163*2080,0)</f>
        <v>30368</v>
      </c>
      <c r="H65" s="6">
        <f>ROUND(+'Fiscal Services'!V163,2)</f>
        <v>1225</v>
      </c>
      <c r="I65" s="8">
        <f t="shared" si="1"/>
        <v>24.79</v>
      </c>
      <c r="J65" s="7"/>
      <c r="K65" s="9">
        <f t="shared" si="2"/>
        <v>-0.14430000000000001</v>
      </c>
    </row>
    <row r="66" spans="2:11" x14ac:dyDescent="0.2">
      <c r="B66">
        <f>+'Fiscal Services'!A61</f>
        <v>150</v>
      </c>
      <c r="C66" t="str">
        <f>+'Fiscal Services'!B61</f>
        <v>COULEE MEDICAL CENTER</v>
      </c>
      <c r="D66" s="6">
        <f>ROUND(+'Fiscal Services'!E61*2080,0)</f>
        <v>50024</v>
      </c>
      <c r="E66" s="6">
        <f>ROUND(+'Fiscal Services'!V61,2)</f>
        <v>1232</v>
      </c>
      <c r="F66" s="8">
        <f t="shared" si="0"/>
        <v>40.6</v>
      </c>
      <c r="G66" s="6">
        <f>ROUND(+'Fiscal Services'!E164*2080,0)</f>
        <v>52458</v>
      </c>
      <c r="H66" s="6">
        <f>ROUND(+'Fiscal Services'!V164,2)</f>
        <v>1398</v>
      </c>
      <c r="I66" s="8">
        <f t="shared" si="1"/>
        <v>37.520000000000003</v>
      </c>
      <c r="J66" s="7"/>
      <c r="K66" s="9">
        <f t="shared" si="2"/>
        <v>-7.5899999999999995E-2</v>
      </c>
    </row>
    <row r="67" spans="2:11" x14ac:dyDescent="0.2">
      <c r="B67">
        <f>+'Fiscal Services'!A62</f>
        <v>152</v>
      </c>
      <c r="C67" t="str">
        <f>+'Fiscal Services'!B62</f>
        <v>MASON GENERAL HOSPITAL</v>
      </c>
      <c r="D67" s="6">
        <f>ROUND(+'Fiscal Services'!E62*2080,0)</f>
        <v>110240</v>
      </c>
      <c r="E67" s="6">
        <f>ROUND(+'Fiscal Services'!V62,2)</f>
        <v>4806</v>
      </c>
      <c r="F67" s="8">
        <f t="shared" si="0"/>
        <v>22.94</v>
      </c>
      <c r="G67" s="6">
        <f>ROUND(+'Fiscal Services'!E165*2080,0)</f>
        <v>113630</v>
      </c>
      <c r="H67" s="6">
        <f>ROUND(+'Fiscal Services'!V165,2)</f>
        <v>4813</v>
      </c>
      <c r="I67" s="8">
        <f t="shared" si="1"/>
        <v>23.61</v>
      </c>
      <c r="J67" s="7"/>
      <c r="K67" s="9">
        <f t="shared" si="2"/>
        <v>2.92E-2</v>
      </c>
    </row>
    <row r="68" spans="2:11" x14ac:dyDescent="0.2">
      <c r="B68">
        <f>+'Fiscal Services'!A63</f>
        <v>153</v>
      </c>
      <c r="C68" t="str">
        <f>+'Fiscal Services'!B63</f>
        <v>WHITMAN HOSPITAL AND MEDICAL CENTER</v>
      </c>
      <c r="D68" s="6">
        <f>ROUND(+'Fiscal Services'!E63*2080,0)</f>
        <v>24648</v>
      </c>
      <c r="E68" s="6">
        <f>ROUND(+'Fiscal Services'!V63,2)</f>
        <v>1373</v>
      </c>
      <c r="F68" s="8">
        <f t="shared" si="0"/>
        <v>17.95</v>
      </c>
      <c r="G68" s="6">
        <f>ROUND(+'Fiscal Services'!E166*2080,0)</f>
        <v>19344</v>
      </c>
      <c r="H68" s="6">
        <f>ROUND(+'Fiscal Services'!V166,2)</f>
        <v>1504</v>
      </c>
      <c r="I68" s="8">
        <f t="shared" si="1"/>
        <v>12.86</v>
      </c>
      <c r="J68" s="7"/>
      <c r="K68" s="9">
        <f t="shared" si="2"/>
        <v>-0.28360000000000002</v>
      </c>
    </row>
    <row r="69" spans="2:11" x14ac:dyDescent="0.2">
      <c r="B69">
        <f>+'Fiscal Services'!A64</f>
        <v>155</v>
      </c>
      <c r="C69" t="str">
        <f>+'Fiscal Services'!B64</f>
        <v>UW MEDICINE/VALLEY MEDICAL CENTER</v>
      </c>
      <c r="D69" s="6">
        <f>ROUND(+'Fiscal Services'!E64*2080,0)</f>
        <v>363480</v>
      </c>
      <c r="E69" s="6">
        <f>ROUND(+'Fiscal Services'!V64,2)</f>
        <v>42810</v>
      </c>
      <c r="F69" s="8">
        <f t="shared" si="0"/>
        <v>8.49</v>
      </c>
      <c r="G69" s="6">
        <f>ROUND(+'Fiscal Services'!E167*2080,0)</f>
        <v>381326</v>
      </c>
      <c r="H69" s="6">
        <f>ROUND(+'Fiscal Services'!V167,2)</f>
        <v>43058</v>
      </c>
      <c r="I69" s="8">
        <f t="shared" si="1"/>
        <v>8.86</v>
      </c>
      <c r="J69" s="7"/>
      <c r="K69" s="9">
        <f t="shared" si="2"/>
        <v>4.36E-2</v>
      </c>
    </row>
    <row r="70" spans="2:11" x14ac:dyDescent="0.2">
      <c r="B70">
        <f>+'Fiscal Services'!A65</f>
        <v>156</v>
      </c>
      <c r="C70" t="str">
        <f>+'Fiscal Services'!B65</f>
        <v>WHIDBEY GENERAL HOSPITAL</v>
      </c>
      <c r="D70" s="6">
        <f>ROUND(+'Fiscal Services'!E65*2080,0)</f>
        <v>75566</v>
      </c>
      <c r="E70" s="6">
        <f>ROUND(+'Fiscal Services'!V65,2)</f>
        <v>7772</v>
      </c>
      <c r="F70" s="8">
        <f t="shared" si="0"/>
        <v>9.7200000000000006</v>
      </c>
      <c r="G70" s="6">
        <f>ROUND(+'Fiscal Services'!E168*2080,0)</f>
        <v>89918</v>
      </c>
      <c r="H70" s="6">
        <f>ROUND(+'Fiscal Services'!V168,2)</f>
        <v>7172</v>
      </c>
      <c r="I70" s="8">
        <f t="shared" si="1"/>
        <v>12.54</v>
      </c>
      <c r="J70" s="7"/>
      <c r="K70" s="9">
        <f t="shared" si="2"/>
        <v>0.29010000000000002</v>
      </c>
    </row>
    <row r="71" spans="2:11" x14ac:dyDescent="0.2">
      <c r="B71">
        <f>+'Fiscal Services'!A66</f>
        <v>157</v>
      </c>
      <c r="C71" t="str">
        <f>+'Fiscal Services'!B66</f>
        <v>ST LUKES REHABILIATION INSTITUTE</v>
      </c>
      <c r="D71" s="6">
        <f>ROUND(+'Fiscal Services'!E66*2080,0)</f>
        <v>41371</v>
      </c>
      <c r="E71" s="6">
        <f>ROUND(+'Fiscal Services'!V66,2)</f>
        <v>2238</v>
      </c>
      <c r="F71" s="8">
        <f t="shared" si="0"/>
        <v>18.489999999999998</v>
      </c>
      <c r="G71" s="6">
        <f>ROUND(+'Fiscal Services'!E169*2080,0)</f>
        <v>48755</v>
      </c>
      <c r="H71" s="6">
        <f>ROUND(+'Fiscal Services'!V169,2)</f>
        <v>2381</v>
      </c>
      <c r="I71" s="8">
        <f t="shared" si="1"/>
        <v>20.48</v>
      </c>
      <c r="J71" s="7"/>
      <c r="K71" s="9">
        <f t="shared" si="2"/>
        <v>0.1076</v>
      </c>
    </row>
    <row r="72" spans="2:11" x14ac:dyDescent="0.2">
      <c r="B72">
        <f>+'Fiscal Services'!A67</f>
        <v>158</v>
      </c>
      <c r="C72" t="str">
        <f>+'Fiscal Services'!B67</f>
        <v>CASCADE MEDICAL CENTER</v>
      </c>
      <c r="D72" s="6">
        <f>ROUND(+'Fiscal Services'!E67*2080,0)</f>
        <v>26146</v>
      </c>
      <c r="E72" s="6">
        <f>ROUND(+'Fiscal Services'!V67,2)</f>
        <v>625</v>
      </c>
      <c r="F72" s="8">
        <f t="shared" si="0"/>
        <v>41.83</v>
      </c>
      <c r="G72" s="6">
        <f>ROUND(+'Fiscal Services'!E170*2080,0)</f>
        <v>25709</v>
      </c>
      <c r="H72" s="6">
        <f>ROUND(+'Fiscal Services'!V170,2)</f>
        <v>571</v>
      </c>
      <c r="I72" s="8">
        <f t="shared" si="1"/>
        <v>45.02</v>
      </c>
      <c r="J72" s="7"/>
      <c r="K72" s="9">
        <f t="shared" si="2"/>
        <v>7.6300000000000007E-2</v>
      </c>
    </row>
    <row r="73" spans="2:11" x14ac:dyDescent="0.2">
      <c r="B73">
        <f>+'Fiscal Services'!A68</f>
        <v>159</v>
      </c>
      <c r="C73" t="str">
        <f>+'Fiscal Services'!B68</f>
        <v>PROVIDENCE ST PETER HOSPITAL</v>
      </c>
      <c r="D73" s="6">
        <f>ROUND(+'Fiscal Services'!E68*2080,0)</f>
        <v>22526</v>
      </c>
      <c r="E73" s="6">
        <f>ROUND(+'Fiscal Services'!V68,2)</f>
        <v>32864</v>
      </c>
      <c r="F73" s="8">
        <f t="shared" si="0"/>
        <v>0.69</v>
      </c>
      <c r="G73" s="6">
        <f>ROUND(+'Fiscal Services'!E171*2080,0)</f>
        <v>19074</v>
      </c>
      <c r="H73" s="6">
        <f>ROUND(+'Fiscal Services'!V171,2)</f>
        <v>33908</v>
      </c>
      <c r="I73" s="8">
        <f t="shared" si="1"/>
        <v>0.56000000000000005</v>
      </c>
      <c r="J73" s="7"/>
      <c r="K73" s="9">
        <f t="shared" si="2"/>
        <v>-0.18840000000000001</v>
      </c>
    </row>
    <row r="74" spans="2:11" x14ac:dyDescent="0.2">
      <c r="B74">
        <f>+'Fiscal Services'!A69</f>
        <v>161</v>
      </c>
      <c r="C74" t="str">
        <f>+'Fiscal Services'!B69</f>
        <v>KADLEC REGIONAL MEDICAL CENTER</v>
      </c>
      <c r="D74" s="6">
        <f>ROUND(+'Fiscal Services'!E69*2080,0)</f>
        <v>247520</v>
      </c>
      <c r="E74" s="6">
        <f>ROUND(+'Fiscal Services'!V69,2)</f>
        <v>45708</v>
      </c>
      <c r="F74" s="8">
        <f t="shared" si="0"/>
        <v>5.42</v>
      </c>
      <c r="G74" s="6">
        <f>ROUND(+'Fiscal Services'!E172*2080,0)</f>
        <v>79269</v>
      </c>
      <c r="H74" s="6">
        <f>ROUND(+'Fiscal Services'!V172,2)</f>
        <v>42783</v>
      </c>
      <c r="I74" s="8">
        <f t="shared" si="1"/>
        <v>1.85</v>
      </c>
      <c r="J74" s="7"/>
      <c r="K74" s="9">
        <f t="shared" si="2"/>
        <v>-0.65869999999999995</v>
      </c>
    </row>
    <row r="75" spans="2:11" x14ac:dyDescent="0.2">
      <c r="B75">
        <f>+'Fiscal Services'!A70</f>
        <v>162</v>
      </c>
      <c r="C75" t="str">
        <f>+'Fiscal Services'!B70</f>
        <v>PROVIDENCE SACRED HEART MEDICAL CENTER</v>
      </c>
      <c r="D75" s="6">
        <f>ROUND(+'Fiscal Services'!E70*2080,0)</f>
        <v>99694</v>
      </c>
      <c r="E75" s="6">
        <f>ROUND(+'Fiscal Services'!V70,2)</f>
        <v>60667</v>
      </c>
      <c r="F75" s="8">
        <f t="shared" ref="F75:F109" si="3">IF(D75=0,"",IF(E75=0,"",ROUND(D75/E75,2)))</f>
        <v>1.64</v>
      </c>
      <c r="G75" s="6">
        <f>ROUND(+'Fiscal Services'!E173*2080,0)</f>
        <v>0</v>
      </c>
      <c r="H75" s="6">
        <f>ROUND(+'Fiscal Services'!V173,2)</f>
        <v>64214</v>
      </c>
      <c r="I75" s="8" t="str">
        <f t="shared" ref="I75:I109" si="4">IF(G75=0,"",IF(H75=0,"",ROUND(G75/H75,2)))</f>
        <v/>
      </c>
      <c r="J75" s="7"/>
      <c r="K75" s="9" t="str">
        <f t="shared" ref="K75:K109" si="5">IF(D75=0,"",IF(E75=0,"",IF(G75=0,"",IF(H75=0,"",ROUND(I75/F75-1,4)))))</f>
        <v/>
      </c>
    </row>
    <row r="76" spans="2:11" x14ac:dyDescent="0.2">
      <c r="B76">
        <f>+'Fiscal Services'!A71</f>
        <v>164</v>
      </c>
      <c r="C76" t="str">
        <f>+'Fiscal Services'!B71</f>
        <v>EVERGREENHEALTH MEDICAL CENTER</v>
      </c>
      <c r="D76" s="6">
        <f>ROUND(+'Fiscal Services'!E71*2080,0)</f>
        <v>245336</v>
      </c>
      <c r="E76" s="6">
        <f>ROUND(+'Fiscal Services'!V71,2)</f>
        <v>33657</v>
      </c>
      <c r="F76" s="8">
        <f t="shared" si="3"/>
        <v>7.29</v>
      </c>
      <c r="G76" s="6">
        <f>ROUND(+'Fiscal Services'!E174*2080,0)</f>
        <v>247770</v>
      </c>
      <c r="H76" s="6">
        <f>ROUND(+'Fiscal Services'!V174,2)</f>
        <v>34300</v>
      </c>
      <c r="I76" s="8">
        <f t="shared" si="4"/>
        <v>7.22</v>
      </c>
      <c r="J76" s="7"/>
      <c r="K76" s="9">
        <f t="shared" si="5"/>
        <v>-9.5999999999999992E-3</v>
      </c>
    </row>
    <row r="77" spans="2:11" x14ac:dyDescent="0.2">
      <c r="B77">
        <f>+'Fiscal Services'!A72</f>
        <v>165</v>
      </c>
      <c r="C77" t="str">
        <f>+'Fiscal Services'!B72</f>
        <v>LAKE CHELAN COMMUNITY HOSPITAL</v>
      </c>
      <c r="D77" s="6">
        <f>ROUND(+'Fiscal Services'!E72*2080,0)</f>
        <v>32510</v>
      </c>
      <c r="E77" s="6">
        <f>ROUND(+'Fiscal Services'!V72,2)</f>
        <v>1431</v>
      </c>
      <c r="F77" s="8">
        <f t="shared" si="3"/>
        <v>22.72</v>
      </c>
      <c r="G77" s="6">
        <f>ROUND(+'Fiscal Services'!E175*2080,0)</f>
        <v>32448</v>
      </c>
      <c r="H77" s="6">
        <f>ROUND(+'Fiscal Services'!V175,2)</f>
        <v>1233</v>
      </c>
      <c r="I77" s="8">
        <f t="shared" si="4"/>
        <v>26.32</v>
      </c>
      <c r="J77" s="7"/>
      <c r="K77" s="9">
        <f t="shared" si="5"/>
        <v>0.1585</v>
      </c>
    </row>
    <row r="78" spans="2:11" x14ac:dyDescent="0.2">
      <c r="B78">
        <f>+'Fiscal Services'!A73</f>
        <v>167</v>
      </c>
      <c r="C78" t="str">
        <f>+'Fiscal Services'!B73</f>
        <v>FERRY COUNTY MEMORIAL HOSPITAL</v>
      </c>
      <c r="D78" s="6">
        <f>ROUND(+'Fiscal Services'!E73*2080,0)</f>
        <v>0</v>
      </c>
      <c r="E78" s="6">
        <f>ROUND(+'Fiscal Services'!V73,2)</f>
        <v>305</v>
      </c>
      <c r="F78" s="8" t="str">
        <f t="shared" si="3"/>
        <v/>
      </c>
      <c r="G78" s="6">
        <f>ROUND(+'Fiscal Services'!E176*2080,0)</f>
        <v>0</v>
      </c>
      <c r="H78" s="6">
        <f>ROUND(+'Fiscal Services'!V176,2)</f>
        <v>0</v>
      </c>
      <c r="I78" s="8" t="str">
        <f t="shared" si="4"/>
        <v/>
      </c>
      <c r="J78" s="7"/>
      <c r="K78" s="9" t="str">
        <f t="shared" si="5"/>
        <v/>
      </c>
    </row>
    <row r="79" spans="2:11" x14ac:dyDescent="0.2">
      <c r="B79">
        <f>+'Fiscal Services'!A74</f>
        <v>168</v>
      </c>
      <c r="C79" t="str">
        <f>+'Fiscal Services'!B74</f>
        <v>CENTRAL WASHINGTON HOSPITAL</v>
      </c>
      <c r="D79" s="6">
        <f>ROUND(+'Fiscal Services'!E74*2080,0)</f>
        <v>60715</v>
      </c>
      <c r="E79" s="6">
        <f>ROUND(+'Fiscal Services'!V74,2)</f>
        <v>23522</v>
      </c>
      <c r="F79" s="8">
        <f t="shared" si="3"/>
        <v>2.58</v>
      </c>
      <c r="G79" s="6">
        <f>ROUND(+'Fiscal Services'!E177*2080,0)</f>
        <v>61651</v>
      </c>
      <c r="H79" s="6">
        <f>ROUND(+'Fiscal Services'!V177,2)</f>
        <v>24241</v>
      </c>
      <c r="I79" s="8">
        <f t="shared" si="4"/>
        <v>2.54</v>
      </c>
      <c r="J79" s="7"/>
      <c r="K79" s="9">
        <f t="shared" si="5"/>
        <v>-1.55E-2</v>
      </c>
    </row>
    <row r="80" spans="2:11" x14ac:dyDescent="0.2">
      <c r="B80">
        <f>+'Fiscal Services'!A75</f>
        <v>170</v>
      </c>
      <c r="C80" t="str">
        <f>+'Fiscal Services'!B75</f>
        <v>PEACEHEALTH SOUTHWEST MEDICAL CENTER</v>
      </c>
      <c r="D80" s="6">
        <f>ROUND(+'Fiscal Services'!E75*2080,0)</f>
        <v>-1414</v>
      </c>
      <c r="E80" s="6">
        <f>ROUND(+'Fiscal Services'!V75,2)</f>
        <v>47001</v>
      </c>
      <c r="F80" s="8">
        <f t="shared" si="3"/>
        <v>-0.03</v>
      </c>
      <c r="G80" s="6">
        <f>ROUND(+'Fiscal Services'!E178*2080,0)</f>
        <v>0</v>
      </c>
      <c r="H80" s="6">
        <f>ROUND(+'Fiscal Services'!V178,2)</f>
        <v>43139</v>
      </c>
      <c r="I80" s="8" t="str">
        <f t="shared" si="4"/>
        <v/>
      </c>
      <c r="J80" s="7"/>
      <c r="K80" s="9" t="str">
        <f t="shared" si="5"/>
        <v/>
      </c>
    </row>
    <row r="81" spans="2:11" x14ac:dyDescent="0.2">
      <c r="B81">
        <f>+'Fiscal Services'!A76</f>
        <v>172</v>
      </c>
      <c r="C81" t="str">
        <f>+'Fiscal Services'!B76</f>
        <v>PULLMAN REGIONAL HOSPITAL</v>
      </c>
      <c r="D81" s="6">
        <f>ROUND(+'Fiscal Services'!E76*2080,0)</f>
        <v>49462</v>
      </c>
      <c r="E81" s="6">
        <f>ROUND(+'Fiscal Services'!V76,2)</f>
        <v>4515</v>
      </c>
      <c r="F81" s="8">
        <f t="shared" si="3"/>
        <v>10.96</v>
      </c>
      <c r="G81" s="6">
        <f>ROUND(+'Fiscal Services'!E179*2080,0)</f>
        <v>55723</v>
      </c>
      <c r="H81" s="6">
        <f>ROUND(+'Fiscal Services'!V179,2)</f>
        <v>4539</v>
      </c>
      <c r="I81" s="8">
        <f t="shared" si="4"/>
        <v>12.28</v>
      </c>
      <c r="J81" s="7"/>
      <c r="K81" s="9">
        <f t="shared" si="5"/>
        <v>0.12039999999999999</v>
      </c>
    </row>
    <row r="82" spans="2:11" x14ac:dyDescent="0.2">
      <c r="B82">
        <f>+'Fiscal Services'!A77</f>
        <v>173</v>
      </c>
      <c r="C82" t="str">
        <f>+'Fiscal Services'!B77</f>
        <v>MORTON GENERAL HOSPITAL</v>
      </c>
      <c r="D82" s="6">
        <f>ROUND(+'Fiscal Services'!E77*2080,0)</f>
        <v>39770</v>
      </c>
      <c r="E82" s="6">
        <f>ROUND(+'Fiscal Services'!V77,2)</f>
        <v>1118</v>
      </c>
      <c r="F82" s="8">
        <f t="shared" si="3"/>
        <v>35.57</v>
      </c>
      <c r="G82" s="6">
        <f>ROUND(+'Fiscal Services'!E180*2080,0)</f>
        <v>38667</v>
      </c>
      <c r="H82" s="6">
        <f>ROUND(+'Fiscal Services'!V180,2)</f>
        <v>827</v>
      </c>
      <c r="I82" s="8">
        <f t="shared" si="4"/>
        <v>46.76</v>
      </c>
      <c r="J82" s="7"/>
      <c r="K82" s="9">
        <f t="shared" si="5"/>
        <v>0.31459999999999999</v>
      </c>
    </row>
    <row r="83" spans="2:11" x14ac:dyDescent="0.2">
      <c r="B83">
        <f>+'Fiscal Services'!A78</f>
        <v>175</v>
      </c>
      <c r="C83" t="str">
        <f>+'Fiscal Services'!B78</f>
        <v>MARY BRIDGE CHILDRENS HEALTH CENTER</v>
      </c>
      <c r="D83" s="6">
        <f>ROUND(+'Fiscal Services'!E78*2080,0)</f>
        <v>0</v>
      </c>
      <c r="E83" s="6">
        <f>ROUND(+'Fiscal Services'!V78,2)</f>
        <v>10012</v>
      </c>
      <c r="F83" s="8" t="str">
        <f t="shared" si="3"/>
        <v/>
      </c>
      <c r="G83" s="6">
        <f>ROUND(+'Fiscal Services'!E181*2080,0)</f>
        <v>0</v>
      </c>
      <c r="H83" s="6">
        <f>ROUND(+'Fiscal Services'!V181,2)</f>
        <v>10097</v>
      </c>
      <c r="I83" s="8" t="str">
        <f t="shared" si="4"/>
        <v/>
      </c>
      <c r="J83" s="7"/>
      <c r="K83" s="9" t="str">
        <f t="shared" si="5"/>
        <v/>
      </c>
    </row>
    <row r="84" spans="2:11" x14ac:dyDescent="0.2">
      <c r="B84">
        <f>+'Fiscal Services'!A79</f>
        <v>176</v>
      </c>
      <c r="C84" t="str">
        <f>+'Fiscal Services'!B79</f>
        <v>TACOMA GENERAL/ALLENMORE HOSPITAL</v>
      </c>
      <c r="D84" s="6">
        <f>ROUND(+'Fiscal Services'!E79*2080,0)</f>
        <v>28350</v>
      </c>
      <c r="E84" s="6">
        <f>ROUND(+'Fiscal Services'!V79,2)</f>
        <v>44924</v>
      </c>
      <c r="F84" s="8">
        <f t="shared" si="3"/>
        <v>0.63</v>
      </c>
      <c r="G84" s="6">
        <f>ROUND(+'Fiscal Services'!E182*2080,0)</f>
        <v>61277</v>
      </c>
      <c r="H84" s="6">
        <f>ROUND(+'Fiscal Services'!V182,2)</f>
        <v>46979</v>
      </c>
      <c r="I84" s="8">
        <f t="shared" si="4"/>
        <v>1.3</v>
      </c>
      <c r="J84" s="7"/>
      <c r="K84" s="9">
        <f t="shared" si="5"/>
        <v>1.0634999999999999</v>
      </c>
    </row>
    <row r="85" spans="2:11" x14ac:dyDescent="0.2">
      <c r="B85">
        <f>+'Fiscal Services'!A80</f>
        <v>180</v>
      </c>
      <c r="C85" t="str">
        <f>+'Fiscal Services'!B80</f>
        <v>VALLEY HOSPITAL</v>
      </c>
      <c r="D85" s="6">
        <f>ROUND(+'Fiscal Services'!E80*2080,0)</f>
        <v>68390</v>
      </c>
      <c r="E85" s="6">
        <f>ROUND(+'Fiscal Services'!V80,2)</f>
        <v>11207</v>
      </c>
      <c r="F85" s="8">
        <f t="shared" si="3"/>
        <v>6.1</v>
      </c>
      <c r="G85" s="6">
        <f>ROUND(+'Fiscal Services'!E183*2080,0)</f>
        <v>65416</v>
      </c>
      <c r="H85" s="6">
        <f>ROUND(+'Fiscal Services'!V183,2)</f>
        <v>11445</v>
      </c>
      <c r="I85" s="8">
        <f t="shared" si="4"/>
        <v>5.72</v>
      </c>
      <c r="J85" s="7"/>
      <c r="K85" s="9">
        <f t="shared" si="5"/>
        <v>-6.2300000000000001E-2</v>
      </c>
    </row>
    <row r="86" spans="2:11" x14ac:dyDescent="0.2">
      <c r="B86">
        <f>+'Fiscal Services'!A81</f>
        <v>183</v>
      </c>
      <c r="C86" t="str">
        <f>+'Fiscal Services'!B81</f>
        <v>MULTICARE AUBURN MEDICAL CENTER</v>
      </c>
      <c r="D86" s="6">
        <f>ROUND(+'Fiscal Services'!E81*2080,0)</f>
        <v>21694</v>
      </c>
      <c r="E86" s="6">
        <f>ROUND(+'Fiscal Services'!V81,2)</f>
        <v>12923</v>
      </c>
      <c r="F86" s="8">
        <f t="shared" si="3"/>
        <v>1.68</v>
      </c>
      <c r="G86" s="6">
        <f>ROUND(+'Fiscal Services'!E184*2080,0)</f>
        <v>52686</v>
      </c>
      <c r="H86" s="6">
        <f>ROUND(+'Fiscal Services'!V184,2)</f>
        <v>11353</v>
      </c>
      <c r="I86" s="8">
        <f t="shared" si="4"/>
        <v>4.6399999999999997</v>
      </c>
      <c r="J86" s="7"/>
      <c r="K86" s="9">
        <f t="shared" si="5"/>
        <v>1.7619</v>
      </c>
    </row>
    <row r="87" spans="2:11" x14ac:dyDescent="0.2">
      <c r="B87">
        <f>+'Fiscal Services'!A82</f>
        <v>186</v>
      </c>
      <c r="C87" t="str">
        <f>+'Fiscal Services'!B82</f>
        <v>SUMMIT PACIFIC MEDICAL CENTER</v>
      </c>
      <c r="D87" s="6">
        <f>ROUND(+'Fiscal Services'!E82*2080,0)</f>
        <v>50544</v>
      </c>
      <c r="E87" s="6">
        <f>ROUND(+'Fiscal Services'!V82,2)</f>
        <v>1756</v>
      </c>
      <c r="F87" s="8">
        <f t="shared" si="3"/>
        <v>28.78</v>
      </c>
      <c r="G87" s="6">
        <f>ROUND(+'Fiscal Services'!E185*2080,0)</f>
        <v>54080</v>
      </c>
      <c r="H87" s="6">
        <f>ROUND(+'Fiscal Services'!V185,2)</f>
        <v>2042</v>
      </c>
      <c r="I87" s="8">
        <f t="shared" si="4"/>
        <v>26.48</v>
      </c>
      <c r="J87" s="7"/>
      <c r="K87" s="9">
        <f t="shared" si="5"/>
        <v>-7.9899999999999999E-2</v>
      </c>
    </row>
    <row r="88" spans="2:11" x14ac:dyDescent="0.2">
      <c r="B88">
        <f>+'Fiscal Services'!A83</f>
        <v>191</v>
      </c>
      <c r="C88" t="str">
        <f>+'Fiscal Services'!B83</f>
        <v>PROVIDENCE CENTRALIA HOSPITAL</v>
      </c>
      <c r="D88" s="6">
        <f>ROUND(+'Fiscal Services'!E83*2080,0)</f>
        <v>0</v>
      </c>
      <c r="E88" s="6">
        <f>ROUND(+'Fiscal Services'!V83,2)</f>
        <v>13074</v>
      </c>
      <c r="F88" s="8" t="str">
        <f t="shared" si="3"/>
        <v/>
      </c>
      <c r="G88" s="6">
        <f>ROUND(+'Fiscal Services'!E186*2080,0)</f>
        <v>0</v>
      </c>
      <c r="H88" s="6">
        <f>ROUND(+'Fiscal Services'!V186,2)</f>
        <v>14101</v>
      </c>
      <c r="I88" s="8" t="str">
        <f t="shared" si="4"/>
        <v/>
      </c>
      <c r="J88" s="7"/>
      <c r="K88" s="9" t="str">
        <f t="shared" si="5"/>
        <v/>
      </c>
    </row>
    <row r="89" spans="2:11" x14ac:dyDescent="0.2">
      <c r="B89">
        <f>+'Fiscal Services'!A84</f>
        <v>193</v>
      </c>
      <c r="C89" t="str">
        <f>+'Fiscal Services'!B84</f>
        <v>PROVIDENCE MOUNT CARMEL HOSPITAL</v>
      </c>
      <c r="D89" s="6">
        <f>ROUND(+'Fiscal Services'!E84*2080,0)</f>
        <v>31179</v>
      </c>
      <c r="E89" s="6">
        <f>ROUND(+'Fiscal Services'!V84,2)</f>
        <v>3487</v>
      </c>
      <c r="F89" s="8">
        <f t="shared" si="3"/>
        <v>8.94</v>
      </c>
      <c r="G89" s="6">
        <f>ROUND(+'Fiscal Services'!E187*2080,0)</f>
        <v>0</v>
      </c>
      <c r="H89" s="6">
        <f>ROUND(+'Fiscal Services'!V187,2)</f>
        <v>3506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194</v>
      </c>
      <c r="C90" t="str">
        <f>+'Fiscal Services'!B85</f>
        <v>PROVIDENCE ST JOSEPHS HOSPITAL</v>
      </c>
      <c r="D90" s="6">
        <f>ROUND(+'Fiscal Services'!E85*2080,0)</f>
        <v>12251</v>
      </c>
      <c r="E90" s="6">
        <f>ROUND(+'Fiscal Services'!V85,2)</f>
        <v>1220</v>
      </c>
      <c r="F90" s="8">
        <f t="shared" si="3"/>
        <v>10.039999999999999</v>
      </c>
      <c r="G90" s="6">
        <f>ROUND(+'Fiscal Services'!E188*2080,0)</f>
        <v>0</v>
      </c>
      <c r="H90" s="6">
        <f>ROUND(+'Fiscal Services'!V188,2)</f>
        <v>1556</v>
      </c>
      <c r="I90" s="8" t="str">
        <f t="shared" si="4"/>
        <v/>
      </c>
      <c r="J90" s="7"/>
      <c r="K90" s="9" t="str">
        <f t="shared" si="5"/>
        <v/>
      </c>
    </row>
    <row r="91" spans="2:11" x14ac:dyDescent="0.2">
      <c r="B91">
        <f>+'Fiscal Services'!A86</f>
        <v>195</v>
      </c>
      <c r="C91" t="str">
        <f>+'Fiscal Services'!B86</f>
        <v>SNOQUALMIE VALLEY HOSPITAL</v>
      </c>
      <c r="D91" s="6">
        <f>ROUND(+'Fiscal Services'!E86*2080,0)</f>
        <v>28870</v>
      </c>
      <c r="E91" s="6">
        <f>ROUND(+'Fiscal Services'!V86,2)</f>
        <v>4172</v>
      </c>
      <c r="F91" s="8">
        <f t="shared" si="3"/>
        <v>6.92</v>
      </c>
      <c r="G91" s="6">
        <f>ROUND(+'Fiscal Services'!E189*2080,0)</f>
        <v>34674</v>
      </c>
      <c r="H91" s="6">
        <f>ROUND(+'Fiscal Services'!V189,2)</f>
        <v>318</v>
      </c>
      <c r="I91" s="8">
        <f t="shared" si="4"/>
        <v>109.04</v>
      </c>
      <c r="J91" s="7"/>
      <c r="K91" s="9">
        <f t="shared" si="5"/>
        <v>14.757199999999999</v>
      </c>
    </row>
    <row r="92" spans="2:11" x14ac:dyDescent="0.2">
      <c r="B92">
        <f>+'Fiscal Services'!A87</f>
        <v>197</v>
      </c>
      <c r="C92" t="str">
        <f>+'Fiscal Services'!B87</f>
        <v>CAPITAL MEDICAL CENTER</v>
      </c>
      <c r="D92" s="6">
        <f>ROUND(+'Fiscal Services'!E87*2080,0)</f>
        <v>48942</v>
      </c>
      <c r="E92" s="6">
        <f>ROUND(+'Fiscal Services'!V87,2)</f>
        <v>10932</v>
      </c>
      <c r="F92" s="8">
        <f t="shared" si="3"/>
        <v>4.4800000000000004</v>
      </c>
      <c r="G92" s="6">
        <f>ROUND(+'Fiscal Services'!E190*2080,0)</f>
        <v>49254</v>
      </c>
      <c r="H92" s="6">
        <f>ROUND(+'Fiscal Services'!V190,2)</f>
        <v>10776</v>
      </c>
      <c r="I92" s="8">
        <f t="shared" si="4"/>
        <v>4.57</v>
      </c>
      <c r="J92" s="7"/>
      <c r="K92" s="9">
        <f t="shared" si="5"/>
        <v>2.01E-2</v>
      </c>
    </row>
    <row r="93" spans="2:11" x14ac:dyDescent="0.2">
      <c r="B93">
        <f>+'Fiscal Services'!A88</f>
        <v>198</v>
      </c>
      <c r="C93" t="str">
        <f>+'Fiscal Services'!B88</f>
        <v>SUNNYSIDE COMMUNITY HOSPITAL</v>
      </c>
      <c r="D93" s="6">
        <f>ROUND(+'Fiscal Services'!E88*2080,0)</f>
        <v>97157</v>
      </c>
      <c r="E93" s="6">
        <f>ROUND(+'Fiscal Services'!V88,2)</f>
        <v>6879</v>
      </c>
      <c r="F93" s="8">
        <f t="shared" si="3"/>
        <v>14.12</v>
      </c>
      <c r="G93" s="6">
        <f>ROUND(+'Fiscal Services'!E191*2080,0)</f>
        <v>113152</v>
      </c>
      <c r="H93" s="6">
        <f>ROUND(+'Fiscal Services'!V191,2)</f>
        <v>6724</v>
      </c>
      <c r="I93" s="8">
        <f t="shared" si="4"/>
        <v>16.829999999999998</v>
      </c>
      <c r="J93" s="7"/>
      <c r="K93" s="9">
        <f t="shared" si="5"/>
        <v>0.19189999999999999</v>
      </c>
    </row>
    <row r="94" spans="2:11" x14ac:dyDescent="0.2">
      <c r="B94">
        <f>+'Fiscal Services'!A89</f>
        <v>199</v>
      </c>
      <c r="C94" t="str">
        <f>+'Fiscal Services'!B89</f>
        <v>TOPPENISH COMMUNITY HOSPITAL</v>
      </c>
      <c r="D94" s="6">
        <f>ROUND(+'Fiscal Services'!E89*2080,0)</f>
        <v>17264</v>
      </c>
      <c r="E94" s="6">
        <f>ROUND(+'Fiscal Services'!V89,2)</f>
        <v>2641</v>
      </c>
      <c r="F94" s="8">
        <f t="shared" si="3"/>
        <v>6.54</v>
      </c>
      <c r="G94" s="6">
        <f>ROUND(+'Fiscal Services'!E192*2080,0)</f>
        <v>13728</v>
      </c>
      <c r="H94" s="6">
        <f>ROUND(+'Fiscal Services'!V192,2)</f>
        <v>2428</v>
      </c>
      <c r="I94" s="8">
        <f t="shared" si="4"/>
        <v>5.65</v>
      </c>
      <c r="J94" s="7"/>
      <c r="K94" s="9">
        <f t="shared" si="5"/>
        <v>-0.1361</v>
      </c>
    </row>
    <row r="95" spans="2:11" x14ac:dyDescent="0.2">
      <c r="B95">
        <f>+'Fiscal Services'!A90</f>
        <v>201</v>
      </c>
      <c r="C95" t="str">
        <f>+'Fiscal Services'!B90</f>
        <v>ST FRANCIS COMMUNITY HOSPITAL</v>
      </c>
      <c r="D95" s="6">
        <f>ROUND(+'Fiscal Services'!E90*2080,0)</f>
        <v>13042</v>
      </c>
      <c r="E95" s="6">
        <f>ROUND(+'Fiscal Services'!V90,2)</f>
        <v>16937</v>
      </c>
      <c r="F95" s="8">
        <f t="shared" si="3"/>
        <v>0.77</v>
      </c>
      <c r="G95" s="6">
        <f>ROUND(+'Fiscal Services'!E193*2080,0)</f>
        <v>0</v>
      </c>
      <c r="H95" s="6">
        <f>ROUND(+'Fiscal Services'!V193,2)</f>
        <v>18513</v>
      </c>
      <c r="I95" s="8" t="str">
        <f t="shared" si="4"/>
        <v/>
      </c>
      <c r="J95" s="7"/>
      <c r="K95" s="9" t="str">
        <f t="shared" si="5"/>
        <v/>
      </c>
    </row>
    <row r="96" spans="2:11" x14ac:dyDescent="0.2">
      <c r="B96">
        <f>+'Fiscal Services'!A91</f>
        <v>202</v>
      </c>
      <c r="C96" t="str">
        <f>+'Fiscal Services'!B91</f>
        <v>REGIONAL HOSPITAL</v>
      </c>
      <c r="D96" s="6">
        <f>ROUND(+'Fiscal Services'!E91*2080,0)</f>
        <v>998</v>
      </c>
      <c r="E96" s="6">
        <f>ROUND(+'Fiscal Services'!V91,2)</f>
        <v>663</v>
      </c>
      <c r="F96" s="8">
        <f t="shared" si="3"/>
        <v>1.51</v>
      </c>
      <c r="G96" s="6">
        <f>ROUND(+'Fiscal Services'!E194*2080,0)</f>
        <v>915</v>
      </c>
      <c r="H96" s="6">
        <f>ROUND(+'Fiscal Services'!V194,2)</f>
        <v>695</v>
      </c>
      <c r="I96" s="8">
        <f t="shared" si="4"/>
        <v>1.32</v>
      </c>
      <c r="J96" s="7"/>
      <c r="K96" s="9">
        <f t="shared" si="5"/>
        <v>-0.1258</v>
      </c>
    </row>
    <row r="97" spans="2:11" x14ac:dyDescent="0.2">
      <c r="B97">
        <f>+'Fiscal Services'!A92</f>
        <v>204</v>
      </c>
      <c r="C97" t="str">
        <f>+'Fiscal Services'!B92</f>
        <v>SEATTLE CANCER CARE ALLIANCE</v>
      </c>
      <c r="D97" s="6">
        <f>ROUND(+'Fiscal Services'!E92*2080,0)</f>
        <v>286603</v>
      </c>
      <c r="E97" s="6">
        <f>ROUND(+'Fiscal Services'!V92,2)</f>
        <v>15771</v>
      </c>
      <c r="F97" s="8">
        <f t="shared" si="3"/>
        <v>18.170000000000002</v>
      </c>
      <c r="G97" s="6">
        <f>ROUND(+'Fiscal Services'!E195*2080,0)</f>
        <v>293571</v>
      </c>
      <c r="H97" s="6">
        <f>ROUND(+'Fiscal Services'!V195,2)</f>
        <v>15388</v>
      </c>
      <c r="I97" s="8">
        <f t="shared" si="4"/>
        <v>19.079999999999998</v>
      </c>
      <c r="J97" s="7"/>
      <c r="K97" s="9">
        <f t="shared" si="5"/>
        <v>5.0099999999999999E-2</v>
      </c>
    </row>
    <row r="98" spans="2:11" x14ac:dyDescent="0.2">
      <c r="B98">
        <f>+'Fiscal Services'!A93</f>
        <v>205</v>
      </c>
      <c r="C98" t="str">
        <f>+'Fiscal Services'!B93</f>
        <v>WENATCHEE VALLEY HOSPITAL</v>
      </c>
      <c r="D98" s="6">
        <f>ROUND(+'Fiscal Services'!E93*2080,0)</f>
        <v>0</v>
      </c>
      <c r="E98" s="6">
        <f>ROUND(+'Fiscal Services'!V93,2)</f>
        <v>24216</v>
      </c>
      <c r="F98" s="8" t="str">
        <f t="shared" si="3"/>
        <v/>
      </c>
      <c r="G98" s="6">
        <f>ROUND(+'Fiscal Services'!E196*2080,0)</f>
        <v>0</v>
      </c>
      <c r="H98" s="6">
        <f>ROUND(+'Fiscal Services'!V196,2)</f>
        <v>23066</v>
      </c>
      <c r="I98" s="8" t="str">
        <f t="shared" si="4"/>
        <v/>
      </c>
      <c r="J98" s="7"/>
      <c r="K98" s="9" t="str">
        <f t="shared" si="5"/>
        <v/>
      </c>
    </row>
    <row r="99" spans="2:11" x14ac:dyDescent="0.2">
      <c r="B99">
        <f>+'Fiscal Services'!A94</f>
        <v>206</v>
      </c>
      <c r="C99" t="str">
        <f>+'Fiscal Services'!B94</f>
        <v>PEACEHEALTH UNITED GENERAL MEDICAL CENTER</v>
      </c>
      <c r="D99" s="6">
        <f>ROUND(+'Fiscal Services'!E94*2080,0)</f>
        <v>8861</v>
      </c>
      <c r="E99" s="6">
        <f>ROUND(+'Fiscal Services'!V94,2)</f>
        <v>3056</v>
      </c>
      <c r="F99" s="8">
        <f t="shared" si="3"/>
        <v>2.9</v>
      </c>
      <c r="G99" s="6">
        <f>ROUND(+'Fiscal Services'!E197*2080,0)</f>
        <v>8653</v>
      </c>
      <c r="H99" s="6">
        <f>ROUND(+'Fiscal Services'!V197,2)</f>
        <v>3456</v>
      </c>
      <c r="I99" s="8">
        <f t="shared" si="4"/>
        <v>2.5</v>
      </c>
      <c r="J99" s="7"/>
      <c r="K99" s="9">
        <f t="shared" si="5"/>
        <v>-0.13789999999999999</v>
      </c>
    </row>
    <row r="100" spans="2:11" x14ac:dyDescent="0.2">
      <c r="B100">
        <f>+'Fiscal Services'!A95</f>
        <v>207</v>
      </c>
      <c r="C100" t="str">
        <f>+'Fiscal Services'!B95</f>
        <v>SKAGIT VALLEY HOSPITAL</v>
      </c>
      <c r="D100" s="6">
        <f>ROUND(+'Fiscal Services'!E95*2080,0)</f>
        <v>266427</v>
      </c>
      <c r="E100" s="6">
        <f>ROUND(+'Fiscal Services'!V95,2)</f>
        <v>19905</v>
      </c>
      <c r="F100" s="8">
        <f t="shared" si="3"/>
        <v>13.38</v>
      </c>
      <c r="G100" s="6">
        <f>ROUND(+'Fiscal Services'!E198*2080,0)</f>
        <v>282880</v>
      </c>
      <c r="H100" s="6">
        <f>ROUND(+'Fiscal Services'!V198,2)</f>
        <v>23547</v>
      </c>
      <c r="I100" s="8">
        <f t="shared" si="4"/>
        <v>12.01</v>
      </c>
      <c r="J100" s="7"/>
      <c r="K100" s="9">
        <f t="shared" si="5"/>
        <v>-0.1024</v>
      </c>
    </row>
    <row r="101" spans="2:11" x14ac:dyDescent="0.2">
      <c r="B101">
        <f>+'Fiscal Services'!A96</f>
        <v>208</v>
      </c>
      <c r="C101" t="str">
        <f>+'Fiscal Services'!B96</f>
        <v>LEGACY SALMON CREEK HOSPITAL</v>
      </c>
      <c r="D101" s="6">
        <f>ROUND(+'Fiscal Services'!E96*2080,0)</f>
        <v>727792</v>
      </c>
      <c r="E101" s="6">
        <f>ROUND(+'Fiscal Services'!V96,2)</f>
        <v>23709</v>
      </c>
      <c r="F101" s="8">
        <f t="shared" si="3"/>
        <v>30.7</v>
      </c>
      <c r="G101" s="6">
        <f>ROUND(+'Fiscal Services'!E199*2080,0)</f>
        <v>721718</v>
      </c>
      <c r="H101" s="6">
        <f>ROUND(+'Fiscal Services'!V199,2)</f>
        <v>24248</v>
      </c>
      <c r="I101" s="8">
        <f t="shared" si="4"/>
        <v>29.76</v>
      </c>
      <c r="J101" s="7"/>
      <c r="K101" s="9">
        <f t="shared" si="5"/>
        <v>-3.0599999999999999E-2</v>
      </c>
    </row>
    <row r="102" spans="2:11" x14ac:dyDescent="0.2">
      <c r="B102">
        <f>+'Fiscal Services'!A97</f>
        <v>209</v>
      </c>
      <c r="C102" t="str">
        <f>+'Fiscal Services'!B97</f>
        <v>ST ANTHONY HOSPITAL</v>
      </c>
      <c r="D102" s="6">
        <f>ROUND(+'Fiscal Services'!E97*2080,0)</f>
        <v>4930</v>
      </c>
      <c r="E102" s="6">
        <f>ROUND(+'Fiscal Services'!V97,2)</f>
        <v>10979</v>
      </c>
      <c r="F102" s="8">
        <f t="shared" si="3"/>
        <v>0.45</v>
      </c>
      <c r="G102" s="6">
        <f>ROUND(+'Fiscal Services'!E200*2080,0)</f>
        <v>21</v>
      </c>
      <c r="H102" s="6">
        <f>ROUND(+'Fiscal Services'!V200,2)</f>
        <v>12423</v>
      </c>
      <c r="I102" s="8">
        <f t="shared" si="4"/>
        <v>0</v>
      </c>
      <c r="J102" s="7"/>
      <c r="K102" s="9">
        <f t="shared" si="5"/>
        <v>-1</v>
      </c>
    </row>
    <row r="103" spans="2:11" x14ac:dyDescent="0.2">
      <c r="B103">
        <f>+'Fiscal Services'!A98</f>
        <v>210</v>
      </c>
      <c r="C103" t="str">
        <f>+'Fiscal Services'!B98</f>
        <v>SWEDISH MEDICAL CENTER - ISSAQUAH CAMPUS</v>
      </c>
      <c r="D103" s="6">
        <f>ROUND(+'Fiscal Services'!E98*2080,0)</f>
        <v>54538</v>
      </c>
      <c r="E103" s="6">
        <f>ROUND(+'Fiscal Services'!V98,2)</f>
        <v>13006</v>
      </c>
      <c r="F103" s="8">
        <f t="shared" si="3"/>
        <v>4.1900000000000004</v>
      </c>
      <c r="G103" s="6">
        <f>ROUND(+'Fiscal Services'!E201*2080,0)</f>
        <v>46322</v>
      </c>
      <c r="H103" s="6">
        <f>ROUND(+'Fiscal Services'!V201,2)</f>
        <v>15474</v>
      </c>
      <c r="I103" s="8">
        <f t="shared" si="4"/>
        <v>2.99</v>
      </c>
      <c r="J103" s="7"/>
      <c r="K103" s="9">
        <f t="shared" si="5"/>
        <v>-0.28639999999999999</v>
      </c>
    </row>
    <row r="104" spans="2:11" x14ac:dyDescent="0.2">
      <c r="B104">
        <f>+'Fiscal Services'!A99</f>
        <v>211</v>
      </c>
      <c r="C104" t="str">
        <f>+'Fiscal Services'!B99</f>
        <v>PEACEHEALTH PEACE ISLAND MEDICAL CENTER</v>
      </c>
      <c r="D104" s="6">
        <f>ROUND(+'Fiscal Services'!E99*2080,0)</f>
        <v>0</v>
      </c>
      <c r="E104" s="6">
        <f>ROUND(+'Fiscal Services'!V99,2)</f>
        <v>1050</v>
      </c>
      <c r="F104" s="8" t="str">
        <f t="shared" si="3"/>
        <v/>
      </c>
      <c r="G104" s="6">
        <f>ROUND(+'Fiscal Services'!E202*2080,0)</f>
        <v>0</v>
      </c>
      <c r="H104" s="6">
        <f>ROUND(+'Fiscal Services'!V202,2)</f>
        <v>1404</v>
      </c>
      <c r="I104" s="8" t="str">
        <f t="shared" si="4"/>
        <v/>
      </c>
      <c r="J104" s="7"/>
      <c r="K104" s="9" t="str">
        <f t="shared" si="5"/>
        <v/>
      </c>
    </row>
    <row r="105" spans="2:11" x14ac:dyDescent="0.2">
      <c r="B105">
        <f>+'Fiscal Services'!A100</f>
        <v>904</v>
      </c>
      <c r="C105" t="str">
        <f>+'Fiscal Services'!B100</f>
        <v>BHC FAIRFAX HOSPITAL</v>
      </c>
      <c r="D105" s="6">
        <f>ROUND(+'Fiscal Services'!E100*2080,0)</f>
        <v>50003</v>
      </c>
      <c r="E105" s="6">
        <f>ROUND(+'Fiscal Services'!V100,2)</f>
        <v>3639</v>
      </c>
      <c r="F105" s="8">
        <f t="shared" si="3"/>
        <v>13.74</v>
      </c>
      <c r="G105" s="6">
        <f>ROUND(+'Fiscal Services'!E203*2080,0)</f>
        <v>59488</v>
      </c>
      <c r="H105" s="6">
        <f>ROUND(+'Fiscal Services'!V203,2)</f>
        <v>2606</v>
      </c>
      <c r="I105" s="8">
        <f t="shared" si="4"/>
        <v>22.83</v>
      </c>
      <c r="J105" s="7"/>
      <c r="K105" s="9">
        <f t="shared" si="5"/>
        <v>0.66159999999999997</v>
      </c>
    </row>
    <row r="106" spans="2:11" x14ac:dyDescent="0.2">
      <c r="B106">
        <f>+'Fiscal Services'!A101</f>
        <v>915</v>
      </c>
      <c r="C106" t="str">
        <f>+'Fiscal Services'!B101</f>
        <v>LOURDES COUNSELING CENTER</v>
      </c>
      <c r="D106" s="6">
        <f>ROUND(+'Fiscal Services'!E101*2080,0)</f>
        <v>32781</v>
      </c>
      <c r="E106" s="6">
        <f>ROUND(+'Fiscal Services'!V101,2)</f>
        <v>845</v>
      </c>
      <c r="F106" s="8">
        <f t="shared" si="3"/>
        <v>38.79</v>
      </c>
      <c r="G106" s="6">
        <f>ROUND(+'Fiscal Services'!E204*2080,0)</f>
        <v>42702</v>
      </c>
      <c r="H106" s="6">
        <f>ROUND(+'Fiscal Services'!V204,2)</f>
        <v>832</v>
      </c>
      <c r="I106" s="8">
        <f t="shared" si="4"/>
        <v>51.32</v>
      </c>
      <c r="J106" s="7"/>
      <c r="K106" s="9">
        <f t="shared" si="5"/>
        <v>0.32300000000000001</v>
      </c>
    </row>
    <row r="107" spans="2:11" x14ac:dyDescent="0.2">
      <c r="B107">
        <f>+'Fiscal Services'!A102</f>
        <v>919</v>
      </c>
      <c r="C107" t="str">
        <f>+'Fiscal Services'!B102</f>
        <v>NAVOS</v>
      </c>
      <c r="D107" s="6">
        <f>ROUND(+'Fiscal Services'!E102*2080,0)</f>
        <v>10774</v>
      </c>
      <c r="E107" s="6">
        <f>ROUND(+'Fiscal Services'!V102,2)</f>
        <v>568</v>
      </c>
      <c r="F107" s="8">
        <f t="shared" si="3"/>
        <v>18.97</v>
      </c>
      <c r="G107" s="6">
        <f>ROUND(+'Fiscal Services'!E205*2080,0)</f>
        <v>8362</v>
      </c>
      <c r="H107" s="6">
        <f>ROUND(+'Fiscal Services'!V205,2)</f>
        <v>447</v>
      </c>
      <c r="I107" s="8">
        <f t="shared" si="4"/>
        <v>18.71</v>
      </c>
      <c r="J107" s="7"/>
      <c r="K107" s="9">
        <f t="shared" si="5"/>
        <v>-1.37E-2</v>
      </c>
    </row>
    <row r="108" spans="2:11" x14ac:dyDescent="0.2">
      <c r="B108">
        <f>+'Fiscal Services'!A103</f>
        <v>921</v>
      </c>
      <c r="C108" t="str">
        <f>+'Fiscal Services'!B103</f>
        <v>Cascade Behavioral Health</v>
      </c>
      <c r="D108" s="6">
        <f>ROUND(+'Fiscal Services'!E103*2080,0)</f>
        <v>51854</v>
      </c>
      <c r="E108" s="6">
        <f>ROUND(+'Fiscal Services'!V103,2)</f>
        <v>1144</v>
      </c>
      <c r="F108" s="8">
        <f t="shared" si="3"/>
        <v>45.33</v>
      </c>
      <c r="G108" s="6">
        <f>ROUND(+'Fiscal Services'!E206*2080,0)</f>
        <v>53414</v>
      </c>
      <c r="H108" s="6">
        <f>ROUND(+'Fiscal Services'!V206,2)</f>
        <v>1743</v>
      </c>
      <c r="I108" s="8">
        <f t="shared" si="4"/>
        <v>30.64</v>
      </c>
      <c r="J108" s="7"/>
      <c r="K108" s="9">
        <f t="shared" si="5"/>
        <v>-0.3241</v>
      </c>
    </row>
    <row r="109" spans="2:11" x14ac:dyDescent="0.2">
      <c r="B109">
        <f>+'Fiscal Services'!A104</f>
        <v>922</v>
      </c>
      <c r="C109" t="str">
        <f>+'Fiscal Services'!B104</f>
        <v>BHC FAIRFAX HOSPITAL EVERETT</v>
      </c>
      <c r="D109" s="6">
        <f>ROUND(+'Fiscal Services'!E104*2080,0)</f>
        <v>6157</v>
      </c>
      <c r="E109" s="6">
        <f>ROUND(+'Fiscal Services'!V104,2)</f>
        <v>401</v>
      </c>
      <c r="F109" s="8">
        <f t="shared" si="3"/>
        <v>15.35</v>
      </c>
      <c r="G109" s="6">
        <f>ROUND(+'Fiscal Services'!E207*2080,0)</f>
        <v>7010</v>
      </c>
      <c r="H109" s="6">
        <f>ROUND(+'Fiscal Services'!V207,2)</f>
        <v>422</v>
      </c>
      <c r="I109" s="8">
        <f t="shared" si="4"/>
        <v>16.61</v>
      </c>
      <c r="J109" s="7"/>
      <c r="K109" s="9">
        <f t="shared" si="5"/>
        <v>8.2100000000000006E-2</v>
      </c>
    </row>
    <row r="110" spans="2:11" x14ac:dyDescent="0.2">
      <c r="B110">
        <f>+'Fiscal Services'!A105</f>
        <v>923</v>
      </c>
      <c r="C110" t="str">
        <f>+'Fiscal Services'!B105</f>
        <v>BHC FAIRFAX HOSPITAL MONROE</v>
      </c>
      <c r="D110" s="6">
        <f>ROUND(+'Fiscal Services'!E105*2080,0)</f>
        <v>0</v>
      </c>
      <c r="E110" s="6">
        <f>ROUND(+'Fiscal Services'!V105,2)</f>
        <v>0</v>
      </c>
      <c r="F110" s="8" t="str">
        <f t="shared" ref="F110" si="6">IF(D110=0,"",IF(E110=0,"",ROUND(D110/E110,2)))</f>
        <v/>
      </c>
      <c r="G110" s="6">
        <f>ROUND(+'Fiscal Services'!E208*2080,0)</f>
        <v>3120</v>
      </c>
      <c r="H110" s="6">
        <f>ROUND(+'Fiscal Services'!V208,2)</f>
        <v>93</v>
      </c>
      <c r="I110" s="8">
        <f t="shared" ref="I110" si="7">IF(G110=0,"",IF(H110=0,"",ROUND(G110/H110,2)))</f>
        <v>33.549999999999997</v>
      </c>
      <c r="J110" s="7"/>
      <c r="K110" s="9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01"/>
  <sheetViews>
    <sheetView topLeftCell="A83" zoomScale="75" workbookViewId="0">
      <selection activeCell="G123" sqref="G123"/>
    </sheetView>
  </sheetViews>
  <sheetFormatPr defaultColWidth="9" defaultRowHeight="13.2" x14ac:dyDescent="0.25"/>
  <cols>
    <col min="1" max="1" width="6.109375" style="10" bestFit="1" customWidth="1"/>
    <col min="2" max="2" width="40.44140625" style="10" bestFit="1" customWidth="1"/>
    <col min="3" max="3" width="8.109375" style="10" bestFit="1" customWidth="1"/>
    <col min="4" max="4" width="5.6640625" style="10" bestFit="1" customWidth="1"/>
    <col min="5" max="5" width="7.88671875" style="10" bestFit="1" customWidth="1"/>
    <col min="6" max="6" width="5.77734375" style="10" bestFit="1" customWidth="1"/>
    <col min="7" max="8" width="10.88671875" style="10" bestFit="1" customWidth="1"/>
    <col min="9" max="9" width="11.88671875" style="10" bestFit="1" customWidth="1"/>
    <col min="10" max="10" width="9.88671875" style="10" bestFit="1" customWidth="1"/>
    <col min="11" max="11" width="8.88671875" style="10" bestFit="1" customWidth="1"/>
    <col min="12" max="13" width="10.88671875" style="10" bestFit="1" customWidth="1"/>
    <col min="14" max="15" width="8.88671875" style="10" bestFit="1" customWidth="1"/>
    <col min="16" max="16" width="10.88671875" style="10" bestFit="1" customWidth="1"/>
    <col min="17" max="17" width="11.88671875" style="10" bestFit="1" customWidth="1"/>
    <col min="18" max="18" width="5.88671875" style="10" bestFit="1" customWidth="1"/>
    <col min="19" max="19" width="5.77734375" style="10" bestFit="1" customWidth="1"/>
    <col min="20" max="20" width="5.109375" style="10" bestFit="1" customWidth="1"/>
    <col min="21" max="21" width="9" style="10"/>
    <col min="22" max="22" width="8" style="10" bestFit="1" customWidth="1"/>
    <col min="23" max="45" width="9" style="27"/>
    <col min="46" max="16384" width="9" style="10"/>
  </cols>
  <sheetData>
    <row r="1" spans="1:40" x14ac:dyDescent="0.25">
      <c r="V1" s="11" t="s">
        <v>66</v>
      </c>
    </row>
    <row r="2" spans="1:40" x14ac:dyDescent="0.25">
      <c r="V2" s="11" t="s">
        <v>67</v>
      </c>
    </row>
    <row r="3" spans="1:40" x14ac:dyDescent="0.25">
      <c r="V3" s="11" t="s">
        <v>68</v>
      </c>
    </row>
    <row r="4" spans="1:40" x14ac:dyDescent="0.25">
      <c r="A4" s="14" t="s">
        <v>30</v>
      </c>
      <c r="B4" s="14" t="s">
        <v>47</v>
      </c>
      <c r="C4" s="14" t="s">
        <v>48</v>
      </c>
      <c r="D4" s="14" t="s">
        <v>49</v>
      </c>
      <c r="E4" s="14" t="s">
        <v>50</v>
      </c>
      <c r="F4" s="14" t="s">
        <v>51</v>
      </c>
      <c r="G4" s="14" t="s">
        <v>52</v>
      </c>
      <c r="H4" s="14" t="s">
        <v>53</v>
      </c>
      <c r="I4" s="14" t="s">
        <v>54</v>
      </c>
      <c r="J4" s="14" t="s">
        <v>55</v>
      </c>
      <c r="K4" s="14" t="s">
        <v>56</v>
      </c>
      <c r="L4" s="14" t="s">
        <v>57</v>
      </c>
      <c r="M4" s="14" t="s">
        <v>58</v>
      </c>
      <c r="N4" s="14" t="s">
        <v>59</v>
      </c>
      <c r="O4" s="14" t="s">
        <v>60</v>
      </c>
      <c r="P4" s="14" t="s">
        <v>61</v>
      </c>
      <c r="Q4" s="14" t="s">
        <v>62</v>
      </c>
      <c r="R4" s="14" t="s">
        <v>63</v>
      </c>
      <c r="S4" s="14" t="s">
        <v>64</v>
      </c>
      <c r="T4" s="14" t="s">
        <v>65</v>
      </c>
      <c r="V4" s="15" t="s">
        <v>69</v>
      </c>
    </row>
    <row r="5" spans="1:40" x14ac:dyDescent="0.25">
      <c r="A5">
        <v>1</v>
      </c>
      <c r="B5" t="s">
        <v>125</v>
      </c>
      <c r="C5" s="16"/>
      <c r="D5" s="16">
        <v>2015</v>
      </c>
      <c r="E5" s="22">
        <v>22.48</v>
      </c>
      <c r="F5" s="20">
        <v>0</v>
      </c>
      <c r="G5" s="20">
        <v>2020313</v>
      </c>
      <c r="H5" s="20">
        <v>5846</v>
      </c>
      <c r="I5" s="20">
        <v>479552</v>
      </c>
      <c r="J5" s="20">
        <v>44350</v>
      </c>
      <c r="K5" s="20">
        <v>0</v>
      </c>
      <c r="L5" s="20">
        <v>489647</v>
      </c>
      <c r="M5" s="20">
        <v>18828</v>
      </c>
      <c r="N5" s="20">
        <v>26784739</v>
      </c>
      <c r="O5" s="20">
        <v>32433</v>
      </c>
      <c r="P5" s="20">
        <v>0</v>
      </c>
      <c r="Q5" s="20">
        <v>29875708</v>
      </c>
      <c r="R5" s="20">
        <v>0</v>
      </c>
      <c r="S5" s="20">
        <v>0</v>
      </c>
      <c r="T5" s="20">
        <v>0</v>
      </c>
      <c r="U5" s="16"/>
      <c r="V5">
        <v>67394</v>
      </c>
      <c r="W5" s="28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30"/>
    </row>
    <row r="6" spans="1:40" x14ac:dyDescent="0.25">
      <c r="A6">
        <v>3</v>
      </c>
      <c r="B6" t="s">
        <v>126</v>
      </c>
      <c r="C6" s="16"/>
      <c r="D6" s="16">
        <v>2015</v>
      </c>
      <c r="E6" s="22">
        <v>9.44</v>
      </c>
      <c r="F6" s="20">
        <v>0</v>
      </c>
      <c r="G6" s="20">
        <v>674436</v>
      </c>
      <c r="H6" s="20">
        <v>5846</v>
      </c>
      <c r="I6" s="20">
        <v>168229</v>
      </c>
      <c r="J6" s="20">
        <v>6663</v>
      </c>
      <c r="K6" s="20">
        <v>650</v>
      </c>
      <c r="L6" s="20">
        <v>711347</v>
      </c>
      <c r="M6" s="20">
        <v>18828</v>
      </c>
      <c r="N6" s="20">
        <v>14382903</v>
      </c>
      <c r="O6" s="20">
        <v>24707</v>
      </c>
      <c r="P6" s="20">
        <v>155205</v>
      </c>
      <c r="Q6" s="20">
        <v>15838404</v>
      </c>
      <c r="R6" s="20">
        <v>0</v>
      </c>
      <c r="S6" s="20">
        <v>0</v>
      </c>
      <c r="T6" s="20">
        <v>0</v>
      </c>
      <c r="U6" s="16"/>
      <c r="V6">
        <v>28638</v>
      </c>
      <c r="W6" s="28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30"/>
    </row>
    <row r="7" spans="1:40" x14ac:dyDescent="0.25">
      <c r="A7">
        <v>8</v>
      </c>
      <c r="B7" t="s">
        <v>127</v>
      </c>
      <c r="C7" s="16"/>
      <c r="D7" s="16">
        <v>2015</v>
      </c>
      <c r="E7" s="22">
        <v>16.940000000000001</v>
      </c>
      <c r="F7" s="20">
        <v>0</v>
      </c>
      <c r="G7" s="20">
        <v>606715</v>
      </c>
      <c r="H7" s="20">
        <v>177043</v>
      </c>
      <c r="I7" s="20">
        <v>0</v>
      </c>
      <c r="J7" s="20">
        <v>20077</v>
      </c>
      <c r="K7" s="20">
        <v>0</v>
      </c>
      <c r="L7" s="20">
        <v>204374</v>
      </c>
      <c r="M7" s="20">
        <v>6363</v>
      </c>
      <c r="N7" s="20">
        <v>0</v>
      </c>
      <c r="O7" s="20">
        <v>26012</v>
      </c>
      <c r="P7" s="20">
        <v>0</v>
      </c>
      <c r="Q7" s="20">
        <v>1040584</v>
      </c>
      <c r="R7" s="20">
        <v>0</v>
      </c>
      <c r="S7" s="20">
        <v>0</v>
      </c>
      <c r="T7" s="20">
        <v>0</v>
      </c>
      <c r="U7" s="16"/>
      <c r="V7">
        <v>1089</v>
      </c>
      <c r="W7" s="28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30"/>
    </row>
    <row r="8" spans="1:40" x14ac:dyDescent="0.25">
      <c r="A8">
        <v>10</v>
      </c>
      <c r="B8" t="s">
        <v>97</v>
      </c>
      <c r="C8" s="16"/>
      <c r="D8" s="16">
        <v>2015</v>
      </c>
      <c r="E8" s="22">
        <v>321.89000000000004</v>
      </c>
      <c r="F8" s="20">
        <v>0</v>
      </c>
      <c r="G8" s="20">
        <v>20735295</v>
      </c>
      <c r="H8" s="20">
        <v>4354840</v>
      </c>
      <c r="I8" s="20">
        <v>855913</v>
      </c>
      <c r="J8" s="20">
        <v>385672</v>
      </c>
      <c r="K8" s="20">
        <v>104016</v>
      </c>
      <c r="L8" s="20">
        <v>2201443</v>
      </c>
      <c r="M8" s="20">
        <v>975487</v>
      </c>
      <c r="N8" s="20">
        <v>180647</v>
      </c>
      <c r="O8" s="20">
        <v>1366646</v>
      </c>
      <c r="P8" s="20">
        <v>499</v>
      </c>
      <c r="Q8" s="20">
        <v>31159460</v>
      </c>
      <c r="R8" s="20">
        <v>0</v>
      </c>
      <c r="S8" s="20">
        <v>0</v>
      </c>
      <c r="T8" s="20">
        <v>0</v>
      </c>
      <c r="U8" s="16"/>
      <c r="V8">
        <v>67662</v>
      </c>
      <c r="W8" s="28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30"/>
    </row>
    <row r="9" spans="1:40" x14ac:dyDescent="0.25">
      <c r="A9">
        <v>14</v>
      </c>
      <c r="B9" t="s">
        <v>121</v>
      </c>
      <c r="C9" s="16"/>
      <c r="D9" s="16">
        <v>2015</v>
      </c>
      <c r="E9" s="22">
        <v>233.92000000000002</v>
      </c>
      <c r="F9" s="20">
        <v>0</v>
      </c>
      <c r="G9" s="20">
        <v>13762979</v>
      </c>
      <c r="H9" s="20">
        <v>3902412</v>
      </c>
      <c r="I9" s="20">
        <v>0</v>
      </c>
      <c r="J9" s="20">
        <v>157020</v>
      </c>
      <c r="K9" s="20">
        <v>8556</v>
      </c>
      <c r="L9" s="20">
        <v>2304184</v>
      </c>
      <c r="M9" s="20">
        <v>0</v>
      </c>
      <c r="N9" s="20">
        <v>101441</v>
      </c>
      <c r="O9" s="20">
        <v>87591</v>
      </c>
      <c r="P9" s="20">
        <v>388956</v>
      </c>
      <c r="Q9" s="20">
        <v>19935227</v>
      </c>
      <c r="R9" s="20">
        <v>0</v>
      </c>
      <c r="S9" s="20">
        <v>0</v>
      </c>
      <c r="T9" s="20">
        <v>0</v>
      </c>
      <c r="U9" s="16"/>
      <c r="V9">
        <v>33789</v>
      </c>
      <c r="W9" s="28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30"/>
    </row>
    <row r="10" spans="1:40" x14ac:dyDescent="0.25">
      <c r="A10">
        <v>20</v>
      </c>
      <c r="B10" t="s">
        <v>128</v>
      </c>
      <c r="C10" s="16"/>
      <c r="D10" s="16">
        <v>2015</v>
      </c>
      <c r="E10" s="22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16"/>
      <c r="V10">
        <v>570</v>
      </c>
      <c r="W10" s="28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30"/>
    </row>
    <row r="11" spans="1:40" x14ac:dyDescent="0.25">
      <c r="A11">
        <v>21</v>
      </c>
      <c r="B11" t="s">
        <v>129</v>
      </c>
      <c r="C11" s="16"/>
      <c r="D11" s="16">
        <v>2015</v>
      </c>
      <c r="E11" s="22">
        <v>21.66</v>
      </c>
      <c r="F11" s="20">
        <v>0</v>
      </c>
      <c r="G11" s="20">
        <v>1036399</v>
      </c>
      <c r="H11" s="20">
        <v>310075</v>
      </c>
      <c r="I11" s="20">
        <v>115320</v>
      </c>
      <c r="J11" s="20">
        <v>23978</v>
      </c>
      <c r="K11" s="20">
        <v>0</v>
      </c>
      <c r="L11" s="20">
        <v>141981</v>
      </c>
      <c r="M11" s="20">
        <v>22998</v>
      </c>
      <c r="N11" s="20">
        <v>41853</v>
      </c>
      <c r="O11" s="20">
        <v>40942</v>
      </c>
      <c r="P11" s="20">
        <v>0</v>
      </c>
      <c r="Q11" s="20">
        <v>1733546</v>
      </c>
      <c r="R11" s="20">
        <v>0</v>
      </c>
      <c r="S11" s="20">
        <v>0</v>
      </c>
      <c r="T11" s="20">
        <v>0</v>
      </c>
      <c r="U11" s="16"/>
      <c r="V11">
        <v>2056</v>
      </c>
      <c r="W11" s="28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30"/>
    </row>
    <row r="12" spans="1:40" x14ac:dyDescent="0.25">
      <c r="A12">
        <v>22</v>
      </c>
      <c r="B12" t="s">
        <v>85</v>
      </c>
      <c r="C12" s="16"/>
      <c r="D12" s="16">
        <v>2015</v>
      </c>
      <c r="E12" s="22">
        <v>22.51</v>
      </c>
      <c r="F12" s="20">
        <v>0</v>
      </c>
      <c r="G12" s="20">
        <v>879801</v>
      </c>
      <c r="H12" s="20">
        <v>241225</v>
      </c>
      <c r="I12" s="20">
        <v>48980</v>
      </c>
      <c r="J12" s="20">
        <v>24343</v>
      </c>
      <c r="K12" s="20">
        <v>0</v>
      </c>
      <c r="L12" s="20">
        <v>2380</v>
      </c>
      <c r="M12" s="20">
        <v>0</v>
      </c>
      <c r="N12" s="20">
        <v>0</v>
      </c>
      <c r="O12" s="20">
        <v>322388</v>
      </c>
      <c r="P12" s="20">
        <v>0</v>
      </c>
      <c r="Q12" s="20">
        <v>1519117</v>
      </c>
      <c r="R12" s="20">
        <v>0</v>
      </c>
      <c r="S12" s="20">
        <v>0</v>
      </c>
      <c r="T12" s="20">
        <v>0</v>
      </c>
      <c r="U12" s="16"/>
      <c r="V12">
        <v>5984</v>
      </c>
      <c r="W12" s="28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30"/>
    </row>
    <row r="13" spans="1:40" x14ac:dyDescent="0.25">
      <c r="A13">
        <v>23</v>
      </c>
      <c r="B13" t="s">
        <v>130</v>
      </c>
      <c r="C13" s="16"/>
      <c r="D13" s="16">
        <v>2015</v>
      </c>
      <c r="E13" s="22">
        <v>10.94</v>
      </c>
      <c r="F13" s="20">
        <v>0</v>
      </c>
      <c r="G13" s="20">
        <v>560715</v>
      </c>
      <c r="H13" s="20">
        <v>108628</v>
      </c>
      <c r="I13" s="20">
        <v>0</v>
      </c>
      <c r="J13" s="20">
        <v>10131</v>
      </c>
      <c r="K13" s="20">
        <v>0</v>
      </c>
      <c r="L13" s="20">
        <v>172459</v>
      </c>
      <c r="M13" s="20">
        <v>6907</v>
      </c>
      <c r="N13" s="20">
        <v>27971</v>
      </c>
      <c r="O13" s="20">
        <v>28121</v>
      </c>
      <c r="P13" s="20">
        <v>0</v>
      </c>
      <c r="Q13" s="20">
        <v>914932</v>
      </c>
      <c r="R13" s="20">
        <v>0</v>
      </c>
      <c r="S13" s="20">
        <v>0</v>
      </c>
      <c r="T13" s="20">
        <v>0</v>
      </c>
      <c r="U13" s="16"/>
      <c r="V13">
        <v>991</v>
      </c>
      <c r="W13" s="28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30"/>
    </row>
    <row r="14" spans="1:40" x14ac:dyDescent="0.25">
      <c r="A14">
        <v>26</v>
      </c>
      <c r="B14" t="s">
        <v>131</v>
      </c>
      <c r="C14" s="16"/>
      <c r="D14" s="16">
        <v>2015</v>
      </c>
      <c r="E14" s="22">
        <v>23.72</v>
      </c>
      <c r="F14" s="20">
        <v>0</v>
      </c>
      <c r="G14" s="20">
        <v>1250566</v>
      </c>
      <c r="H14" s="20">
        <v>393652</v>
      </c>
      <c r="I14" s="20">
        <v>0</v>
      </c>
      <c r="J14" s="20">
        <v>3111</v>
      </c>
      <c r="K14" s="20">
        <v>0</v>
      </c>
      <c r="L14" s="20">
        <v>2356251</v>
      </c>
      <c r="M14" s="20">
        <v>0</v>
      </c>
      <c r="N14" s="20">
        <v>28416</v>
      </c>
      <c r="O14" s="20">
        <v>513</v>
      </c>
      <c r="P14" s="20">
        <v>15000</v>
      </c>
      <c r="Q14" s="20">
        <v>4017509</v>
      </c>
      <c r="R14" s="20">
        <v>0</v>
      </c>
      <c r="S14" s="20">
        <v>0</v>
      </c>
      <c r="T14" s="20">
        <v>0</v>
      </c>
      <c r="U14" s="16"/>
      <c r="V14">
        <v>20706</v>
      </c>
      <c r="W14" s="28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30"/>
    </row>
    <row r="15" spans="1:40" x14ac:dyDescent="0.25">
      <c r="A15">
        <v>29</v>
      </c>
      <c r="B15" t="s">
        <v>81</v>
      </c>
      <c r="C15" s="16"/>
      <c r="D15" s="16">
        <v>2015</v>
      </c>
      <c r="E15" s="22">
        <v>245.14000000000001</v>
      </c>
      <c r="F15" s="20">
        <v>0</v>
      </c>
      <c r="G15" s="20">
        <v>13265767</v>
      </c>
      <c r="H15" s="20">
        <v>4086319</v>
      </c>
      <c r="I15" s="20">
        <v>1792510</v>
      </c>
      <c r="J15" s="20">
        <v>364230</v>
      </c>
      <c r="K15" s="20">
        <v>262157</v>
      </c>
      <c r="L15" s="20">
        <v>11720885</v>
      </c>
      <c r="M15" s="20">
        <v>2297954</v>
      </c>
      <c r="N15" s="20">
        <v>111907</v>
      </c>
      <c r="O15" s="20">
        <v>425421</v>
      </c>
      <c r="P15" s="20">
        <v>1392386</v>
      </c>
      <c r="Q15" s="20">
        <v>32934764</v>
      </c>
      <c r="R15" s="20">
        <v>0</v>
      </c>
      <c r="S15" s="20">
        <v>0</v>
      </c>
      <c r="T15" s="20">
        <v>0</v>
      </c>
      <c r="U15" s="16"/>
      <c r="V15">
        <v>44458</v>
      </c>
      <c r="W15" s="28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30"/>
    </row>
    <row r="16" spans="1:40" x14ac:dyDescent="0.25">
      <c r="A16">
        <v>32</v>
      </c>
      <c r="B16" t="s">
        <v>132</v>
      </c>
      <c r="C16" s="16"/>
      <c r="D16" s="16">
        <v>2015</v>
      </c>
      <c r="E16" s="22">
        <v>17.8</v>
      </c>
      <c r="F16" s="20">
        <v>0</v>
      </c>
      <c r="G16" s="20">
        <v>1507982</v>
      </c>
      <c r="H16" s="20">
        <v>370257</v>
      </c>
      <c r="I16" s="20">
        <v>0</v>
      </c>
      <c r="J16" s="20">
        <v>105255</v>
      </c>
      <c r="K16" s="20">
        <v>2181</v>
      </c>
      <c r="L16" s="20">
        <v>9992175</v>
      </c>
      <c r="M16" s="20">
        <v>318429</v>
      </c>
      <c r="N16" s="20">
        <v>179913</v>
      </c>
      <c r="O16" s="20">
        <v>363417</v>
      </c>
      <c r="P16" s="20">
        <v>12948</v>
      </c>
      <c r="Q16" s="20">
        <v>12826661</v>
      </c>
      <c r="R16" s="20">
        <v>0</v>
      </c>
      <c r="S16" s="20">
        <v>0</v>
      </c>
      <c r="T16" s="20">
        <v>0</v>
      </c>
      <c r="U16" s="16"/>
      <c r="V16">
        <v>45185</v>
      </c>
      <c r="W16" s="28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30"/>
    </row>
    <row r="17" spans="1:40" x14ac:dyDescent="0.25">
      <c r="A17">
        <v>35</v>
      </c>
      <c r="B17" t="s">
        <v>133</v>
      </c>
      <c r="C17" s="16"/>
      <c r="D17" s="16">
        <v>2015</v>
      </c>
      <c r="E17" s="22">
        <v>1.07</v>
      </c>
      <c r="F17" s="20">
        <v>0</v>
      </c>
      <c r="G17" s="20">
        <v>94460</v>
      </c>
      <c r="H17" s="20">
        <v>22867</v>
      </c>
      <c r="I17" s="20">
        <v>0</v>
      </c>
      <c r="J17" s="20">
        <v>16623</v>
      </c>
      <c r="K17" s="20">
        <v>161</v>
      </c>
      <c r="L17" s="20">
        <v>1701036</v>
      </c>
      <c r="M17" s="20">
        <v>40592</v>
      </c>
      <c r="N17" s="20">
        <v>3995</v>
      </c>
      <c r="O17" s="20">
        <v>33586</v>
      </c>
      <c r="P17" s="20">
        <v>716</v>
      </c>
      <c r="Q17" s="20">
        <v>1912604</v>
      </c>
      <c r="R17" s="20">
        <v>0</v>
      </c>
      <c r="S17" s="20">
        <v>0</v>
      </c>
      <c r="T17" s="20">
        <v>0</v>
      </c>
      <c r="U17" s="16"/>
      <c r="V17">
        <v>3748</v>
      </c>
      <c r="W17" s="28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30"/>
    </row>
    <row r="18" spans="1:40" x14ac:dyDescent="0.25">
      <c r="A18">
        <v>37</v>
      </c>
      <c r="B18" t="s">
        <v>134</v>
      </c>
      <c r="C18" s="16"/>
      <c r="D18" s="16">
        <v>2015</v>
      </c>
      <c r="E18" s="22">
        <v>69.349999999999994</v>
      </c>
      <c r="F18" s="20">
        <v>0</v>
      </c>
      <c r="G18" s="20">
        <v>2917434</v>
      </c>
      <c r="H18" s="20">
        <v>779811</v>
      </c>
      <c r="I18" s="20">
        <v>0</v>
      </c>
      <c r="J18" s="20">
        <v>56585</v>
      </c>
      <c r="K18" s="20">
        <v>0</v>
      </c>
      <c r="L18" s="20">
        <v>2257534</v>
      </c>
      <c r="M18" s="20">
        <v>708</v>
      </c>
      <c r="N18" s="20">
        <v>0</v>
      </c>
      <c r="O18" s="20">
        <v>43352</v>
      </c>
      <c r="P18" s="20">
        <v>0</v>
      </c>
      <c r="Q18" s="20">
        <v>6055424</v>
      </c>
      <c r="R18" s="20">
        <v>0</v>
      </c>
      <c r="S18" s="20">
        <v>0</v>
      </c>
      <c r="T18" s="20">
        <v>0</v>
      </c>
      <c r="U18" s="16"/>
      <c r="V18">
        <v>24271</v>
      </c>
      <c r="W18" s="28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30"/>
    </row>
    <row r="19" spans="1:40" x14ac:dyDescent="0.25">
      <c r="A19">
        <v>38</v>
      </c>
      <c r="B19" t="s">
        <v>109</v>
      </c>
      <c r="C19" s="16"/>
      <c r="D19" s="16">
        <v>2015</v>
      </c>
      <c r="E19" s="22">
        <v>70.040000000000006</v>
      </c>
      <c r="F19" s="20">
        <v>0</v>
      </c>
      <c r="G19" s="20">
        <v>2971513</v>
      </c>
      <c r="H19" s="20">
        <v>877248</v>
      </c>
      <c r="I19" s="20">
        <v>210501</v>
      </c>
      <c r="J19" s="20">
        <v>53260</v>
      </c>
      <c r="K19" s="20">
        <v>0</v>
      </c>
      <c r="L19" s="20">
        <v>377007</v>
      </c>
      <c r="M19" s="20">
        <v>60626</v>
      </c>
      <c r="N19" s="20">
        <v>148893</v>
      </c>
      <c r="O19" s="20">
        <v>281981</v>
      </c>
      <c r="P19" s="20">
        <v>12381</v>
      </c>
      <c r="Q19" s="20">
        <v>4968648</v>
      </c>
      <c r="R19" s="20">
        <v>0</v>
      </c>
      <c r="S19" s="20">
        <v>0</v>
      </c>
      <c r="T19" s="20">
        <v>0</v>
      </c>
      <c r="U19" s="16"/>
      <c r="V19">
        <v>14864</v>
      </c>
      <c r="W19" s="28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30"/>
    </row>
    <row r="20" spans="1:40" x14ac:dyDescent="0.25">
      <c r="A20">
        <v>39</v>
      </c>
      <c r="B20" t="s">
        <v>135</v>
      </c>
      <c r="C20" s="16"/>
      <c r="D20" s="16">
        <v>2015</v>
      </c>
      <c r="E20" s="22">
        <v>70.2</v>
      </c>
      <c r="F20" s="20">
        <v>0</v>
      </c>
      <c r="G20" s="20">
        <v>2621792</v>
      </c>
      <c r="H20" s="20">
        <v>651330</v>
      </c>
      <c r="I20" s="20">
        <v>347283</v>
      </c>
      <c r="J20" s="20">
        <v>67755</v>
      </c>
      <c r="K20" s="20">
        <v>30104</v>
      </c>
      <c r="L20" s="20">
        <v>743912</v>
      </c>
      <c r="M20" s="20">
        <v>125525</v>
      </c>
      <c r="N20" s="20">
        <v>338370</v>
      </c>
      <c r="O20" s="20">
        <v>11743</v>
      </c>
      <c r="P20" s="20">
        <v>34</v>
      </c>
      <c r="Q20" s="20">
        <v>4937780</v>
      </c>
      <c r="R20" s="20">
        <v>0</v>
      </c>
      <c r="S20" s="20">
        <v>0</v>
      </c>
      <c r="T20" s="20">
        <v>0</v>
      </c>
      <c r="U20" s="16"/>
      <c r="V20">
        <v>15632</v>
      </c>
      <c r="W20" s="28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30"/>
    </row>
    <row r="21" spans="1:40" x14ac:dyDescent="0.25">
      <c r="A21">
        <v>42</v>
      </c>
      <c r="B21" t="s">
        <v>168</v>
      </c>
      <c r="C21" s="16"/>
      <c r="D21" s="16">
        <v>2015</v>
      </c>
      <c r="E21" s="22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16"/>
      <c r="V21">
        <v>1048</v>
      </c>
      <c r="W21" s="28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30"/>
    </row>
    <row r="22" spans="1:40" x14ac:dyDescent="0.25">
      <c r="A22">
        <v>43</v>
      </c>
      <c r="B22" t="s">
        <v>98</v>
      </c>
      <c r="C22" s="16"/>
      <c r="D22" s="16">
        <v>2015</v>
      </c>
      <c r="E22" s="22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16"/>
      <c r="V22"/>
      <c r="W22" s="28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30"/>
    </row>
    <row r="23" spans="1:40" x14ac:dyDescent="0.25">
      <c r="A23">
        <v>45</v>
      </c>
      <c r="B23" t="s">
        <v>75</v>
      </c>
      <c r="C23" s="16"/>
      <c r="D23" s="16">
        <v>2015</v>
      </c>
      <c r="E23" s="22">
        <v>11.79</v>
      </c>
      <c r="F23" s="20">
        <v>0</v>
      </c>
      <c r="G23" s="20">
        <v>518771</v>
      </c>
      <c r="H23" s="20">
        <v>126684</v>
      </c>
      <c r="I23" s="20">
        <v>119854</v>
      </c>
      <c r="J23" s="20">
        <v>6716</v>
      </c>
      <c r="K23" s="20">
        <v>0</v>
      </c>
      <c r="L23" s="20">
        <v>33678</v>
      </c>
      <c r="M23" s="20">
        <v>4485</v>
      </c>
      <c r="N23" s="20">
        <v>112361</v>
      </c>
      <c r="O23" s="20">
        <v>39383</v>
      </c>
      <c r="P23" s="20">
        <v>0</v>
      </c>
      <c r="Q23" s="20">
        <v>961932</v>
      </c>
      <c r="R23" s="20">
        <v>0</v>
      </c>
      <c r="S23" s="20">
        <v>0</v>
      </c>
      <c r="T23" s="20">
        <v>0</v>
      </c>
      <c r="U23" s="16"/>
      <c r="V23">
        <v>870</v>
      </c>
      <c r="W23" s="28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30"/>
    </row>
    <row r="24" spans="1:40" x14ac:dyDescent="0.25">
      <c r="A24">
        <v>46</v>
      </c>
      <c r="B24" s="42" t="s">
        <v>136</v>
      </c>
      <c r="C24" s="16"/>
      <c r="D24" s="16">
        <v>2015</v>
      </c>
      <c r="E24">
        <v>23.81</v>
      </c>
      <c r="F24">
        <v>0</v>
      </c>
      <c r="G24">
        <v>1352344</v>
      </c>
      <c r="H24">
        <v>229447</v>
      </c>
      <c r="I24">
        <v>42652</v>
      </c>
      <c r="J24">
        <v>17444</v>
      </c>
      <c r="K24">
        <v>0</v>
      </c>
      <c r="L24">
        <v>682624</v>
      </c>
      <c r="M24">
        <v>17984</v>
      </c>
      <c r="N24">
        <v>0</v>
      </c>
      <c r="O24">
        <v>83491</v>
      </c>
      <c r="P24">
        <v>0</v>
      </c>
      <c r="Q24">
        <v>2425986</v>
      </c>
      <c r="R24">
        <v>0</v>
      </c>
      <c r="S24">
        <v>0</v>
      </c>
      <c r="T24">
        <v>0</v>
      </c>
      <c r="U24" s="16"/>
      <c r="V24">
        <v>2267</v>
      </c>
      <c r="W24" s="28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30"/>
    </row>
    <row r="25" spans="1:40" x14ac:dyDescent="0.25">
      <c r="A25">
        <v>50</v>
      </c>
      <c r="B25" t="s">
        <v>137</v>
      </c>
      <c r="C25" s="16"/>
      <c r="D25" s="16">
        <v>2015</v>
      </c>
      <c r="E25" s="22">
        <v>25.099999999999998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137328</v>
      </c>
      <c r="O25" s="20">
        <v>2292</v>
      </c>
      <c r="P25" s="20">
        <v>0</v>
      </c>
      <c r="Q25" s="20">
        <v>139620</v>
      </c>
      <c r="R25" s="20">
        <v>0</v>
      </c>
      <c r="S25" s="20">
        <v>0</v>
      </c>
      <c r="T25" s="20">
        <v>0</v>
      </c>
      <c r="U25" s="16"/>
      <c r="V25">
        <v>13181</v>
      </c>
      <c r="W25" s="28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30"/>
    </row>
    <row r="26" spans="1:40" x14ac:dyDescent="0.25">
      <c r="A26">
        <v>54</v>
      </c>
      <c r="B26" t="s">
        <v>78</v>
      </c>
      <c r="C26" s="16"/>
      <c r="D26" s="16">
        <v>2015</v>
      </c>
      <c r="E26" s="22">
        <v>19.39</v>
      </c>
      <c r="F26" s="20">
        <v>0</v>
      </c>
      <c r="G26" s="20">
        <v>758751</v>
      </c>
      <c r="H26" s="20">
        <v>232532</v>
      </c>
      <c r="I26" s="20">
        <v>67729</v>
      </c>
      <c r="J26" s="20">
        <v>31717</v>
      </c>
      <c r="K26" s="20">
        <v>0</v>
      </c>
      <c r="L26" s="20">
        <v>56387</v>
      </c>
      <c r="M26" s="20">
        <v>4157</v>
      </c>
      <c r="N26" s="20">
        <v>66425</v>
      </c>
      <c r="O26" s="20">
        <v>46026</v>
      </c>
      <c r="P26" s="20">
        <v>0</v>
      </c>
      <c r="Q26" s="20">
        <v>1263724</v>
      </c>
      <c r="R26" s="20">
        <v>0</v>
      </c>
      <c r="S26" s="20">
        <v>0</v>
      </c>
      <c r="T26" s="20">
        <v>0</v>
      </c>
      <c r="U26" s="16"/>
      <c r="V26">
        <v>1304</v>
      </c>
      <c r="W26" s="28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30"/>
    </row>
    <row r="27" spans="1:40" x14ac:dyDescent="0.25">
      <c r="A27">
        <v>56</v>
      </c>
      <c r="B27" t="s">
        <v>100</v>
      </c>
      <c r="C27" s="16"/>
      <c r="D27" s="16">
        <v>2015</v>
      </c>
      <c r="E27" s="22">
        <v>19.560000000000002</v>
      </c>
      <c r="F27" s="20">
        <v>0</v>
      </c>
      <c r="G27" s="20">
        <v>1141768</v>
      </c>
      <c r="H27" s="20">
        <v>347317</v>
      </c>
      <c r="I27" s="20">
        <v>90877</v>
      </c>
      <c r="J27" s="20">
        <v>39045</v>
      </c>
      <c r="K27" s="20">
        <v>79890</v>
      </c>
      <c r="L27" s="20">
        <v>101608</v>
      </c>
      <c r="M27" s="20">
        <v>2361</v>
      </c>
      <c r="N27" s="20">
        <v>38590</v>
      </c>
      <c r="O27" s="20">
        <v>22607</v>
      </c>
      <c r="P27" s="20">
        <v>-5541</v>
      </c>
      <c r="Q27" s="20">
        <v>1869604</v>
      </c>
      <c r="R27" s="20">
        <v>0</v>
      </c>
      <c r="S27" s="20">
        <v>0</v>
      </c>
      <c r="T27" s="20">
        <v>0</v>
      </c>
      <c r="U27" s="16"/>
      <c r="V27">
        <v>1121</v>
      </c>
      <c r="W27" s="28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30"/>
    </row>
    <row r="28" spans="1:40" x14ac:dyDescent="0.25">
      <c r="A28">
        <v>58</v>
      </c>
      <c r="B28" t="s">
        <v>101</v>
      </c>
      <c r="C28" s="16"/>
      <c r="D28" s="16">
        <v>2015</v>
      </c>
      <c r="E28" s="22">
        <v>118.15</v>
      </c>
      <c r="F28" s="20">
        <v>0</v>
      </c>
      <c r="G28" s="20">
        <v>4974502</v>
      </c>
      <c r="H28" s="20">
        <v>1558759</v>
      </c>
      <c r="I28" s="20">
        <v>1444902</v>
      </c>
      <c r="J28" s="20">
        <v>127445</v>
      </c>
      <c r="K28" s="20">
        <v>17181</v>
      </c>
      <c r="L28" s="20">
        <v>1531473</v>
      </c>
      <c r="M28" s="20">
        <v>66492</v>
      </c>
      <c r="N28" s="20">
        <v>112347</v>
      </c>
      <c r="O28" s="20">
        <v>8983</v>
      </c>
      <c r="P28" s="20">
        <v>71801</v>
      </c>
      <c r="Q28" s="20">
        <v>9770283</v>
      </c>
      <c r="R28" s="20">
        <v>0</v>
      </c>
      <c r="S28" s="20">
        <v>0</v>
      </c>
      <c r="T28" s="20">
        <v>0</v>
      </c>
      <c r="U28" s="16"/>
      <c r="V28">
        <v>33577</v>
      </c>
      <c r="W28" s="28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30"/>
    </row>
    <row r="29" spans="1:40" x14ac:dyDescent="0.25">
      <c r="A29">
        <v>63</v>
      </c>
      <c r="B29" t="s">
        <v>80</v>
      </c>
      <c r="C29" s="16"/>
      <c r="D29" s="16">
        <v>2015</v>
      </c>
      <c r="E29" s="22">
        <v>46.47</v>
      </c>
      <c r="F29" s="20">
        <v>0</v>
      </c>
      <c r="G29" s="20">
        <v>2180351</v>
      </c>
      <c r="H29" s="20">
        <v>867028</v>
      </c>
      <c r="I29" s="20">
        <v>586055</v>
      </c>
      <c r="J29" s="20">
        <v>61691</v>
      </c>
      <c r="K29" s="20">
        <v>0</v>
      </c>
      <c r="L29" s="20">
        <v>756067</v>
      </c>
      <c r="M29" s="20">
        <v>876</v>
      </c>
      <c r="N29" s="20">
        <v>114155</v>
      </c>
      <c r="O29" s="20">
        <v>13758</v>
      </c>
      <c r="P29" s="20">
        <v>0</v>
      </c>
      <c r="Q29" s="20">
        <v>4579981</v>
      </c>
      <c r="R29" s="20">
        <v>0</v>
      </c>
      <c r="S29" s="20">
        <v>0</v>
      </c>
      <c r="T29" s="20">
        <v>0</v>
      </c>
      <c r="U29" s="16"/>
      <c r="V29">
        <v>10489</v>
      </c>
      <c r="W29" s="28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30"/>
    </row>
    <row r="30" spans="1:40" x14ac:dyDescent="0.25">
      <c r="A30">
        <v>78</v>
      </c>
      <c r="B30" t="s">
        <v>138</v>
      </c>
      <c r="C30" s="16"/>
      <c r="D30" s="16">
        <v>2015</v>
      </c>
      <c r="E30" s="22">
        <v>32.43</v>
      </c>
      <c r="F30" s="20">
        <v>0</v>
      </c>
      <c r="G30" s="20">
        <v>1263795</v>
      </c>
      <c r="H30" s="20">
        <v>340601</v>
      </c>
      <c r="I30" s="20">
        <v>517086</v>
      </c>
      <c r="J30" s="20">
        <v>30933</v>
      </c>
      <c r="K30" s="20">
        <v>0</v>
      </c>
      <c r="L30" s="20">
        <v>1244239</v>
      </c>
      <c r="M30" s="20">
        <v>0</v>
      </c>
      <c r="N30" s="20">
        <v>83973</v>
      </c>
      <c r="O30" s="20">
        <v>46373</v>
      </c>
      <c r="P30" s="20">
        <v>135827</v>
      </c>
      <c r="Q30" s="20">
        <v>3391173</v>
      </c>
      <c r="R30" s="20">
        <v>0</v>
      </c>
      <c r="S30" s="20">
        <v>0</v>
      </c>
      <c r="T30" s="20">
        <v>0</v>
      </c>
      <c r="U30" s="16"/>
      <c r="V30">
        <v>5523</v>
      </c>
      <c r="W30" s="28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30"/>
    </row>
    <row r="31" spans="1:40" x14ac:dyDescent="0.25">
      <c r="A31">
        <v>79</v>
      </c>
      <c r="B31" t="s">
        <v>89</v>
      </c>
      <c r="C31" s="16"/>
      <c r="D31" s="16">
        <v>2015</v>
      </c>
      <c r="E31" s="22">
        <v>19.45</v>
      </c>
      <c r="F31" s="20">
        <v>0</v>
      </c>
      <c r="G31" s="20">
        <v>1304284</v>
      </c>
      <c r="H31" s="20">
        <v>379574</v>
      </c>
      <c r="I31" s="20">
        <v>390805</v>
      </c>
      <c r="J31" s="20">
        <v>35433</v>
      </c>
      <c r="K31" s="20">
        <v>0</v>
      </c>
      <c r="L31" s="20">
        <v>829111</v>
      </c>
      <c r="M31" s="20">
        <v>726</v>
      </c>
      <c r="N31" s="20">
        <v>205558</v>
      </c>
      <c r="O31" s="20">
        <v>216036</v>
      </c>
      <c r="P31" s="20">
        <v>0</v>
      </c>
      <c r="Q31" s="20">
        <v>3361527</v>
      </c>
      <c r="R31" s="20">
        <v>0</v>
      </c>
      <c r="S31" s="20">
        <v>0</v>
      </c>
      <c r="T31" s="20">
        <v>0</v>
      </c>
      <c r="U31" s="16"/>
      <c r="V31">
        <v>5110</v>
      </c>
      <c r="W31" s="28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30"/>
    </row>
    <row r="32" spans="1:40" x14ac:dyDescent="0.25">
      <c r="A32">
        <v>80</v>
      </c>
      <c r="B32" t="s">
        <v>139</v>
      </c>
      <c r="C32" s="16"/>
      <c r="D32" s="16">
        <v>2015</v>
      </c>
      <c r="E32" s="22">
        <v>3.4800000000000004</v>
      </c>
      <c r="F32" s="20">
        <v>0</v>
      </c>
      <c r="G32" s="20">
        <v>187895</v>
      </c>
      <c r="H32" s="20">
        <v>49730</v>
      </c>
      <c r="I32" s="20">
        <v>43145</v>
      </c>
      <c r="J32" s="20">
        <v>3759</v>
      </c>
      <c r="K32" s="20">
        <v>0</v>
      </c>
      <c r="L32" s="20">
        <v>327526</v>
      </c>
      <c r="M32" s="20">
        <v>0</v>
      </c>
      <c r="N32" s="20">
        <v>178302</v>
      </c>
      <c r="O32" s="20">
        <v>6092</v>
      </c>
      <c r="P32" s="20">
        <v>789</v>
      </c>
      <c r="Q32" s="20">
        <v>795660</v>
      </c>
      <c r="R32" s="20">
        <v>0</v>
      </c>
      <c r="S32" s="20">
        <v>0</v>
      </c>
      <c r="T32" s="20">
        <v>0</v>
      </c>
      <c r="U32" s="16"/>
      <c r="V32">
        <v>71</v>
      </c>
      <c r="W32" s="28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30"/>
    </row>
    <row r="33" spans="1:40" x14ac:dyDescent="0.25">
      <c r="A33">
        <v>81</v>
      </c>
      <c r="B33" t="s">
        <v>140</v>
      </c>
      <c r="C33" s="16"/>
      <c r="D33" s="16">
        <v>2015</v>
      </c>
      <c r="E33" s="22">
        <v>17.5</v>
      </c>
      <c r="F33" s="20">
        <v>0</v>
      </c>
      <c r="G33" s="20">
        <v>2107063</v>
      </c>
      <c r="H33" s="20">
        <v>850105</v>
      </c>
      <c r="I33" s="20">
        <v>0</v>
      </c>
      <c r="J33" s="20">
        <v>63184</v>
      </c>
      <c r="K33" s="20">
        <v>2313</v>
      </c>
      <c r="L33" s="20">
        <v>603651</v>
      </c>
      <c r="M33" s="20">
        <v>14</v>
      </c>
      <c r="N33" s="20">
        <v>117202</v>
      </c>
      <c r="O33" s="20">
        <v>248</v>
      </c>
      <c r="P33" s="20">
        <v>0</v>
      </c>
      <c r="Q33" s="20">
        <v>3743780</v>
      </c>
      <c r="R33" s="20">
        <v>0</v>
      </c>
      <c r="S33" s="20">
        <v>0</v>
      </c>
      <c r="T33" s="20">
        <v>0</v>
      </c>
      <c r="U33" s="16"/>
      <c r="V33">
        <v>31723</v>
      </c>
      <c r="W33" s="28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30"/>
    </row>
    <row r="34" spans="1:40" x14ac:dyDescent="0.25">
      <c r="A34">
        <v>82</v>
      </c>
      <c r="B34" t="s">
        <v>79</v>
      </c>
      <c r="C34" s="16"/>
      <c r="D34" s="16">
        <v>2015</v>
      </c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16"/>
      <c r="V34"/>
      <c r="W34" s="28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30"/>
    </row>
    <row r="35" spans="1:40" x14ac:dyDescent="0.25">
      <c r="A35">
        <v>84</v>
      </c>
      <c r="B35" t="s">
        <v>118</v>
      </c>
      <c r="C35" s="16"/>
      <c r="D35" s="16">
        <v>2015</v>
      </c>
      <c r="E35" s="22">
        <v>0</v>
      </c>
      <c r="F35" s="20">
        <v>0</v>
      </c>
      <c r="G35" s="20">
        <v>0</v>
      </c>
      <c r="H35" s="20">
        <v>0</v>
      </c>
      <c r="I35" s="20">
        <v>0</v>
      </c>
      <c r="J35" s="20">
        <v>2373</v>
      </c>
      <c r="K35" s="20">
        <v>0</v>
      </c>
      <c r="L35" s="20">
        <v>0</v>
      </c>
      <c r="M35" s="20">
        <v>0</v>
      </c>
      <c r="N35" s="20">
        <v>3807</v>
      </c>
      <c r="O35" s="20">
        <v>489</v>
      </c>
      <c r="P35" s="20">
        <v>264</v>
      </c>
      <c r="Q35" s="20">
        <v>6405</v>
      </c>
      <c r="R35" s="20">
        <v>0</v>
      </c>
      <c r="S35" s="20">
        <v>0</v>
      </c>
      <c r="T35" s="20">
        <v>0</v>
      </c>
      <c r="U35" s="16"/>
      <c r="V35">
        <v>49341</v>
      </c>
      <c r="W35" s="28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30"/>
    </row>
    <row r="36" spans="1:40" x14ac:dyDescent="0.25">
      <c r="A36">
        <v>85</v>
      </c>
      <c r="B36" t="s">
        <v>141</v>
      </c>
      <c r="C36" s="16"/>
      <c r="D36" s="16">
        <v>2015</v>
      </c>
      <c r="E36" s="22">
        <v>40.98</v>
      </c>
      <c r="F36" s="20">
        <v>0</v>
      </c>
      <c r="G36" s="20">
        <v>2306094</v>
      </c>
      <c r="H36" s="20">
        <v>554464</v>
      </c>
      <c r="I36" s="20">
        <v>22050</v>
      </c>
      <c r="J36" s="20">
        <v>75547</v>
      </c>
      <c r="K36" s="20">
        <v>5198</v>
      </c>
      <c r="L36" s="20">
        <v>279934</v>
      </c>
      <c r="M36" s="20">
        <v>21415</v>
      </c>
      <c r="N36" s="20">
        <v>219941</v>
      </c>
      <c r="O36" s="20">
        <v>50923</v>
      </c>
      <c r="P36" s="20">
        <v>0</v>
      </c>
      <c r="Q36" s="20">
        <v>3535566</v>
      </c>
      <c r="R36" s="20">
        <v>0</v>
      </c>
      <c r="S36" s="20">
        <v>0</v>
      </c>
      <c r="T36" s="20">
        <v>0</v>
      </c>
      <c r="U36" s="16"/>
      <c r="V36">
        <v>5526</v>
      </c>
      <c r="W36" s="28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30"/>
    </row>
    <row r="37" spans="1:40" x14ac:dyDescent="0.25">
      <c r="A37">
        <v>96</v>
      </c>
      <c r="B37" t="s">
        <v>93</v>
      </c>
      <c r="C37" s="16"/>
      <c r="D37" s="16">
        <v>2015</v>
      </c>
      <c r="E37" s="22">
        <v>9.2800000000000011</v>
      </c>
      <c r="F37" s="20">
        <v>0</v>
      </c>
      <c r="G37" s="20">
        <v>482654</v>
      </c>
      <c r="H37" s="20">
        <v>127283</v>
      </c>
      <c r="I37" s="20">
        <v>0</v>
      </c>
      <c r="J37" s="20">
        <v>10341</v>
      </c>
      <c r="K37" s="20">
        <v>15269</v>
      </c>
      <c r="L37" s="20">
        <v>302908</v>
      </c>
      <c r="M37" s="20">
        <v>1600</v>
      </c>
      <c r="N37" s="20">
        <v>0</v>
      </c>
      <c r="O37" s="20">
        <v>14443</v>
      </c>
      <c r="P37" s="20">
        <v>0</v>
      </c>
      <c r="Q37" s="20">
        <v>954498</v>
      </c>
      <c r="R37" s="20">
        <v>0</v>
      </c>
      <c r="S37" s="20">
        <v>0</v>
      </c>
      <c r="T37" s="20">
        <v>0</v>
      </c>
      <c r="U37" s="16"/>
      <c r="V37">
        <v>1018</v>
      </c>
      <c r="W37" s="28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30"/>
    </row>
    <row r="38" spans="1:40" x14ac:dyDescent="0.25">
      <c r="A38">
        <v>102</v>
      </c>
      <c r="B38" t="s">
        <v>122</v>
      </c>
      <c r="C38" s="16"/>
      <c r="D38" s="16">
        <v>2015</v>
      </c>
      <c r="E38" s="22">
        <v>24.1</v>
      </c>
      <c r="F38" s="20">
        <v>0</v>
      </c>
      <c r="G38" s="20">
        <v>927120</v>
      </c>
      <c r="H38" s="20">
        <v>230966</v>
      </c>
      <c r="I38" s="20">
        <v>0</v>
      </c>
      <c r="J38" s="20">
        <v>31296</v>
      </c>
      <c r="K38" s="20">
        <v>0</v>
      </c>
      <c r="L38" s="20">
        <v>1589415</v>
      </c>
      <c r="M38" s="20">
        <v>2926</v>
      </c>
      <c r="N38" s="20">
        <v>143175</v>
      </c>
      <c r="O38" s="20">
        <v>27440</v>
      </c>
      <c r="P38" s="20">
        <v>0</v>
      </c>
      <c r="Q38" s="20">
        <v>2952338</v>
      </c>
      <c r="R38" s="20">
        <v>0</v>
      </c>
      <c r="S38" s="20">
        <v>0</v>
      </c>
      <c r="T38" s="20">
        <v>0</v>
      </c>
      <c r="U38" s="16"/>
      <c r="V38">
        <v>10343</v>
      </c>
      <c r="W38" s="28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30"/>
    </row>
    <row r="39" spans="1:40" x14ac:dyDescent="0.25">
      <c r="A39">
        <v>104</v>
      </c>
      <c r="B39" t="s">
        <v>96</v>
      </c>
      <c r="C39" s="16"/>
      <c r="D39" s="16">
        <v>2015</v>
      </c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16"/>
      <c r="V39">
        <v>3891</v>
      </c>
      <c r="W39" s="28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30"/>
    </row>
    <row r="40" spans="1:40" x14ac:dyDescent="0.25">
      <c r="A40">
        <v>106</v>
      </c>
      <c r="B40" t="s">
        <v>73</v>
      </c>
      <c r="C40" s="16"/>
      <c r="D40" s="16">
        <v>2015</v>
      </c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16"/>
      <c r="V40">
        <v>4405</v>
      </c>
      <c r="W40" s="28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30"/>
    </row>
    <row r="41" spans="1:40" x14ac:dyDescent="0.25">
      <c r="A41">
        <v>107</v>
      </c>
      <c r="B41" t="s">
        <v>88</v>
      </c>
      <c r="C41" s="16"/>
      <c r="D41" s="16">
        <v>2015</v>
      </c>
      <c r="E41" s="22">
        <v>17.079999999999998</v>
      </c>
      <c r="F41" s="20">
        <v>0</v>
      </c>
      <c r="G41" s="20">
        <v>843427</v>
      </c>
      <c r="H41" s="20">
        <v>193764</v>
      </c>
      <c r="I41" s="20">
        <v>60876</v>
      </c>
      <c r="J41" s="20">
        <v>12045</v>
      </c>
      <c r="K41" s="20">
        <v>0</v>
      </c>
      <c r="L41" s="20">
        <v>121425</v>
      </c>
      <c r="M41" s="20">
        <v>-2</v>
      </c>
      <c r="N41" s="20">
        <v>2818</v>
      </c>
      <c r="O41" s="20">
        <v>3028</v>
      </c>
      <c r="P41" s="20">
        <v>0</v>
      </c>
      <c r="Q41" s="20">
        <v>1237381</v>
      </c>
      <c r="R41" s="20">
        <v>0</v>
      </c>
      <c r="S41" s="20">
        <v>0</v>
      </c>
      <c r="T41" s="20">
        <v>0</v>
      </c>
      <c r="U41" s="16"/>
      <c r="V41">
        <v>1964</v>
      </c>
      <c r="W41" s="28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30"/>
    </row>
    <row r="42" spans="1:40" x14ac:dyDescent="0.25">
      <c r="A42">
        <v>108</v>
      </c>
      <c r="B42" t="s">
        <v>95</v>
      </c>
      <c r="C42" s="16"/>
      <c r="D42" s="16">
        <v>2015</v>
      </c>
      <c r="E42" s="22">
        <v>36.619999999999997</v>
      </c>
      <c r="F42" s="20">
        <v>0</v>
      </c>
      <c r="G42" s="20">
        <v>1653773</v>
      </c>
      <c r="H42" s="20">
        <v>377282</v>
      </c>
      <c r="I42" s="20">
        <v>388765</v>
      </c>
      <c r="J42" s="20">
        <v>21857</v>
      </c>
      <c r="K42" s="20">
        <v>179</v>
      </c>
      <c r="L42" s="20">
        <v>215160</v>
      </c>
      <c r="M42" s="20">
        <v>108085</v>
      </c>
      <c r="N42" s="20">
        <v>129447</v>
      </c>
      <c r="O42" s="20">
        <v>38791</v>
      </c>
      <c r="P42" s="20">
        <v>0</v>
      </c>
      <c r="Q42" s="20">
        <v>2933339</v>
      </c>
      <c r="R42" s="20">
        <v>0</v>
      </c>
      <c r="S42" s="20">
        <v>0</v>
      </c>
      <c r="T42" s="20">
        <v>0</v>
      </c>
      <c r="U42" s="16"/>
      <c r="V42">
        <v>5524</v>
      </c>
      <c r="W42" s="28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30"/>
    </row>
    <row r="43" spans="1:40" x14ac:dyDescent="0.25">
      <c r="A43">
        <v>111</v>
      </c>
      <c r="B43" t="s">
        <v>142</v>
      </c>
      <c r="C43" s="16"/>
      <c r="D43" s="16">
        <v>2015</v>
      </c>
      <c r="E43" s="22">
        <v>2.2599999999999998</v>
      </c>
      <c r="F43" s="20">
        <v>0</v>
      </c>
      <c r="G43" s="20">
        <v>129547</v>
      </c>
      <c r="H43" s="20">
        <v>26695</v>
      </c>
      <c r="I43" s="20">
        <v>0</v>
      </c>
      <c r="J43" s="20">
        <v>2740</v>
      </c>
      <c r="K43" s="20">
        <v>82168</v>
      </c>
      <c r="L43" s="20">
        <v>119040</v>
      </c>
      <c r="M43" s="20">
        <v>0</v>
      </c>
      <c r="N43" s="20">
        <v>7331</v>
      </c>
      <c r="O43" s="20">
        <v>3034</v>
      </c>
      <c r="P43" s="20">
        <v>0</v>
      </c>
      <c r="Q43" s="20">
        <v>370555</v>
      </c>
      <c r="R43" s="20">
        <v>0</v>
      </c>
      <c r="S43" s="20">
        <v>0</v>
      </c>
      <c r="T43" s="20">
        <v>0</v>
      </c>
      <c r="U43" s="16"/>
      <c r="V43">
        <v>621</v>
      </c>
      <c r="W43" s="28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30"/>
    </row>
    <row r="44" spans="1:40" x14ac:dyDescent="0.25">
      <c r="A44">
        <v>125</v>
      </c>
      <c r="B44" t="s">
        <v>90</v>
      </c>
      <c r="C44" s="16"/>
      <c r="D44" s="16">
        <v>2015</v>
      </c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16"/>
      <c r="V44"/>
      <c r="W44" s="28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30"/>
    </row>
    <row r="45" spans="1:40" x14ac:dyDescent="0.25">
      <c r="A45">
        <v>126</v>
      </c>
      <c r="B45" t="s">
        <v>107</v>
      </c>
      <c r="C45" s="16"/>
      <c r="D45" s="16">
        <v>2015</v>
      </c>
      <c r="E45" s="22">
        <v>5.7499999999999991</v>
      </c>
      <c r="F45" s="20">
        <v>0</v>
      </c>
      <c r="G45" s="20">
        <v>508225</v>
      </c>
      <c r="H45" s="20">
        <v>123216</v>
      </c>
      <c r="I45" s="20">
        <v>0</v>
      </c>
      <c r="J45" s="20">
        <v>35138</v>
      </c>
      <c r="K45" s="20">
        <v>11661</v>
      </c>
      <c r="L45" s="20">
        <v>8011420</v>
      </c>
      <c r="M45" s="20">
        <v>23612</v>
      </c>
      <c r="N45" s="20">
        <v>21319</v>
      </c>
      <c r="O45" s="20">
        <v>30028</v>
      </c>
      <c r="P45" s="20">
        <v>4522</v>
      </c>
      <c r="Q45" s="20">
        <v>8760097</v>
      </c>
      <c r="R45" s="20">
        <v>0</v>
      </c>
      <c r="S45" s="20">
        <v>0</v>
      </c>
      <c r="T45" s="20">
        <v>0</v>
      </c>
      <c r="U45" s="16"/>
      <c r="V45">
        <v>14611</v>
      </c>
      <c r="W45" s="28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30"/>
    </row>
    <row r="46" spans="1:40" x14ac:dyDescent="0.25">
      <c r="A46">
        <v>128</v>
      </c>
      <c r="B46" t="s">
        <v>111</v>
      </c>
      <c r="C46" s="16"/>
      <c r="D46" s="16">
        <v>2015</v>
      </c>
      <c r="E46" s="22">
        <v>252.82999999999998</v>
      </c>
      <c r="F46" s="20">
        <v>0</v>
      </c>
      <c r="G46" s="20">
        <v>14172999</v>
      </c>
      <c r="H46" s="20">
        <v>4093791</v>
      </c>
      <c r="I46" s="20">
        <v>1800179</v>
      </c>
      <c r="J46" s="20">
        <v>218480</v>
      </c>
      <c r="K46" s="20">
        <v>6933</v>
      </c>
      <c r="L46" s="20">
        <v>19096737</v>
      </c>
      <c r="M46" s="20">
        <v>1510071</v>
      </c>
      <c r="N46" s="20">
        <v>275762</v>
      </c>
      <c r="O46" s="20">
        <v>341449</v>
      </c>
      <c r="P46" s="20">
        <v>1833614</v>
      </c>
      <c r="Q46" s="20">
        <v>39682787</v>
      </c>
      <c r="R46" s="20">
        <v>0</v>
      </c>
      <c r="S46" s="20">
        <v>0</v>
      </c>
      <c r="T46" s="20">
        <v>0</v>
      </c>
      <c r="U46" s="16"/>
      <c r="V46">
        <v>58058</v>
      </c>
      <c r="W46" s="28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30"/>
    </row>
    <row r="47" spans="1:40" x14ac:dyDescent="0.25">
      <c r="A47">
        <v>129</v>
      </c>
      <c r="B47" t="s">
        <v>120</v>
      </c>
      <c r="C47" s="16"/>
      <c r="D47" s="16">
        <v>2015</v>
      </c>
      <c r="E47" s="22">
        <v>12.129999999999999</v>
      </c>
      <c r="F47" s="20">
        <v>0</v>
      </c>
      <c r="G47" s="20">
        <v>562502</v>
      </c>
      <c r="H47" s="20">
        <v>126406</v>
      </c>
      <c r="I47" s="20">
        <v>58249</v>
      </c>
      <c r="J47" s="20">
        <v>6381</v>
      </c>
      <c r="K47" s="20">
        <v>43164</v>
      </c>
      <c r="L47" s="20">
        <v>97238</v>
      </c>
      <c r="M47" s="20">
        <v>8289</v>
      </c>
      <c r="N47" s="20">
        <v>0</v>
      </c>
      <c r="O47" s="20">
        <v>8414</v>
      </c>
      <c r="P47" s="20">
        <v>0</v>
      </c>
      <c r="Q47" s="20">
        <v>910643</v>
      </c>
      <c r="R47" s="20">
        <v>0</v>
      </c>
      <c r="S47" s="20">
        <v>0</v>
      </c>
      <c r="T47" s="20">
        <v>0</v>
      </c>
      <c r="U47" s="16"/>
      <c r="V47">
        <v>255</v>
      </c>
      <c r="W47" s="28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30"/>
    </row>
    <row r="48" spans="1:40" x14ac:dyDescent="0.25">
      <c r="A48">
        <v>130</v>
      </c>
      <c r="B48" t="s">
        <v>143</v>
      </c>
      <c r="C48" s="16"/>
      <c r="D48" s="16">
        <v>2015</v>
      </c>
      <c r="E48" s="22">
        <v>123.19999999999999</v>
      </c>
      <c r="F48" s="20">
        <v>0</v>
      </c>
      <c r="G48" s="20">
        <v>5908071</v>
      </c>
      <c r="H48" s="20">
        <v>1595179</v>
      </c>
      <c r="I48" s="20">
        <v>492061</v>
      </c>
      <c r="J48" s="20">
        <v>195889</v>
      </c>
      <c r="K48" s="20">
        <v>11846</v>
      </c>
      <c r="L48" s="20">
        <v>626576</v>
      </c>
      <c r="M48" s="20">
        <v>306931</v>
      </c>
      <c r="N48" s="20">
        <v>70361</v>
      </c>
      <c r="O48" s="20">
        <v>17321</v>
      </c>
      <c r="P48" s="20">
        <v>28154</v>
      </c>
      <c r="Q48" s="20">
        <v>9196081</v>
      </c>
      <c r="R48" s="20">
        <v>0</v>
      </c>
      <c r="S48" s="20">
        <v>0</v>
      </c>
      <c r="T48" s="20">
        <v>0</v>
      </c>
      <c r="U48" s="16"/>
      <c r="V48">
        <v>24110</v>
      </c>
      <c r="W48" s="28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30"/>
    </row>
    <row r="49" spans="1:40" x14ac:dyDescent="0.25">
      <c r="A49">
        <v>131</v>
      </c>
      <c r="B49" t="s">
        <v>91</v>
      </c>
      <c r="C49" s="16"/>
      <c r="D49" s="16">
        <v>2015</v>
      </c>
      <c r="E49" s="22">
        <v>112.1</v>
      </c>
      <c r="F49" s="20">
        <v>0</v>
      </c>
      <c r="G49" s="20">
        <v>6024585</v>
      </c>
      <c r="H49" s="20">
        <v>1682425</v>
      </c>
      <c r="I49" s="20">
        <v>215446</v>
      </c>
      <c r="J49" s="20">
        <v>104749</v>
      </c>
      <c r="K49" s="20">
        <v>0</v>
      </c>
      <c r="L49" s="20">
        <v>2403733</v>
      </c>
      <c r="M49" s="20">
        <v>416180</v>
      </c>
      <c r="N49" s="20">
        <v>197207</v>
      </c>
      <c r="O49" s="20">
        <v>34976</v>
      </c>
      <c r="P49" s="20">
        <v>22493</v>
      </c>
      <c r="Q49" s="20">
        <v>11056808</v>
      </c>
      <c r="R49" s="20">
        <v>0</v>
      </c>
      <c r="S49" s="20">
        <v>0</v>
      </c>
      <c r="T49" s="20">
        <v>0</v>
      </c>
      <c r="U49" s="16"/>
      <c r="V49">
        <v>34703</v>
      </c>
      <c r="W49" s="28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30"/>
    </row>
    <row r="50" spans="1:40" x14ac:dyDescent="0.25">
      <c r="A50">
        <v>132</v>
      </c>
      <c r="B50" t="s">
        <v>144</v>
      </c>
      <c r="C50" s="16"/>
      <c r="D50" s="16">
        <v>2015</v>
      </c>
      <c r="E50" s="22">
        <v>3.45</v>
      </c>
      <c r="F50" s="20">
        <v>0</v>
      </c>
      <c r="G50" s="20">
        <v>294516</v>
      </c>
      <c r="H50" s="20">
        <v>72082</v>
      </c>
      <c r="I50" s="20">
        <v>0</v>
      </c>
      <c r="J50" s="20">
        <v>24665</v>
      </c>
      <c r="K50" s="20">
        <v>497</v>
      </c>
      <c r="L50" s="20">
        <v>2388348</v>
      </c>
      <c r="M50" s="20">
        <v>69673</v>
      </c>
      <c r="N50" s="20">
        <v>9544</v>
      </c>
      <c r="O50" s="20">
        <v>77981</v>
      </c>
      <c r="P50" s="20">
        <v>2461</v>
      </c>
      <c r="Q50" s="20">
        <v>2934845</v>
      </c>
      <c r="R50" s="20">
        <v>0</v>
      </c>
      <c r="S50" s="20">
        <v>0</v>
      </c>
      <c r="T50" s="20">
        <v>0</v>
      </c>
      <c r="U50" s="16"/>
      <c r="V50">
        <v>13193</v>
      </c>
      <c r="W50" s="28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30"/>
    </row>
    <row r="51" spans="1:40" x14ac:dyDescent="0.25">
      <c r="A51">
        <v>134</v>
      </c>
      <c r="B51" t="s">
        <v>82</v>
      </c>
      <c r="C51" s="16"/>
      <c r="D51" s="16">
        <v>2015</v>
      </c>
      <c r="E51" s="22">
        <v>52.78</v>
      </c>
      <c r="F51" s="20">
        <v>0</v>
      </c>
      <c r="G51" s="20">
        <v>2219403</v>
      </c>
      <c r="H51" s="20">
        <v>732131</v>
      </c>
      <c r="I51" s="20">
        <v>249830</v>
      </c>
      <c r="J51" s="20">
        <v>82917</v>
      </c>
      <c r="K51" s="20">
        <v>4547</v>
      </c>
      <c r="L51" s="20">
        <v>333551</v>
      </c>
      <c r="M51" s="20">
        <v>8072</v>
      </c>
      <c r="N51" s="20">
        <v>200852</v>
      </c>
      <c r="O51" s="20">
        <v>23756</v>
      </c>
      <c r="P51" s="20">
        <v>1575</v>
      </c>
      <c r="Q51" s="20">
        <v>3853484</v>
      </c>
      <c r="R51" s="20">
        <v>0</v>
      </c>
      <c r="S51" s="20">
        <v>0</v>
      </c>
      <c r="T51" s="20">
        <v>0</v>
      </c>
      <c r="U51" s="16"/>
      <c r="V51">
        <v>10503</v>
      </c>
      <c r="W51" s="28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30"/>
    </row>
    <row r="52" spans="1:40" x14ac:dyDescent="0.25">
      <c r="A52">
        <v>137</v>
      </c>
      <c r="B52" t="s">
        <v>113</v>
      </c>
      <c r="C52" s="16"/>
      <c r="D52" s="16">
        <v>2015</v>
      </c>
      <c r="E52" s="22">
        <v>27.83</v>
      </c>
      <c r="F52" s="20">
        <v>0</v>
      </c>
      <c r="G52" s="20">
        <v>915045</v>
      </c>
      <c r="H52" s="20">
        <v>253595</v>
      </c>
      <c r="I52" s="20">
        <v>45465</v>
      </c>
      <c r="J52" s="20">
        <v>60900</v>
      </c>
      <c r="K52" s="20">
        <v>85631</v>
      </c>
      <c r="L52" s="20">
        <v>786879</v>
      </c>
      <c r="M52" s="20">
        <v>23529</v>
      </c>
      <c r="N52" s="20">
        <v>95480</v>
      </c>
      <c r="O52" s="20">
        <v>60138</v>
      </c>
      <c r="P52" s="20">
        <v>0</v>
      </c>
      <c r="Q52" s="20">
        <v>2326662</v>
      </c>
      <c r="R52" s="20">
        <v>0</v>
      </c>
      <c r="S52" s="20">
        <v>0</v>
      </c>
      <c r="T52" s="20">
        <v>0</v>
      </c>
      <c r="U52" s="16"/>
      <c r="V52">
        <v>1112</v>
      </c>
      <c r="W52" s="28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30"/>
    </row>
    <row r="53" spans="1:40" x14ac:dyDescent="0.25">
      <c r="A53">
        <v>138</v>
      </c>
      <c r="B53" t="s">
        <v>145</v>
      </c>
      <c r="C53" s="16"/>
      <c r="D53" s="16">
        <v>2015</v>
      </c>
      <c r="E53" s="22">
        <v>2.95</v>
      </c>
      <c r="F53" s="20">
        <v>0</v>
      </c>
      <c r="G53" s="20">
        <v>142704</v>
      </c>
      <c r="H53" s="20">
        <v>11624</v>
      </c>
      <c r="I53" s="20">
        <v>0</v>
      </c>
      <c r="J53" s="20">
        <v>1615</v>
      </c>
      <c r="K53" s="20">
        <v>0</v>
      </c>
      <c r="L53" s="20">
        <v>36654</v>
      </c>
      <c r="M53" s="20">
        <v>23816</v>
      </c>
      <c r="N53" s="20">
        <v>2229447</v>
      </c>
      <c r="O53" s="20">
        <v>697</v>
      </c>
      <c r="P53" s="20">
        <v>572648</v>
      </c>
      <c r="Q53" s="20">
        <v>1873909</v>
      </c>
      <c r="R53" s="20">
        <v>0</v>
      </c>
      <c r="S53" s="20">
        <v>0</v>
      </c>
      <c r="T53" s="20">
        <v>0</v>
      </c>
      <c r="U53" s="16"/>
      <c r="V53">
        <v>16770</v>
      </c>
      <c r="W53" s="28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30"/>
    </row>
    <row r="54" spans="1:40" x14ac:dyDescent="0.25">
      <c r="A54">
        <v>139</v>
      </c>
      <c r="B54" t="s">
        <v>116</v>
      </c>
      <c r="C54" s="16"/>
      <c r="D54" s="16">
        <v>2015</v>
      </c>
      <c r="E54" s="22">
        <v>28.32</v>
      </c>
      <c r="F54" s="20">
        <v>0</v>
      </c>
      <c r="G54" s="20">
        <v>24098</v>
      </c>
      <c r="H54" s="20">
        <v>2199</v>
      </c>
      <c r="I54" s="20">
        <v>0</v>
      </c>
      <c r="J54" s="20">
        <v>2000</v>
      </c>
      <c r="K54" s="20">
        <v>583</v>
      </c>
      <c r="L54" s="20">
        <v>590</v>
      </c>
      <c r="M54" s="20">
        <v>0</v>
      </c>
      <c r="N54" s="20">
        <v>68160</v>
      </c>
      <c r="O54" s="20">
        <v>7458</v>
      </c>
      <c r="P54" s="20">
        <v>0</v>
      </c>
      <c r="Q54" s="20">
        <v>105088</v>
      </c>
      <c r="R54" s="20">
        <v>0</v>
      </c>
      <c r="S54" s="20">
        <v>0</v>
      </c>
      <c r="T54" s="20">
        <v>0</v>
      </c>
      <c r="U54" s="16"/>
      <c r="V54">
        <v>18114</v>
      </c>
      <c r="W54" s="28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30"/>
    </row>
    <row r="55" spans="1:40" x14ac:dyDescent="0.25">
      <c r="A55">
        <v>140</v>
      </c>
      <c r="B55" t="s">
        <v>146</v>
      </c>
      <c r="C55" s="16"/>
      <c r="D55" s="16">
        <v>2015</v>
      </c>
      <c r="E55" s="22">
        <v>21.95</v>
      </c>
      <c r="F55" s="20">
        <v>0</v>
      </c>
      <c r="G55" s="20">
        <v>1048072</v>
      </c>
      <c r="H55" s="20">
        <v>250232</v>
      </c>
      <c r="I55" s="20">
        <v>89896</v>
      </c>
      <c r="J55" s="20">
        <v>65430</v>
      </c>
      <c r="K55" s="20">
        <v>0</v>
      </c>
      <c r="L55" s="20">
        <v>264035</v>
      </c>
      <c r="M55" s="20">
        <v>13448</v>
      </c>
      <c r="N55" s="20">
        <v>43781</v>
      </c>
      <c r="O55" s="20">
        <v>8315</v>
      </c>
      <c r="P55" s="20">
        <v>34362</v>
      </c>
      <c r="Q55" s="20">
        <v>1748847</v>
      </c>
      <c r="R55" s="20">
        <v>0</v>
      </c>
      <c r="S55" s="20">
        <v>0</v>
      </c>
      <c r="T55" s="20">
        <v>0</v>
      </c>
      <c r="U55" s="16"/>
      <c r="V55">
        <v>5367</v>
      </c>
      <c r="W55" s="28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30"/>
    </row>
    <row r="56" spans="1:40" x14ac:dyDescent="0.25">
      <c r="A56">
        <v>141</v>
      </c>
      <c r="B56" t="s">
        <v>76</v>
      </c>
      <c r="C56" s="16"/>
      <c r="D56" s="16">
        <v>2015</v>
      </c>
      <c r="E56" s="22">
        <v>6.5600000000000005</v>
      </c>
      <c r="F56" s="20">
        <v>0</v>
      </c>
      <c r="G56" s="20">
        <v>320738</v>
      </c>
      <c r="H56" s="20">
        <v>60360</v>
      </c>
      <c r="I56" s="20">
        <v>96195</v>
      </c>
      <c r="J56" s="20">
        <v>9303</v>
      </c>
      <c r="K56" s="20">
        <v>0</v>
      </c>
      <c r="L56" s="20">
        <v>551807</v>
      </c>
      <c r="M56" s="20">
        <v>2109</v>
      </c>
      <c r="N56" s="20">
        <v>15675</v>
      </c>
      <c r="O56" s="20">
        <v>34626</v>
      </c>
      <c r="P56" s="20">
        <v>0</v>
      </c>
      <c r="Q56" s="20">
        <v>1090813</v>
      </c>
      <c r="R56" s="20">
        <v>0</v>
      </c>
      <c r="S56" s="20">
        <v>0</v>
      </c>
      <c r="T56" s="20">
        <v>0</v>
      </c>
      <c r="U56" s="16"/>
      <c r="V56">
        <v>579</v>
      </c>
      <c r="W56" s="28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30"/>
    </row>
    <row r="57" spans="1:40" x14ac:dyDescent="0.25">
      <c r="A57">
        <v>142</v>
      </c>
      <c r="B57" t="s">
        <v>106</v>
      </c>
      <c r="C57" s="16"/>
      <c r="D57" s="16">
        <v>2015</v>
      </c>
      <c r="E57" s="22">
        <v>10.950000000000001</v>
      </c>
      <c r="F57" s="20">
        <v>0</v>
      </c>
      <c r="G57" s="20">
        <v>829505</v>
      </c>
      <c r="H57" s="20">
        <v>216224</v>
      </c>
      <c r="I57" s="20">
        <v>0</v>
      </c>
      <c r="J57" s="20">
        <v>171821</v>
      </c>
      <c r="K57" s="20">
        <v>1862</v>
      </c>
      <c r="L57" s="20">
        <v>6291583</v>
      </c>
      <c r="M57" s="20">
        <v>64632</v>
      </c>
      <c r="N57" s="20">
        <v>34526</v>
      </c>
      <c r="O57" s="20">
        <v>256716</v>
      </c>
      <c r="P57" s="20">
        <v>8108</v>
      </c>
      <c r="Q57" s="20">
        <v>7858761</v>
      </c>
      <c r="R57" s="20">
        <v>0</v>
      </c>
      <c r="S57" s="20">
        <v>0</v>
      </c>
      <c r="T57" s="20">
        <v>0</v>
      </c>
      <c r="U57" s="16"/>
      <c r="V57">
        <v>30421</v>
      </c>
      <c r="W57" s="28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30"/>
    </row>
    <row r="58" spans="1:40" x14ac:dyDescent="0.25">
      <c r="A58">
        <v>145</v>
      </c>
      <c r="B58" t="s">
        <v>147</v>
      </c>
      <c r="C58" s="16"/>
      <c r="D58" s="16">
        <v>2015</v>
      </c>
      <c r="E58" s="22">
        <v>6.9399999999999995</v>
      </c>
      <c r="F58" s="20">
        <v>0</v>
      </c>
      <c r="G58" s="20">
        <v>239584</v>
      </c>
      <c r="H58" s="20">
        <v>102977</v>
      </c>
      <c r="I58" s="20">
        <v>0</v>
      </c>
      <c r="J58" s="20">
        <v>12387</v>
      </c>
      <c r="K58" s="20">
        <v>0</v>
      </c>
      <c r="L58" s="20">
        <v>3010685</v>
      </c>
      <c r="M58" s="20">
        <v>0</v>
      </c>
      <c r="N58" s="20">
        <v>197294</v>
      </c>
      <c r="O58" s="20">
        <v>38</v>
      </c>
      <c r="P58" s="20">
        <v>1071</v>
      </c>
      <c r="Q58" s="20">
        <v>3561894</v>
      </c>
      <c r="R58" s="20">
        <v>0</v>
      </c>
      <c r="S58" s="20">
        <v>0</v>
      </c>
      <c r="T58" s="20">
        <v>0</v>
      </c>
      <c r="U58" s="16"/>
      <c r="V58">
        <v>33079</v>
      </c>
      <c r="W58" s="28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30"/>
    </row>
    <row r="59" spans="1:40" x14ac:dyDescent="0.25">
      <c r="A59">
        <v>147</v>
      </c>
      <c r="B59" t="s">
        <v>108</v>
      </c>
      <c r="C59" s="16"/>
      <c r="D59" s="16">
        <v>2015</v>
      </c>
      <c r="E59" s="22">
        <v>17.59</v>
      </c>
      <c r="F59" s="20">
        <v>0</v>
      </c>
      <c r="G59" s="20">
        <v>773703</v>
      </c>
      <c r="H59" s="20">
        <v>317993</v>
      </c>
      <c r="I59" s="20">
        <v>82768</v>
      </c>
      <c r="J59" s="20">
        <v>99657</v>
      </c>
      <c r="K59" s="20">
        <v>0</v>
      </c>
      <c r="L59" s="20">
        <v>300823</v>
      </c>
      <c r="M59" s="20">
        <v>26793</v>
      </c>
      <c r="N59" s="20">
        <v>29898</v>
      </c>
      <c r="O59" s="20">
        <v>11078</v>
      </c>
      <c r="P59" s="20">
        <v>17536</v>
      </c>
      <c r="Q59" s="20">
        <v>1625177</v>
      </c>
      <c r="R59" s="20">
        <v>0</v>
      </c>
      <c r="S59" s="20">
        <v>0</v>
      </c>
      <c r="T59" s="20">
        <v>0</v>
      </c>
      <c r="U59" s="16"/>
      <c r="V59">
        <v>2786</v>
      </c>
      <c r="W59" s="28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30"/>
    </row>
    <row r="60" spans="1:40" x14ac:dyDescent="0.25">
      <c r="A60">
        <v>148</v>
      </c>
      <c r="B60" t="s">
        <v>148</v>
      </c>
      <c r="C60" s="16"/>
      <c r="D60" s="16">
        <v>2015</v>
      </c>
      <c r="E60" s="22">
        <v>17.7</v>
      </c>
      <c r="F60" s="20">
        <v>0</v>
      </c>
      <c r="G60" s="20">
        <v>1211521</v>
      </c>
      <c r="H60" s="20">
        <v>164276</v>
      </c>
      <c r="I60" s="20">
        <v>0</v>
      </c>
      <c r="J60" s="20">
        <v>9354</v>
      </c>
      <c r="K60" s="20">
        <v>51086</v>
      </c>
      <c r="L60" s="20">
        <v>0</v>
      </c>
      <c r="M60" s="20">
        <v>0</v>
      </c>
      <c r="N60" s="20">
        <v>497360</v>
      </c>
      <c r="O60" s="20">
        <v>132147</v>
      </c>
      <c r="P60" s="20">
        <v>0</v>
      </c>
      <c r="Q60" s="20">
        <v>2065744</v>
      </c>
      <c r="R60" s="20">
        <v>0</v>
      </c>
      <c r="S60" s="20">
        <v>0</v>
      </c>
      <c r="T60" s="20">
        <v>0</v>
      </c>
      <c r="U60" s="16"/>
      <c r="V60">
        <v>1271</v>
      </c>
      <c r="W60" s="28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30"/>
    </row>
    <row r="61" spans="1:40" x14ac:dyDescent="0.25">
      <c r="A61">
        <v>150</v>
      </c>
      <c r="B61" t="s">
        <v>149</v>
      </c>
      <c r="C61" s="16"/>
      <c r="D61" s="16">
        <v>2015</v>
      </c>
      <c r="E61" s="22">
        <v>24.049999999999997</v>
      </c>
      <c r="F61" s="20">
        <v>0</v>
      </c>
      <c r="G61" s="20">
        <v>835685</v>
      </c>
      <c r="H61" s="20">
        <v>249376</v>
      </c>
      <c r="I61" s="20">
        <v>65430</v>
      </c>
      <c r="J61" s="20">
        <v>37604</v>
      </c>
      <c r="K61" s="20">
        <v>2330</v>
      </c>
      <c r="L61" s="20">
        <v>158721</v>
      </c>
      <c r="M61" s="20">
        <v>5217</v>
      </c>
      <c r="N61" s="20">
        <v>134848</v>
      </c>
      <c r="O61" s="20">
        <v>20453</v>
      </c>
      <c r="P61" s="20">
        <v>0</v>
      </c>
      <c r="Q61" s="20">
        <v>1509664</v>
      </c>
      <c r="R61" s="20">
        <v>0</v>
      </c>
      <c r="S61" s="20">
        <v>0</v>
      </c>
      <c r="T61" s="20">
        <v>0</v>
      </c>
      <c r="U61" s="16"/>
      <c r="V61">
        <v>1232</v>
      </c>
      <c r="W61" s="28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30"/>
    </row>
    <row r="62" spans="1:40" x14ac:dyDescent="0.25">
      <c r="A62">
        <v>152</v>
      </c>
      <c r="B62" t="s">
        <v>86</v>
      </c>
      <c r="C62" s="16"/>
      <c r="D62" s="16">
        <v>2015</v>
      </c>
      <c r="E62" s="22">
        <v>53</v>
      </c>
      <c r="F62" s="20">
        <v>0</v>
      </c>
      <c r="G62" s="20">
        <v>2391017</v>
      </c>
      <c r="H62" s="20">
        <v>1159794</v>
      </c>
      <c r="I62" s="20">
        <v>10867</v>
      </c>
      <c r="J62" s="20">
        <v>39202</v>
      </c>
      <c r="K62" s="20">
        <v>2627</v>
      </c>
      <c r="L62" s="20">
        <v>161877</v>
      </c>
      <c r="M62" s="20">
        <v>89632</v>
      </c>
      <c r="N62" s="20">
        <v>325093</v>
      </c>
      <c r="O62" s="20">
        <v>75888</v>
      </c>
      <c r="P62" s="20">
        <v>365</v>
      </c>
      <c r="Q62" s="20">
        <v>4255632</v>
      </c>
      <c r="R62" s="20">
        <v>0</v>
      </c>
      <c r="S62" s="20">
        <v>0</v>
      </c>
      <c r="T62" s="20">
        <v>0</v>
      </c>
      <c r="U62" s="16"/>
      <c r="V62">
        <v>4806</v>
      </c>
      <c r="W62" s="28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30"/>
    </row>
    <row r="63" spans="1:40" x14ac:dyDescent="0.25">
      <c r="A63">
        <v>153</v>
      </c>
      <c r="B63" t="s">
        <v>114</v>
      </c>
      <c r="C63" s="16"/>
      <c r="D63" s="16">
        <v>2015</v>
      </c>
      <c r="E63" s="22">
        <v>11.850000000000001</v>
      </c>
      <c r="F63" s="20">
        <v>0</v>
      </c>
      <c r="G63" s="20">
        <v>685384</v>
      </c>
      <c r="H63" s="20">
        <v>146523</v>
      </c>
      <c r="I63" s="20">
        <v>1462</v>
      </c>
      <c r="J63" s="20">
        <v>15994</v>
      </c>
      <c r="K63" s="20">
        <v>144</v>
      </c>
      <c r="L63" s="20">
        <v>365252</v>
      </c>
      <c r="M63" s="20">
        <v>420</v>
      </c>
      <c r="N63" s="20">
        <v>51556</v>
      </c>
      <c r="O63" s="20">
        <v>15159</v>
      </c>
      <c r="P63" s="20">
        <v>0</v>
      </c>
      <c r="Q63" s="20">
        <v>1281894</v>
      </c>
      <c r="R63" s="20">
        <v>0</v>
      </c>
      <c r="S63" s="20">
        <v>0</v>
      </c>
      <c r="T63" s="20">
        <v>0</v>
      </c>
      <c r="U63" s="16"/>
      <c r="V63">
        <v>1373</v>
      </c>
      <c r="W63" s="28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30"/>
    </row>
    <row r="64" spans="1:40" x14ac:dyDescent="0.25">
      <c r="A64">
        <v>155</v>
      </c>
      <c r="B64" t="s">
        <v>150</v>
      </c>
      <c r="C64" s="16"/>
      <c r="D64" s="16">
        <v>2015</v>
      </c>
      <c r="E64" s="22">
        <v>174.75</v>
      </c>
      <c r="F64" s="20">
        <v>0</v>
      </c>
      <c r="G64" s="20">
        <v>10840051</v>
      </c>
      <c r="H64" s="20">
        <v>3757246</v>
      </c>
      <c r="I64" s="20">
        <v>318895</v>
      </c>
      <c r="J64" s="20">
        <v>123316</v>
      </c>
      <c r="K64" s="20">
        <v>24090</v>
      </c>
      <c r="L64" s="20">
        <v>3297909</v>
      </c>
      <c r="M64" s="20">
        <v>94101</v>
      </c>
      <c r="N64" s="20">
        <v>42708</v>
      </c>
      <c r="O64" s="20">
        <v>1451465</v>
      </c>
      <c r="P64" s="20">
        <v>684747</v>
      </c>
      <c r="Q64" s="20">
        <v>19265034</v>
      </c>
      <c r="R64" s="20">
        <v>0</v>
      </c>
      <c r="S64" s="20">
        <v>0</v>
      </c>
      <c r="T64" s="20">
        <v>0</v>
      </c>
      <c r="U64" s="16"/>
      <c r="V64">
        <v>42810</v>
      </c>
      <c r="W64" s="28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30"/>
    </row>
    <row r="65" spans="1:40" x14ac:dyDescent="0.25">
      <c r="A65">
        <v>156</v>
      </c>
      <c r="B65" t="s">
        <v>99</v>
      </c>
      <c r="C65" s="16"/>
      <c r="D65" s="16">
        <v>2015</v>
      </c>
      <c r="E65" s="22">
        <v>36.33</v>
      </c>
      <c r="F65" s="20">
        <v>0</v>
      </c>
      <c r="G65" s="20">
        <v>2293669</v>
      </c>
      <c r="H65" s="20">
        <v>588141</v>
      </c>
      <c r="I65" s="20">
        <v>224218</v>
      </c>
      <c r="J65" s="20">
        <v>38877</v>
      </c>
      <c r="K65" s="20">
        <v>4984</v>
      </c>
      <c r="L65" s="20">
        <v>1001853</v>
      </c>
      <c r="M65" s="20">
        <v>57569</v>
      </c>
      <c r="N65" s="20">
        <v>126906</v>
      </c>
      <c r="O65" s="20">
        <v>35811</v>
      </c>
      <c r="P65" s="20">
        <v>0</v>
      </c>
      <c r="Q65" s="20">
        <v>4372028</v>
      </c>
      <c r="R65" s="20">
        <v>0</v>
      </c>
      <c r="S65" s="20">
        <v>0</v>
      </c>
      <c r="T65" s="20">
        <v>0</v>
      </c>
      <c r="U65" s="16"/>
      <c r="V65">
        <v>7772</v>
      </c>
      <c r="W65" s="28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30"/>
    </row>
    <row r="66" spans="1:40" x14ac:dyDescent="0.25">
      <c r="A66">
        <v>157</v>
      </c>
      <c r="B66" t="s">
        <v>151</v>
      </c>
      <c r="C66" s="16"/>
      <c r="D66" s="16">
        <v>2015</v>
      </c>
      <c r="E66" s="22">
        <v>19.89</v>
      </c>
      <c r="F66" s="20">
        <v>0</v>
      </c>
      <c r="G66" s="20">
        <v>842738</v>
      </c>
      <c r="H66" s="20">
        <v>181498</v>
      </c>
      <c r="I66" s="20">
        <v>0</v>
      </c>
      <c r="J66" s="20">
        <v>8548</v>
      </c>
      <c r="K66" s="20">
        <v>2054</v>
      </c>
      <c r="L66" s="20">
        <v>73685</v>
      </c>
      <c r="M66" s="20">
        <v>1004</v>
      </c>
      <c r="N66" s="20">
        <v>0</v>
      </c>
      <c r="O66" s="20">
        <v>9585</v>
      </c>
      <c r="P66" s="20">
        <v>0</v>
      </c>
      <c r="Q66" s="20">
        <v>1119112</v>
      </c>
      <c r="R66" s="20">
        <v>0</v>
      </c>
      <c r="S66" s="20">
        <v>0</v>
      </c>
      <c r="T66" s="20">
        <v>0</v>
      </c>
      <c r="U66" s="16"/>
      <c r="V66">
        <v>2238</v>
      </c>
      <c r="W66" s="28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30"/>
    </row>
    <row r="67" spans="1:40" x14ac:dyDescent="0.25">
      <c r="A67">
        <v>158</v>
      </c>
      <c r="B67" t="s">
        <v>72</v>
      </c>
      <c r="C67" s="16"/>
      <c r="D67" s="16">
        <v>2015</v>
      </c>
      <c r="E67" s="22">
        <v>12.57</v>
      </c>
      <c r="F67" s="20">
        <v>0</v>
      </c>
      <c r="G67" s="20">
        <v>529209</v>
      </c>
      <c r="H67" s="20">
        <v>119446</v>
      </c>
      <c r="I67" s="20">
        <v>0</v>
      </c>
      <c r="J67" s="20">
        <v>10767</v>
      </c>
      <c r="K67" s="20">
        <v>0</v>
      </c>
      <c r="L67" s="20">
        <v>80359</v>
      </c>
      <c r="M67" s="20">
        <v>6825</v>
      </c>
      <c r="N67" s="20">
        <v>0</v>
      </c>
      <c r="O67" s="20">
        <v>58678</v>
      </c>
      <c r="P67" s="20">
        <v>0</v>
      </c>
      <c r="Q67" s="20">
        <v>805284</v>
      </c>
      <c r="R67" s="20">
        <v>0</v>
      </c>
      <c r="S67" s="20">
        <v>0</v>
      </c>
      <c r="T67" s="20">
        <v>0</v>
      </c>
      <c r="U67" s="16"/>
      <c r="V67">
        <v>625</v>
      </c>
      <c r="W67" s="28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30"/>
    </row>
    <row r="68" spans="1:40" x14ac:dyDescent="0.25">
      <c r="A68">
        <v>159</v>
      </c>
      <c r="B68" t="s">
        <v>152</v>
      </c>
      <c r="C68" s="16"/>
      <c r="D68" s="16">
        <v>2015</v>
      </c>
      <c r="E68" s="22">
        <v>10.83</v>
      </c>
      <c r="F68" s="20">
        <v>0</v>
      </c>
      <c r="G68" s="20">
        <v>955923</v>
      </c>
      <c r="H68" s="20">
        <v>71173</v>
      </c>
      <c r="I68" s="20">
        <v>442260</v>
      </c>
      <c r="J68" s="20">
        <v>4561</v>
      </c>
      <c r="K68" s="20">
        <v>0</v>
      </c>
      <c r="L68" s="20">
        <v>58801</v>
      </c>
      <c r="M68" s="20">
        <v>0</v>
      </c>
      <c r="N68" s="20">
        <v>746</v>
      </c>
      <c r="O68" s="20">
        <v>4842</v>
      </c>
      <c r="P68" s="20">
        <v>703641</v>
      </c>
      <c r="Q68" s="20">
        <v>834665</v>
      </c>
      <c r="R68" s="20">
        <v>0</v>
      </c>
      <c r="S68" s="20">
        <v>0</v>
      </c>
      <c r="T68" s="20">
        <v>0</v>
      </c>
      <c r="U68" s="16"/>
      <c r="V68">
        <v>32864</v>
      </c>
      <c r="W68" s="28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30"/>
    </row>
    <row r="69" spans="1:40" x14ac:dyDescent="0.25">
      <c r="A69">
        <v>161</v>
      </c>
      <c r="B69" t="s">
        <v>123</v>
      </c>
      <c r="C69" s="16"/>
      <c r="D69" s="16">
        <v>2015</v>
      </c>
      <c r="E69" s="22">
        <v>119</v>
      </c>
      <c r="F69" s="20">
        <v>0</v>
      </c>
      <c r="G69" s="20">
        <v>7599824</v>
      </c>
      <c r="H69" s="20">
        <v>1171645</v>
      </c>
      <c r="I69" s="20">
        <v>595000</v>
      </c>
      <c r="J69" s="20">
        <v>131066</v>
      </c>
      <c r="K69" s="20">
        <v>307</v>
      </c>
      <c r="L69" s="20">
        <v>3681053</v>
      </c>
      <c r="M69" s="20">
        <v>61504</v>
      </c>
      <c r="N69" s="20">
        <v>52972</v>
      </c>
      <c r="O69" s="20">
        <v>136412</v>
      </c>
      <c r="P69" s="20">
        <v>0</v>
      </c>
      <c r="Q69" s="20">
        <v>13429783</v>
      </c>
      <c r="R69" s="20">
        <v>0</v>
      </c>
      <c r="S69" s="20">
        <v>0</v>
      </c>
      <c r="T69" s="20">
        <v>0</v>
      </c>
      <c r="U69" s="16"/>
      <c r="V69">
        <v>45708</v>
      </c>
      <c r="W69" s="28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30"/>
    </row>
    <row r="70" spans="1:40" x14ac:dyDescent="0.25">
      <c r="A70">
        <v>162</v>
      </c>
      <c r="B70" t="s">
        <v>119</v>
      </c>
      <c r="C70" s="16"/>
      <c r="D70" s="16">
        <v>2015</v>
      </c>
      <c r="E70" s="22">
        <v>47.930000000000007</v>
      </c>
      <c r="F70" s="20">
        <v>0</v>
      </c>
      <c r="G70" s="20">
        <v>0</v>
      </c>
      <c r="H70" s="20">
        <v>0</v>
      </c>
      <c r="I70" s="20">
        <v>0</v>
      </c>
      <c r="J70" s="20">
        <v>45382</v>
      </c>
      <c r="K70" s="20">
        <v>790</v>
      </c>
      <c r="L70" s="20">
        <v>824</v>
      </c>
      <c r="M70" s="20">
        <v>0</v>
      </c>
      <c r="N70" s="20">
        <v>417905</v>
      </c>
      <c r="O70" s="20">
        <v>54137</v>
      </c>
      <c r="P70" s="20">
        <v>0</v>
      </c>
      <c r="Q70" s="20">
        <v>519038</v>
      </c>
      <c r="R70" s="20">
        <v>0</v>
      </c>
      <c r="S70" s="20">
        <v>0</v>
      </c>
      <c r="T70" s="20">
        <v>0</v>
      </c>
      <c r="U70" s="16"/>
      <c r="V70">
        <v>60667</v>
      </c>
      <c r="W70" s="28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30"/>
    </row>
    <row r="71" spans="1:40" x14ac:dyDescent="0.25">
      <c r="A71">
        <v>164</v>
      </c>
      <c r="B71" t="s">
        <v>153</v>
      </c>
      <c r="C71" s="16"/>
      <c r="D71" s="16">
        <v>2015</v>
      </c>
      <c r="E71" s="22">
        <v>117.94999999999999</v>
      </c>
      <c r="F71" s="20">
        <v>0</v>
      </c>
      <c r="G71" s="20">
        <v>7090772</v>
      </c>
      <c r="H71" s="20">
        <v>2183550</v>
      </c>
      <c r="I71" s="20">
        <v>1190955</v>
      </c>
      <c r="J71" s="20">
        <v>117307</v>
      </c>
      <c r="K71" s="20">
        <v>991</v>
      </c>
      <c r="L71" s="20">
        <v>1762883</v>
      </c>
      <c r="M71" s="20">
        <v>821</v>
      </c>
      <c r="N71" s="20">
        <v>299589</v>
      </c>
      <c r="O71" s="20">
        <v>57445</v>
      </c>
      <c r="P71" s="20">
        <v>0</v>
      </c>
      <c r="Q71" s="20">
        <v>12704313</v>
      </c>
      <c r="R71" s="20">
        <v>0</v>
      </c>
      <c r="S71" s="20">
        <v>0</v>
      </c>
      <c r="T71" s="20">
        <v>0</v>
      </c>
      <c r="U71" s="16"/>
      <c r="V71">
        <v>33657</v>
      </c>
      <c r="W71" s="28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30"/>
    </row>
    <row r="72" spans="1:40" x14ac:dyDescent="0.25">
      <c r="A72">
        <v>165</v>
      </c>
      <c r="B72" t="s">
        <v>83</v>
      </c>
      <c r="C72" s="16"/>
      <c r="D72" s="16">
        <v>2015</v>
      </c>
      <c r="E72" s="22">
        <v>15.629999999999999</v>
      </c>
      <c r="F72" s="20">
        <v>0</v>
      </c>
      <c r="G72" s="20">
        <v>583154</v>
      </c>
      <c r="H72" s="20">
        <v>127113</v>
      </c>
      <c r="I72" s="20">
        <v>0</v>
      </c>
      <c r="J72" s="20">
        <v>20246</v>
      </c>
      <c r="K72" s="20">
        <v>1747</v>
      </c>
      <c r="L72" s="20">
        <v>85314</v>
      </c>
      <c r="M72" s="20">
        <v>36363</v>
      </c>
      <c r="N72" s="20">
        <v>0</v>
      </c>
      <c r="O72" s="20">
        <v>27048</v>
      </c>
      <c r="P72" s="20">
        <v>0</v>
      </c>
      <c r="Q72" s="20">
        <v>880985</v>
      </c>
      <c r="R72" s="20">
        <v>0</v>
      </c>
      <c r="S72" s="20">
        <v>0</v>
      </c>
      <c r="T72" s="20">
        <v>0</v>
      </c>
      <c r="U72" s="16"/>
      <c r="V72">
        <v>1431</v>
      </c>
      <c r="W72" s="28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30"/>
    </row>
    <row r="73" spans="1:40" x14ac:dyDescent="0.25">
      <c r="A73">
        <v>167</v>
      </c>
      <c r="B73" t="s">
        <v>77</v>
      </c>
      <c r="C73" s="16"/>
      <c r="D73" s="16">
        <v>2015</v>
      </c>
      <c r="E73" s="22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16"/>
      <c r="V73">
        <v>305</v>
      </c>
      <c r="W73" s="28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30"/>
    </row>
    <row r="74" spans="1:40" x14ac:dyDescent="0.25">
      <c r="A74">
        <v>168</v>
      </c>
      <c r="B74" t="s">
        <v>74</v>
      </c>
      <c r="C74" s="16"/>
      <c r="D74" s="16">
        <v>2015</v>
      </c>
      <c r="E74" s="22">
        <v>29.19</v>
      </c>
      <c r="F74" s="20">
        <v>0</v>
      </c>
      <c r="G74" s="20">
        <v>1149016</v>
      </c>
      <c r="H74" s="20">
        <v>339778</v>
      </c>
      <c r="I74" s="20">
        <v>199660</v>
      </c>
      <c r="J74" s="20">
        <v>29016</v>
      </c>
      <c r="K74" s="20">
        <v>1002</v>
      </c>
      <c r="L74" s="20">
        <v>25227</v>
      </c>
      <c r="M74" s="20">
        <v>0</v>
      </c>
      <c r="N74" s="20">
        <v>221415</v>
      </c>
      <c r="O74" s="20">
        <v>118893</v>
      </c>
      <c r="P74" s="20">
        <v>0</v>
      </c>
      <c r="Q74" s="20">
        <v>2084007</v>
      </c>
      <c r="R74" s="20">
        <v>0</v>
      </c>
      <c r="S74" s="20">
        <v>0</v>
      </c>
      <c r="T74" s="20">
        <v>0</v>
      </c>
      <c r="U74" s="16"/>
      <c r="V74">
        <v>23522</v>
      </c>
      <c r="W74" s="28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30"/>
    </row>
    <row r="75" spans="1:40" x14ac:dyDescent="0.25">
      <c r="A75">
        <v>170</v>
      </c>
      <c r="B75" t="s">
        <v>154</v>
      </c>
      <c r="C75" s="16"/>
      <c r="D75" s="16">
        <v>2015</v>
      </c>
      <c r="E75" s="22">
        <v>-0.68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2886593</v>
      </c>
      <c r="M75" s="20">
        <v>0</v>
      </c>
      <c r="N75" s="20">
        <v>137585</v>
      </c>
      <c r="O75" s="20">
        <v>0</v>
      </c>
      <c r="P75" s="20">
        <v>0</v>
      </c>
      <c r="Q75" s="20">
        <v>3024178</v>
      </c>
      <c r="R75" s="20">
        <v>0</v>
      </c>
      <c r="S75" s="20">
        <v>0</v>
      </c>
      <c r="T75" s="20">
        <v>0</v>
      </c>
      <c r="U75" s="16"/>
      <c r="V75">
        <v>47001</v>
      </c>
      <c r="W75" s="28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30"/>
    </row>
    <row r="76" spans="1:40" x14ac:dyDescent="0.25">
      <c r="A76">
        <v>172</v>
      </c>
      <c r="B76" t="s">
        <v>110</v>
      </c>
      <c r="C76" s="16"/>
      <c r="D76" s="16">
        <v>2015</v>
      </c>
      <c r="E76" s="22">
        <v>23.78</v>
      </c>
      <c r="F76" s="20">
        <v>0</v>
      </c>
      <c r="G76" s="20">
        <v>1075636</v>
      </c>
      <c r="H76" s="20">
        <v>241716</v>
      </c>
      <c r="I76" s="20">
        <v>716858</v>
      </c>
      <c r="J76" s="20">
        <v>32689</v>
      </c>
      <c r="K76" s="20">
        <v>1057</v>
      </c>
      <c r="L76" s="20">
        <v>111011</v>
      </c>
      <c r="M76" s="20">
        <v>49857</v>
      </c>
      <c r="N76" s="20">
        <v>25816</v>
      </c>
      <c r="O76" s="20">
        <v>79623</v>
      </c>
      <c r="P76" s="20">
        <v>362831</v>
      </c>
      <c r="Q76" s="20">
        <v>1971432</v>
      </c>
      <c r="R76" s="20">
        <v>0</v>
      </c>
      <c r="S76" s="20">
        <v>0</v>
      </c>
      <c r="T76" s="20">
        <v>0</v>
      </c>
      <c r="U76" s="16"/>
      <c r="V76">
        <v>4515</v>
      </c>
      <c r="W76" s="28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30"/>
    </row>
    <row r="77" spans="1:40" x14ac:dyDescent="0.25">
      <c r="A77">
        <v>173</v>
      </c>
      <c r="B77" t="s">
        <v>87</v>
      </c>
      <c r="C77" s="16"/>
      <c r="D77" s="16">
        <v>2015</v>
      </c>
      <c r="E77" s="22">
        <v>19.12</v>
      </c>
      <c r="F77" s="20">
        <v>0</v>
      </c>
      <c r="G77" s="20">
        <v>998550</v>
      </c>
      <c r="H77" s="20">
        <v>247348</v>
      </c>
      <c r="I77" s="20">
        <v>139507</v>
      </c>
      <c r="J77" s="20">
        <v>26667</v>
      </c>
      <c r="K77" s="20">
        <v>245</v>
      </c>
      <c r="L77" s="20">
        <v>66108</v>
      </c>
      <c r="M77" s="20">
        <v>18269</v>
      </c>
      <c r="N77" s="20">
        <v>67492</v>
      </c>
      <c r="O77" s="20">
        <v>133</v>
      </c>
      <c r="P77" s="20">
        <v>0</v>
      </c>
      <c r="Q77" s="20">
        <v>1564319</v>
      </c>
      <c r="R77" s="20">
        <v>0</v>
      </c>
      <c r="S77" s="20">
        <v>0</v>
      </c>
      <c r="T77" s="20">
        <v>0</v>
      </c>
      <c r="U77" s="16"/>
      <c r="V77">
        <v>1118</v>
      </c>
      <c r="W77" s="28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30"/>
    </row>
    <row r="78" spans="1:40" x14ac:dyDescent="0.25">
      <c r="A78">
        <v>175</v>
      </c>
      <c r="B78" t="s">
        <v>115</v>
      </c>
      <c r="C78" s="16"/>
      <c r="D78" s="16">
        <v>2015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 s="16"/>
      <c r="V78">
        <v>10012</v>
      </c>
      <c r="W78" s="28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30"/>
    </row>
    <row r="79" spans="1:40" x14ac:dyDescent="0.25">
      <c r="A79">
        <v>176</v>
      </c>
      <c r="B79" t="s">
        <v>155</v>
      </c>
      <c r="C79" s="16"/>
      <c r="D79" s="16">
        <v>2015</v>
      </c>
      <c r="E79" s="22">
        <v>13.63</v>
      </c>
      <c r="F79" s="20">
        <v>0</v>
      </c>
      <c r="G79" s="20">
        <v>1577547</v>
      </c>
      <c r="H79" s="20">
        <v>593135</v>
      </c>
      <c r="I79" s="20">
        <v>0</v>
      </c>
      <c r="J79" s="20">
        <v>25141</v>
      </c>
      <c r="K79" s="20">
        <v>1171</v>
      </c>
      <c r="L79" s="20">
        <v>733</v>
      </c>
      <c r="M79" s="20">
        <v>0</v>
      </c>
      <c r="N79" s="20">
        <v>27848</v>
      </c>
      <c r="O79" s="20">
        <v>643</v>
      </c>
      <c r="P79" s="20">
        <v>0</v>
      </c>
      <c r="Q79" s="20">
        <v>2226218</v>
      </c>
      <c r="R79" s="20">
        <v>0</v>
      </c>
      <c r="S79" s="20">
        <v>0</v>
      </c>
      <c r="T79" s="20">
        <v>0</v>
      </c>
      <c r="U79" s="16"/>
      <c r="V79">
        <v>44924</v>
      </c>
      <c r="W79" s="28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30"/>
    </row>
    <row r="80" spans="1:40" x14ac:dyDescent="0.25">
      <c r="A80">
        <v>180</v>
      </c>
      <c r="B80" t="s">
        <v>156</v>
      </c>
      <c r="C80" s="16"/>
      <c r="D80" s="16">
        <v>2015</v>
      </c>
      <c r="E80" s="22">
        <v>32.879999999999995</v>
      </c>
      <c r="F80" s="20">
        <v>0</v>
      </c>
      <c r="G80" s="20">
        <v>1366889</v>
      </c>
      <c r="H80" s="20">
        <v>384958</v>
      </c>
      <c r="I80" s="20">
        <v>0</v>
      </c>
      <c r="J80" s="20">
        <v>39444</v>
      </c>
      <c r="K80" s="20">
        <v>0</v>
      </c>
      <c r="L80" s="20">
        <v>1203718</v>
      </c>
      <c r="M80" s="20">
        <v>1916</v>
      </c>
      <c r="N80" s="20">
        <v>0</v>
      </c>
      <c r="O80" s="20">
        <v>64070</v>
      </c>
      <c r="P80" s="20">
        <v>0</v>
      </c>
      <c r="Q80" s="20">
        <v>3060995</v>
      </c>
      <c r="R80" s="20">
        <v>0</v>
      </c>
      <c r="S80" s="20">
        <v>0</v>
      </c>
      <c r="T80" s="20">
        <v>0</v>
      </c>
      <c r="U80" s="16"/>
      <c r="V80">
        <v>11207</v>
      </c>
      <c r="W80" s="28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30"/>
    </row>
    <row r="81" spans="1:40" x14ac:dyDescent="0.25">
      <c r="A81">
        <v>183</v>
      </c>
      <c r="B81" t="s">
        <v>157</v>
      </c>
      <c r="C81" s="16"/>
      <c r="D81" s="16">
        <v>2015</v>
      </c>
      <c r="E81" s="22">
        <v>10.43</v>
      </c>
      <c r="F81" s="20">
        <v>0</v>
      </c>
      <c r="G81" s="20">
        <v>1348935</v>
      </c>
      <c r="H81" s="20">
        <v>539397</v>
      </c>
      <c r="I81" s="20">
        <v>0</v>
      </c>
      <c r="J81" s="20">
        <v>35343</v>
      </c>
      <c r="K81" s="20">
        <v>1538</v>
      </c>
      <c r="L81" s="20">
        <v>227305</v>
      </c>
      <c r="M81" s="20">
        <v>0</v>
      </c>
      <c r="N81" s="20">
        <v>19368</v>
      </c>
      <c r="O81" s="20">
        <v>-35</v>
      </c>
      <c r="P81" s="20">
        <v>0</v>
      </c>
      <c r="Q81" s="20">
        <v>2171851</v>
      </c>
      <c r="R81" s="20">
        <v>0</v>
      </c>
      <c r="S81" s="20">
        <v>0</v>
      </c>
      <c r="T81" s="20">
        <v>0</v>
      </c>
      <c r="U81" s="16"/>
      <c r="V81">
        <v>12923</v>
      </c>
      <c r="W81" s="28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30"/>
    </row>
    <row r="82" spans="1:40" x14ac:dyDescent="0.25">
      <c r="A82">
        <v>186</v>
      </c>
      <c r="B82" t="s">
        <v>158</v>
      </c>
      <c r="C82" s="16"/>
      <c r="D82" s="16">
        <v>2015</v>
      </c>
      <c r="E82" s="22">
        <v>24.3</v>
      </c>
      <c r="F82" s="20">
        <v>0</v>
      </c>
      <c r="G82" s="20">
        <v>1018480</v>
      </c>
      <c r="H82" s="20">
        <v>192277</v>
      </c>
      <c r="I82" s="20">
        <v>32235</v>
      </c>
      <c r="J82" s="20">
        <v>26448</v>
      </c>
      <c r="K82" s="20">
        <v>0</v>
      </c>
      <c r="L82" s="20">
        <v>886431</v>
      </c>
      <c r="M82" s="20">
        <v>0</v>
      </c>
      <c r="N82" s="20">
        <v>6447</v>
      </c>
      <c r="O82" s="20">
        <v>183740</v>
      </c>
      <c r="P82" s="20">
        <v>0</v>
      </c>
      <c r="Q82" s="20">
        <v>2346058</v>
      </c>
      <c r="R82" s="20">
        <v>0</v>
      </c>
      <c r="S82" s="20">
        <v>0</v>
      </c>
      <c r="T82" s="20">
        <v>0</v>
      </c>
      <c r="U82" s="16"/>
      <c r="V82">
        <v>1756</v>
      </c>
      <c r="W82" s="28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30"/>
    </row>
    <row r="83" spans="1:40" x14ac:dyDescent="0.25">
      <c r="A83">
        <v>191</v>
      </c>
      <c r="B83" t="s">
        <v>92</v>
      </c>
      <c r="C83" s="16"/>
      <c r="D83" s="16">
        <v>2015</v>
      </c>
      <c r="E83" s="22">
        <v>0</v>
      </c>
      <c r="F83" s="20">
        <v>0</v>
      </c>
      <c r="G83" s="20">
        <v>0</v>
      </c>
      <c r="H83" s="20">
        <v>0</v>
      </c>
      <c r="I83" s="20">
        <v>189540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  <c r="Q83" s="20">
        <v>189540</v>
      </c>
      <c r="R83" s="20">
        <v>0</v>
      </c>
      <c r="S83" s="20">
        <v>0</v>
      </c>
      <c r="T83" s="20">
        <v>0</v>
      </c>
      <c r="U83" s="16"/>
      <c r="V83">
        <v>13074</v>
      </c>
      <c r="W83" s="28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30"/>
    </row>
    <row r="84" spans="1:40" x14ac:dyDescent="0.25">
      <c r="A84">
        <v>193</v>
      </c>
      <c r="B84" t="s">
        <v>117</v>
      </c>
      <c r="C84" s="16"/>
      <c r="D84" s="16">
        <v>2015</v>
      </c>
      <c r="E84" s="22">
        <v>14.99</v>
      </c>
      <c r="F84" s="20">
        <v>0</v>
      </c>
      <c r="G84" s="20">
        <v>0</v>
      </c>
      <c r="H84" s="20">
        <v>0</v>
      </c>
      <c r="I84" s="20">
        <v>0</v>
      </c>
      <c r="J84" s="20">
        <v>226</v>
      </c>
      <c r="K84" s="20">
        <v>0</v>
      </c>
      <c r="L84" s="20">
        <v>0</v>
      </c>
      <c r="M84" s="20">
        <v>0</v>
      </c>
      <c r="N84" s="20">
        <v>40285</v>
      </c>
      <c r="O84" s="20">
        <v>1740</v>
      </c>
      <c r="P84" s="20">
        <v>0</v>
      </c>
      <c r="Q84" s="20">
        <v>42251</v>
      </c>
      <c r="R84" s="20">
        <v>0</v>
      </c>
      <c r="S84" s="20">
        <v>0</v>
      </c>
      <c r="T84" s="20">
        <v>0</v>
      </c>
      <c r="U84" s="16"/>
      <c r="V84">
        <v>3487</v>
      </c>
      <c r="W84" s="28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30"/>
    </row>
    <row r="85" spans="1:40" x14ac:dyDescent="0.25">
      <c r="A85">
        <v>194</v>
      </c>
      <c r="B85" t="s">
        <v>159</v>
      </c>
      <c r="C85" s="16"/>
      <c r="D85" s="16">
        <v>2015</v>
      </c>
      <c r="E85" s="22">
        <v>5.89</v>
      </c>
      <c r="F85" s="20">
        <v>0</v>
      </c>
      <c r="G85" s="20">
        <v>66747</v>
      </c>
      <c r="H85" s="20">
        <v>1484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3359</v>
      </c>
      <c r="O85" s="20">
        <v>0</v>
      </c>
      <c r="P85" s="20">
        <v>0</v>
      </c>
      <c r="Q85" s="20">
        <v>71590</v>
      </c>
      <c r="R85" s="20">
        <v>0</v>
      </c>
      <c r="S85" s="20">
        <v>0</v>
      </c>
      <c r="T85" s="20">
        <v>0</v>
      </c>
      <c r="U85" s="16"/>
      <c r="V85">
        <v>1220</v>
      </c>
      <c r="W85" s="28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30"/>
    </row>
    <row r="86" spans="1:40" x14ac:dyDescent="0.25">
      <c r="A86">
        <v>195</v>
      </c>
      <c r="B86" t="s">
        <v>104</v>
      </c>
      <c r="C86" s="16"/>
      <c r="D86" s="16">
        <v>2015</v>
      </c>
      <c r="E86" s="22">
        <v>13.879999999999999</v>
      </c>
      <c r="F86" s="20">
        <v>0</v>
      </c>
      <c r="G86" s="20">
        <v>634858</v>
      </c>
      <c r="H86" s="20">
        <v>196734</v>
      </c>
      <c r="I86" s="20">
        <v>135885</v>
      </c>
      <c r="J86" s="20">
        <v>27203</v>
      </c>
      <c r="K86" s="20">
        <v>0</v>
      </c>
      <c r="L86" s="20">
        <v>733049</v>
      </c>
      <c r="M86" s="20">
        <v>5278</v>
      </c>
      <c r="N86" s="20">
        <v>0</v>
      </c>
      <c r="O86" s="20">
        <v>18882</v>
      </c>
      <c r="P86" s="20">
        <v>0</v>
      </c>
      <c r="Q86" s="20">
        <v>1751889</v>
      </c>
      <c r="R86" s="20">
        <v>0</v>
      </c>
      <c r="S86" s="20">
        <v>0</v>
      </c>
      <c r="T86" s="20">
        <v>0</v>
      </c>
      <c r="U86" s="16"/>
      <c r="V86">
        <v>4172</v>
      </c>
      <c r="W86" s="28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30"/>
    </row>
    <row r="87" spans="1:40" x14ac:dyDescent="0.25">
      <c r="A87">
        <v>197</v>
      </c>
      <c r="B87" t="s">
        <v>71</v>
      </c>
      <c r="C87" s="16"/>
      <c r="D87" s="16">
        <v>2015</v>
      </c>
      <c r="E87" s="22">
        <v>23.53</v>
      </c>
      <c r="F87" s="20">
        <v>0</v>
      </c>
      <c r="G87" s="20">
        <v>1174535</v>
      </c>
      <c r="H87" s="20">
        <v>83471</v>
      </c>
      <c r="I87" s="20">
        <v>0</v>
      </c>
      <c r="J87" s="20">
        <v>33167</v>
      </c>
      <c r="K87" s="20">
        <v>569</v>
      </c>
      <c r="L87" s="20">
        <v>2192439</v>
      </c>
      <c r="M87" s="20">
        <v>1940</v>
      </c>
      <c r="N87" s="20">
        <v>93560</v>
      </c>
      <c r="O87" s="20">
        <v>216653</v>
      </c>
      <c r="P87" s="20">
        <v>0</v>
      </c>
      <c r="Q87" s="20">
        <v>3796334</v>
      </c>
      <c r="R87" s="20">
        <v>0</v>
      </c>
      <c r="S87" s="20">
        <v>0</v>
      </c>
      <c r="T87" s="20">
        <v>0</v>
      </c>
      <c r="U87" s="16"/>
      <c r="V87">
        <v>10932</v>
      </c>
      <c r="W87" s="28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30"/>
    </row>
    <row r="88" spans="1:40" x14ac:dyDescent="0.25">
      <c r="A88">
        <v>198</v>
      </c>
      <c r="B88" t="s">
        <v>94</v>
      </c>
      <c r="C88" s="16"/>
      <c r="D88" s="16">
        <v>2015</v>
      </c>
      <c r="E88" s="22">
        <v>46.709999999999994</v>
      </c>
      <c r="F88" s="20">
        <v>0</v>
      </c>
      <c r="G88" s="20">
        <v>1857596</v>
      </c>
      <c r="H88" s="20">
        <v>437026</v>
      </c>
      <c r="I88" s="20">
        <v>0</v>
      </c>
      <c r="J88" s="20">
        <v>41113</v>
      </c>
      <c r="K88" s="20">
        <v>0</v>
      </c>
      <c r="L88" s="20">
        <v>1201960</v>
      </c>
      <c r="M88" s="20">
        <v>43024</v>
      </c>
      <c r="N88" s="20">
        <v>13035</v>
      </c>
      <c r="O88" s="20">
        <v>89679</v>
      </c>
      <c r="P88" s="20">
        <v>0</v>
      </c>
      <c r="Q88" s="20">
        <v>3683433</v>
      </c>
      <c r="R88" s="20">
        <v>0</v>
      </c>
      <c r="S88" s="20">
        <v>0</v>
      </c>
      <c r="T88" s="20">
        <v>0</v>
      </c>
      <c r="U88" s="16"/>
      <c r="V88">
        <v>6879</v>
      </c>
      <c r="W88" s="28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30"/>
    </row>
    <row r="89" spans="1:40" x14ac:dyDescent="0.25">
      <c r="A89">
        <v>199</v>
      </c>
      <c r="B89" t="s">
        <v>103</v>
      </c>
      <c r="C89" s="16"/>
      <c r="D89" s="16">
        <v>2015</v>
      </c>
      <c r="E89" s="22">
        <v>8.3000000000000007</v>
      </c>
      <c r="F89" s="20">
        <v>0</v>
      </c>
      <c r="G89" s="20">
        <v>319712</v>
      </c>
      <c r="H89" s="20">
        <v>81506</v>
      </c>
      <c r="I89" s="20">
        <v>0</v>
      </c>
      <c r="J89" s="20">
        <v>14078</v>
      </c>
      <c r="K89" s="20">
        <v>0</v>
      </c>
      <c r="L89" s="20">
        <v>521212</v>
      </c>
      <c r="M89" s="20">
        <v>0</v>
      </c>
      <c r="N89" s="20">
        <v>26951</v>
      </c>
      <c r="O89" s="20">
        <v>9601</v>
      </c>
      <c r="P89" s="20">
        <v>0</v>
      </c>
      <c r="Q89" s="20">
        <v>973060</v>
      </c>
      <c r="R89" s="20">
        <v>0</v>
      </c>
      <c r="S89" s="20">
        <v>0</v>
      </c>
      <c r="T89" s="20">
        <v>0</v>
      </c>
      <c r="U89" s="16"/>
      <c r="V89">
        <v>2641</v>
      </c>
      <c r="W89" s="28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30"/>
    </row>
    <row r="90" spans="1:40" x14ac:dyDescent="0.25">
      <c r="A90">
        <v>201</v>
      </c>
      <c r="B90" t="s">
        <v>160</v>
      </c>
      <c r="C90" s="16"/>
      <c r="D90" s="16">
        <v>2015</v>
      </c>
      <c r="E90" s="22">
        <v>6.27</v>
      </c>
      <c r="F90" s="20">
        <v>0</v>
      </c>
      <c r="G90" s="20">
        <v>531959</v>
      </c>
      <c r="H90" s="20">
        <v>130560</v>
      </c>
      <c r="I90" s="20">
        <v>0</v>
      </c>
      <c r="J90" s="20">
        <v>50957</v>
      </c>
      <c r="K90" s="20">
        <v>1189</v>
      </c>
      <c r="L90" s="20">
        <v>4153562</v>
      </c>
      <c r="M90" s="20">
        <v>120340</v>
      </c>
      <c r="N90" s="20">
        <v>16087</v>
      </c>
      <c r="O90" s="20">
        <v>123988</v>
      </c>
      <c r="P90" s="20">
        <v>4552</v>
      </c>
      <c r="Q90" s="20">
        <v>5124090</v>
      </c>
      <c r="R90" s="20">
        <v>0</v>
      </c>
      <c r="S90" s="20">
        <v>0</v>
      </c>
      <c r="T90" s="20">
        <v>0</v>
      </c>
      <c r="U90" s="16"/>
      <c r="V90">
        <v>16937</v>
      </c>
      <c r="W90" s="28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30"/>
    </row>
    <row r="91" spans="1:40" x14ac:dyDescent="0.25">
      <c r="A91">
        <v>202</v>
      </c>
      <c r="B91" t="s">
        <v>161</v>
      </c>
      <c r="C91" s="16"/>
      <c r="D91" s="16">
        <v>2015</v>
      </c>
      <c r="E91" s="22">
        <v>0.48</v>
      </c>
      <c r="F91" s="20">
        <v>0</v>
      </c>
      <c r="G91" s="20">
        <v>37390</v>
      </c>
      <c r="H91" s="20">
        <v>13380</v>
      </c>
      <c r="I91" s="20">
        <v>0</v>
      </c>
      <c r="J91" s="20">
        <v>1039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51809</v>
      </c>
      <c r="R91" s="20">
        <v>0</v>
      </c>
      <c r="S91" s="20">
        <v>0</v>
      </c>
      <c r="T91" s="20">
        <v>0</v>
      </c>
      <c r="U91" s="16"/>
      <c r="V91">
        <v>663</v>
      </c>
      <c r="W91" s="28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30"/>
    </row>
    <row r="92" spans="1:40" x14ac:dyDescent="0.25">
      <c r="A92">
        <v>204</v>
      </c>
      <c r="B92" t="s">
        <v>102</v>
      </c>
      <c r="C92" s="16"/>
      <c r="D92" s="16">
        <v>2015</v>
      </c>
      <c r="E92" s="22">
        <v>137.79</v>
      </c>
      <c r="F92" s="20">
        <v>0</v>
      </c>
      <c r="G92" s="20">
        <v>8515686</v>
      </c>
      <c r="H92" s="20">
        <v>2411315</v>
      </c>
      <c r="I92" s="20">
        <v>748147</v>
      </c>
      <c r="J92" s="20">
        <v>59507</v>
      </c>
      <c r="K92" s="20">
        <v>9098</v>
      </c>
      <c r="L92" s="20">
        <v>888017</v>
      </c>
      <c r="M92" s="20">
        <v>0</v>
      </c>
      <c r="N92" s="20">
        <v>601882</v>
      </c>
      <c r="O92" s="20">
        <v>1165379</v>
      </c>
      <c r="P92" s="20">
        <v>0</v>
      </c>
      <c r="Q92" s="20">
        <v>14399031</v>
      </c>
      <c r="R92" s="20">
        <v>0</v>
      </c>
      <c r="S92" s="20">
        <v>0</v>
      </c>
      <c r="T92" s="20">
        <v>0</v>
      </c>
      <c r="U92" s="16"/>
      <c r="V92">
        <v>15771</v>
      </c>
      <c r="W92" s="28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30"/>
    </row>
    <row r="93" spans="1:40" x14ac:dyDescent="0.25">
      <c r="A93">
        <v>205</v>
      </c>
      <c r="B93" t="s">
        <v>162</v>
      </c>
      <c r="C93" s="16"/>
      <c r="D93" s="16">
        <v>2015</v>
      </c>
      <c r="E93" s="22">
        <v>0</v>
      </c>
      <c r="F93" s="20">
        <v>0</v>
      </c>
      <c r="G93" s="20">
        <v>0</v>
      </c>
      <c r="H93" s="20">
        <v>0</v>
      </c>
      <c r="I93" s="20">
        <v>6311533</v>
      </c>
      <c r="J93" s="20">
        <v>38548</v>
      </c>
      <c r="K93" s="20">
        <v>882</v>
      </c>
      <c r="L93" s="20">
        <v>297230</v>
      </c>
      <c r="M93" s="20">
        <v>0</v>
      </c>
      <c r="N93" s="20">
        <v>0</v>
      </c>
      <c r="O93" s="20">
        <v>20285</v>
      </c>
      <c r="P93" s="20">
        <v>0</v>
      </c>
      <c r="Q93" s="20">
        <v>6668478</v>
      </c>
      <c r="R93" s="20">
        <v>0</v>
      </c>
      <c r="S93" s="20">
        <v>0</v>
      </c>
      <c r="T93" s="20">
        <v>0</v>
      </c>
      <c r="U93" s="16"/>
      <c r="V93">
        <v>24216</v>
      </c>
      <c r="W93" s="28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30"/>
    </row>
    <row r="94" spans="1:40" x14ac:dyDescent="0.25">
      <c r="A94">
        <v>206</v>
      </c>
      <c r="B94" t="s">
        <v>163</v>
      </c>
      <c r="C94" s="16"/>
      <c r="D94" s="16">
        <v>2015</v>
      </c>
      <c r="E94" s="22">
        <v>4.26</v>
      </c>
      <c r="F94" s="20">
        <v>0</v>
      </c>
      <c r="G94" s="20">
        <v>163505</v>
      </c>
      <c r="H94" s="20">
        <v>76774</v>
      </c>
      <c r="I94" s="20">
        <v>0</v>
      </c>
      <c r="J94" s="20">
        <v>0</v>
      </c>
      <c r="K94" s="20">
        <v>0</v>
      </c>
      <c r="L94" s="20">
        <v>-1143</v>
      </c>
      <c r="M94" s="20">
        <v>0</v>
      </c>
      <c r="N94" s="20">
        <v>2</v>
      </c>
      <c r="O94" s="20">
        <v>0</v>
      </c>
      <c r="P94" s="20">
        <v>0</v>
      </c>
      <c r="Q94" s="20">
        <v>239138</v>
      </c>
      <c r="R94" s="20">
        <v>0</v>
      </c>
      <c r="S94" s="20">
        <v>0</v>
      </c>
      <c r="T94" s="20">
        <v>0</v>
      </c>
      <c r="U94" s="16"/>
      <c r="V94">
        <v>3056</v>
      </c>
      <c r="W94" s="28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30"/>
    </row>
    <row r="95" spans="1:40" x14ac:dyDescent="0.25">
      <c r="A95">
        <v>207</v>
      </c>
      <c r="B95" t="s">
        <v>105</v>
      </c>
      <c r="C95" s="16"/>
      <c r="D95" s="16">
        <v>2015</v>
      </c>
      <c r="E95" s="22">
        <v>128.09</v>
      </c>
      <c r="F95" s="20">
        <v>0</v>
      </c>
      <c r="G95" s="20">
        <v>6216746</v>
      </c>
      <c r="H95" s="20">
        <v>1347643</v>
      </c>
      <c r="I95" s="20">
        <v>698376</v>
      </c>
      <c r="J95" s="20">
        <v>87841</v>
      </c>
      <c r="K95" s="20">
        <v>0</v>
      </c>
      <c r="L95" s="20">
        <v>2341292</v>
      </c>
      <c r="M95" s="20">
        <v>0</v>
      </c>
      <c r="N95" s="20">
        <v>305336</v>
      </c>
      <c r="O95" s="20">
        <v>28745</v>
      </c>
      <c r="P95" s="20">
        <v>0</v>
      </c>
      <c r="Q95" s="20">
        <v>11025979</v>
      </c>
      <c r="R95" s="20">
        <v>0</v>
      </c>
      <c r="S95" s="20">
        <v>0</v>
      </c>
      <c r="T95" s="20">
        <v>0</v>
      </c>
      <c r="U95" s="16"/>
      <c r="V95">
        <v>19905</v>
      </c>
      <c r="W95" s="28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30"/>
    </row>
    <row r="96" spans="1:40" x14ac:dyDescent="0.25">
      <c r="A96">
        <v>208</v>
      </c>
      <c r="B96" t="s">
        <v>112</v>
      </c>
      <c r="C96" s="16"/>
      <c r="D96" s="16">
        <v>2015</v>
      </c>
      <c r="E96" s="22">
        <v>349.9</v>
      </c>
      <c r="F96" s="20">
        <v>0</v>
      </c>
      <c r="G96" s="20">
        <v>18402421</v>
      </c>
      <c r="H96" s="20">
        <v>3999686</v>
      </c>
      <c r="I96" s="20">
        <v>461578</v>
      </c>
      <c r="J96" s="20">
        <v>213709</v>
      </c>
      <c r="K96" s="20">
        <v>12766</v>
      </c>
      <c r="L96" s="20">
        <v>5456106</v>
      </c>
      <c r="M96" s="20">
        <v>0</v>
      </c>
      <c r="N96" s="20">
        <v>8587</v>
      </c>
      <c r="O96" s="20">
        <v>631676</v>
      </c>
      <c r="P96" s="20">
        <v>835510</v>
      </c>
      <c r="Q96" s="20">
        <v>28351019</v>
      </c>
      <c r="R96" s="20">
        <v>0</v>
      </c>
      <c r="S96" s="20">
        <v>0</v>
      </c>
      <c r="T96" s="20">
        <v>0</v>
      </c>
      <c r="U96" s="16"/>
      <c r="V96">
        <v>23709</v>
      </c>
      <c r="W96" s="28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30"/>
    </row>
    <row r="97" spans="1:40" x14ac:dyDescent="0.25">
      <c r="A97">
        <v>209</v>
      </c>
      <c r="B97" t="s">
        <v>164</v>
      </c>
      <c r="C97" s="16"/>
      <c r="D97" s="16">
        <v>2015</v>
      </c>
      <c r="E97" s="22">
        <v>2.37</v>
      </c>
      <c r="F97" s="20">
        <v>0</v>
      </c>
      <c r="G97" s="20">
        <v>200057</v>
      </c>
      <c r="H97" s="20">
        <v>49214</v>
      </c>
      <c r="I97" s="20">
        <v>0</v>
      </c>
      <c r="J97" s="20">
        <v>21300</v>
      </c>
      <c r="K97" s="20">
        <v>730</v>
      </c>
      <c r="L97" s="20">
        <v>1541830</v>
      </c>
      <c r="M97" s="20">
        <v>51143</v>
      </c>
      <c r="N97" s="20">
        <v>671767</v>
      </c>
      <c r="O97" s="20">
        <v>45631</v>
      </c>
      <c r="P97" s="20">
        <v>1745</v>
      </c>
      <c r="Q97" s="20">
        <v>2579927</v>
      </c>
      <c r="R97" s="20">
        <v>0</v>
      </c>
      <c r="S97" s="20">
        <v>0</v>
      </c>
      <c r="T97" s="20">
        <v>0</v>
      </c>
      <c r="U97" s="16"/>
      <c r="V97">
        <v>10979</v>
      </c>
      <c r="W97" s="28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30"/>
    </row>
    <row r="98" spans="1:40" x14ac:dyDescent="0.25">
      <c r="A98">
        <v>210</v>
      </c>
      <c r="B98" t="s">
        <v>165</v>
      </c>
      <c r="C98" s="16"/>
      <c r="D98" s="16">
        <v>2015</v>
      </c>
      <c r="E98" s="22">
        <v>26.22</v>
      </c>
      <c r="F98" s="20">
        <v>0</v>
      </c>
      <c r="G98" s="20">
        <v>1479853</v>
      </c>
      <c r="H98" s="20">
        <v>1893</v>
      </c>
      <c r="I98" s="20">
        <v>0</v>
      </c>
      <c r="J98" s="20">
        <v>28104</v>
      </c>
      <c r="K98" s="20">
        <v>536</v>
      </c>
      <c r="L98" s="20">
        <v>58784</v>
      </c>
      <c r="M98" s="20">
        <v>0</v>
      </c>
      <c r="N98" s="20">
        <v>22827441</v>
      </c>
      <c r="O98" s="20">
        <v>6770</v>
      </c>
      <c r="P98" s="20">
        <v>1401203</v>
      </c>
      <c r="Q98" s="20">
        <v>23002178</v>
      </c>
      <c r="R98" s="20">
        <v>0</v>
      </c>
      <c r="S98" s="20">
        <v>0</v>
      </c>
      <c r="T98" s="20">
        <v>0</v>
      </c>
      <c r="U98" s="16"/>
      <c r="V98">
        <v>13006</v>
      </c>
      <c r="W98" s="28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30"/>
    </row>
    <row r="99" spans="1:40" x14ac:dyDescent="0.25">
      <c r="A99">
        <v>211</v>
      </c>
      <c r="B99" s="42" t="s">
        <v>166</v>
      </c>
      <c r="C99" s="16"/>
      <c r="D99" s="16">
        <v>2015</v>
      </c>
      <c r="E99" s="22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20">
        <v>0</v>
      </c>
      <c r="T99" s="20">
        <v>0</v>
      </c>
      <c r="U99" s="16"/>
      <c r="V99">
        <v>1050</v>
      </c>
      <c r="W99" s="28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30"/>
    </row>
    <row r="100" spans="1:40" x14ac:dyDescent="0.25">
      <c r="A100">
        <v>904</v>
      </c>
      <c r="B100" t="s">
        <v>70</v>
      </c>
      <c r="C100" s="16"/>
      <c r="D100" s="16">
        <v>2015</v>
      </c>
      <c r="E100" s="22">
        <v>24.04</v>
      </c>
      <c r="F100" s="20">
        <v>0</v>
      </c>
      <c r="G100" s="20">
        <v>1418837</v>
      </c>
      <c r="H100" s="20">
        <v>294688</v>
      </c>
      <c r="I100" s="20">
        <v>0</v>
      </c>
      <c r="J100" s="20">
        <v>36854</v>
      </c>
      <c r="K100" s="20">
        <v>0</v>
      </c>
      <c r="L100" s="20">
        <v>98994</v>
      </c>
      <c r="M100" s="20">
        <v>5143</v>
      </c>
      <c r="N100" s="20">
        <v>0</v>
      </c>
      <c r="O100" s="20">
        <v>1114066</v>
      </c>
      <c r="P100" s="20">
        <v>0</v>
      </c>
      <c r="Q100" s="20">
        <v>2968582</v>
      </c>
      <c r="R100" s="20">
        <v>0</v>
      </c>
      <c r="S100" s="20">
        <v>0</v>
      </c>
      <c r="T100" s="20">
        <v>0</v>
      </c>
      <c r="U100" s="16"/>
      <c r="V100">
        <v>3639</v>
      </c>
      <c r="W100" s="28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30"/>
    </row>
    <row r="101" spans="1:40" x14ac:dyDescent="0.25">
      <c r="A101">
        <v>915</v>
      </c>
      <c r="B101" t="s">
        <v>84</v>
      </c>
      <c r="C101" s="16"/>
      <c r="D101" s="16">
        <v>2015</v>
      </c>
      <c r="E101" s="22">
        <v>15.76</v>
      </c>
      <c r="F101" s="20">
        <v>0</v>
      </c>
      <c r="G101" s="20">
        <v>528104</v>
      </c>
      <c r="H101" s="20">
        <v>166461</v>
      </c>
      <c r="I101" s="20">
        <v>266</v>
      </c>
      <c r="J101" s="20">
        <v>21230</v>
      </c>
      <c r="K101" s="20">
        <v>0</v>
      </c>
      <c r="L101" s="20">
        <v>0</v>
      </c>
      <c r="M101" s="20">
        <v>255</v>
      </c>
      <c r="N101" s="20">
        <v>515</v>
      </c>
      <c r="O101" s="20">
        <v>152334</v>
      </c>
      <c r="P101" s="20">
        <v>0</v>
      </c>
      <c r="Q101" s="20">
        <v>869165</v>
      </c>
      <c r="R101" s="20">
        <v>0</v>
      </c>
      <c r="S101" s="20">
        <v>0</v>
      </c>
      <c r="T101" s="20">
        <v>0</v>
      </c>
      <c r="U101" s="16"/>
      <c r="V101">
        <v>845</v>
      </c>
      <c r="W101" s="28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30"/>
    </row>
    <row r="102" spans="1:40" x14ac:dyDescent="0.25">
      <c r="A102">
        <v>919</v>
      </c>
      <c r="B102" t="s">
        <v>124</v>
      </c>
      <c r="C102" s="16"/>
      <c r="D102" s="16">
        <v>2015</v>
      </c>
      <c r="E102" s="22">
        <v>5.18</v>
      </c>
      <c r="F102" s="20">
        <v>0</v>
      </c>
      <c r="G102" s="20">
        <v>319641</v>
      </c>
      <c r="H102" s="20">
        <v>69774</v>
      </c>
      <c r="I102" s="20">
        <v>33903</v>
      </c>
      <c r="J102" s="20">
        <v>2097</v>
      </c>
      <c r="K102" s="20">
        <v>904</v>
      </c>
      <c r="L102" s="20">
        <v>883</v>
      </c>
      <c r="M102" s="20">
        <v>0</v>
      </c>
      <c r="N102" s="20">
        <v>4145</v>
      </c>
      <c r="O102" s="20">
        <v>17224</v>
      </c>
      <c r="P102" s="20">
        <v>18</v>
      </c>
      <c r="Q102" s="20">
        <v>448553</v>
      </c>
      <c r="R102" s="20">
        <v>0</v>
      </c>
      <c r="S102" s="20">
        <v>0</v>
      </c>
      <c r="T102" s="20">
        <v>0</v>
      </c>
      <c r="U102" s="16"/>
      <c r="V102">
        <v>568</v>
      </c>
      <c r="W102" s="28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30"/>
    </row>
    <row r="103" spans="1:40" x14ac:dyDescent="0.25">
      <c r="A103" s="10">
        <v>921</v>
      </c>
      <c r="B103" s="10" t="s">
        <v>167</v>
      </c>
      <c r="C103" s="16"/>
      <c r="D103" s="16">
        <v>2015</v>
      </c>
      <c r="E103" s="10">
        <v>24.93</v>
      </c>
      <c r="F103" s="10">
        <v>0</v>
      </c>
      <c r="G103" s="10">
        <v>1560519</v>
      </c>
      <c r="H103" s="10">
        <v>271247</v>
      </c>
      <c r="I103" s="10">
        <v>7773</v>
      </c>
      <c r="J103" s="10">
        <v>28681</v>
      </c>
      <c r="K103" s="10">
        <v>10</v>
      </c>
      <c r="L103" s="10">
        <v>4614</v>
      </c>
      <c r="M103" s="10">
        <v>2496</v>
      </c>
      <c r="N103" s="10">
        <v>36342</v>
      </c>
      <c r="O103" s="10">
        <v>7955</v>
      </c>
      <c r="P103" s="10">
        <v>0</v>
      </c>
      <c r="Q103" s="10">
        <v>1919637</v>
      </c>
      <c r="R103" s="10">
        <v>0</v>
      </c>
      <c r="S103" s="10">
        <v>0</v>
      </c>
      <c r="T103" s="10">
        <v>0</v>
      </c>
      <c r="V103" s="10">
        <v>1144</v>
      </c>
      <c r="W103" s="31"/>
      <c r="X103" s="32"/>
      <c r="Y103" s="32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</row>
    <row r="104" spans="1:40" x14ac:dyDescent="0.25">
      <c r="A104" s="10">
        <v>922</v>
      </c>
      <c r="B104" s="10" t="s">
        <v>169</v>
      </c>
      <c r="D104" s="16">
        <v>2015</v>
      </c>
      <c r="E104" s="10">
        <v>2.96</v>
      </c>
      <c r="F104" s="10">
        <v>0</v>
      </c>
      <c r="G104" s="10">
        <v>230561</v>
      </c>
      <c r="H104" s="10">
        <v>39238</v>
      </c>
      <c r="I104" s="10">
        <v>0</v>
      </c>
      <c r="J104" s="10">
        <v>2361</v>
      </c>
      <c r="K104" s="10">
        <v>0</v>
      </c>
      <c r="L104" s="10">
        <v>-3</v>
      </c>
      <c r="M104" s="10">
        <v>0</v>
      </c>
      <c r="N104" s="10">
        <v>0</v>
      </c>
      <c r="O104" s="10">
        <v>134655</v>
      </c>
      <c r="P104" s="10">
        <v>0</v>
      </c>
      <c r="Q104" s="10">
        <v>406812</v>
      </c>
      <c r="R104" s="10">
        <v>0</v>
      </c>
      <c r="S104" s="10">
        <v>0</v>
      </c>
      <c r="T104" s="10">
        <v>0</v>
      </c>
      <c r="V104" s="10">
        <v>401</v>
      </c>
      <c r="W104" s="31"/>
      <c r="X104" s="32"/>
      <c r="Y104" s="32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</row>
    <row r="105" spans="1:40" x14ac:dyDescent="0.25">
      <c r="A105" s="10">
        <v>923</v>
      </c>
      <c r="B105" s="10" t="s">
        <v>170</v>
      </c>
      <c r="W105" s="31"/>
      <c r="X105" s="32"/>
      <c r="Y105" s="32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</row>
    <row r="106" spans="1:40" x14ac:dyDescent="0.25">
      <c r="W106" s="31"/>
      <c r="X106" s="32"/>
      <c r="Y106" s="32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</row>
    <row r="107" spans="1:40" x14ac:dyDescent="0.25">
      <c r="A107" s="14" t="s">
        <v>30</v>
      </c>
      <c r="B107" s="14" t="s">
        <v>47</v>
      </c>
      <c r="C107" s="14" t="s">
        <v>48</v>
      </c>
      <c r="D107" s="14" t="s">
        <v>49</v>
      </c>
      <c r="E107" s="14" t="s">
        <v>50</v>
      </c>
      <c r="F107" s="14" t="s">
        <v>51</v>
      </c>
      <c r="G107" s="14" t="s">
        <v>52</v>
      </c>
      <c r="H107" s="14" t="s">
        <v>53</v>
      </c>
      <c r="I107" s="14" t="s">
        <v>54</v>
      </c>
      <c r="J107" s="14" t="s">
        <v>55</v>
      </c>
      <c r="K107" s="14" t="s">
        <v>56</v>
      </c>
      <c r="L107" s="14" t="s">
        <v>57</v>
      </c>
      <c r="M107" s="14" t="s">
        <v>58</v>
      </c>
      <c r="N107" s="14" t="s">
        <v>59</v>
      </c>
      <c r="O107" s="14" t="s">
        <v>60</v>
      </c>
      <c r="P107" s="14" t="s">
        <v>61</v>
      </c>
      <c r="Q107" s="14" t="s">
        <v>62</v>
      </c>
      <c r="R107" s="14" t="s">
        <v>63</v>
      </c>
      <c r="S107" s="14" t="s">
        <v>64</v>
      </c>
      <c r="T107" s="14" t="s">
        <v>65</v>
      </c>
      <c r="V107" s="15" t="s">
        <v>69</v>
      </c>
    </row>
    <row r="108" spans="1:40" x14ac:dyDescent="0.25">
      <c r="A108">
        <v>1</v>
      </c>
      <c r="B108" t="s">
        <v>125</v>
      </c>
      <c r="C108" s="16"/>
      <c r="D108" s="16">
        <v>2016</v>
      </c>
      <c r="E108" s="22">
        <v>0.06</v>
      </c>
      <c r="F108" s="20">
        <v>0</v>
      </c>
      <c r="G108" s="20">
        <v>-655</v>
      </c>
      <c r="H108" s="20">
        <v>-49</v>
      </c>
      <c r="I108" s="20">
        <v>0</v>
      </c>
      <c r="J108" s="20">
        <v>0</v>
      </c>
      <c r="K108" s="20">
        <v>0</v>
      </c>
      <c r="L108" s="20">
        <v>280</v>
      </c>
      <c r="M108" s="20">
        <v>0</v>
      </c>
      <c r="N108" s="20">
        <v>112480</v>
      </c>
      <c r="O108" s="20">
        <v>0</v>
      </c>
      <c r="P108" s="20">
        <v>2815</v>
      </c>
      <c r="Q108" s="20">
        <v>109241</v>
      </c>
      <c r="R108" s="20">
        <v>0</v>
      </c>
      <c r="S108" s="20">
        <v>0</v>
      </c>
      <c r="T108" s="20">
        <v>0</v>
      </c>
      <c r="U108" s="16"/>
      <c r="V108">
        <v>74398</v>
      </c>
      <c r="W108" s="28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30"/>
    </row>
    <row r="109" spans="1:40" x14ac:dyDescent="0.25">
      <c r="A109">
        <v>3</v>
      </c>
      <c r="B109" t="s">
        <v>126</v>
      </c>
      <c r="C109" s="16"/>
      <c r="D109" s="16">
        <v>2016</v>
      </c>
      <c r="E109" s="22">
        <v>-0.01</v>
      </c>
      <c r="F109" s="20">
        <v>0</v>
      </c>
      <c r="G109" s="20">
        <v>11142</v>
      </c>
      <c r="H109" s="20">
        <v>774</v>
      </c>
      <c r="I109" s="20">
        <v>0</v>
      </c>
      <c r="J109" s="20">
        <v>0</v>
      </c>
      <c r="K109" s="20">
        <v>0</v>
      </c>
      <c r="L109" s="20">
        <v>11</v>
      </c>
      <c r="M109" s="20">
        <v>0</v>
      </c>
      <c r="N109" s="20">
        <v>84148</v>
      </c>
      <c r="O109" s="20">
        <v>498</v>
      </c>
      <c r="P109" s="20">
        <v>0</v>
      </c>
      <c r="Q109" s="20">
        <v>96573</v>
      </c>
      <c r="R109" s="20">
        <v>0</v>
      </c>
      <c r="S109" s="20">
        <v>0</v>
      </c>
      <c r="T109" s="20">
        <v>0</v>
      </c>
      <c r="U109" s="16"/>
      <c r="V109">
        <v>30641</v>
      </c>
      <c r="W109" s="28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30"/>
    </row>
    <row r="110" spans="1:40" x14ac:dyDescent="0.25">
      <c r="A110">
        <v>8</v>
      </c>
      <c r="B110" t="s">
        <v>127</v>
      </c>
      <c r="C110" s="16"/>
      <c r="D110" s="16">
        <v>2016</v>
      </c>
      <c r="E110" s="22">
        <v>17.309999999999999</v>
      </c>
      <c r="F110" s="20">
        <v>0</v>
      </c>
      <c r="G110" s="20">
        <v>643099</v>
      </c>
      <c r="H110" s="20">
        <v>191981</v>
      </c>
      <c r="I110" s="20">
        <v>0</v>
      </c>
      <c r="J110" s="20">
        <v>18879</v>
      </c>
      <c r="K110" s="20">
        <v>0</v>
      </c>
      <c r="L110" s="20">
        <v>218952</v>
      </c>
      <c r="M110" s="20">
        <v>5544</v>
      </c>
      <c r="N110" s="20">
        <v>0</v>
      </c>
      <c r="O110" s="20">
        <v>27361</v>
      </c>
      <c r="P110" s="20">
        <v>0</v>
      </c>
      <c r="Q110" s="20">
        <v>1105816</v>
      </c>
      <c r="R110" s="20">
        <v>0</v>
      </c>
      <c r="S110" s="20">
        <v>0</v>
      </c>
      <c r="T110" s="20">
        <v>0</v>
      </c>
      <c r="U110" s="16"/>
      <c r="V110">
        <v>1500</v>
      </c>
      <c r="W110" s="28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30"/>
    </row>
    <row r="111" spans="1:40" x14ac:dyDescent="0.25">
      <c r="A111">
        <v>10</v>
      </c>
      <c r="B111" t="s">
        <v>97</v>
      </c>
      <c r="C111" s="16"/>
      <c r="D111" s="16">
        <v>2016</v>
      </c>
      <c r="E111" s="22">
        <v>310.33</v>
      </c>
      <c r="F111" s="20">
        <v>0</v>
      </c>
      <c r="G111" s="20">
        <v>20167289</v>
      </c>
      <c r="H111" s="20">
        <v>3954337</v>
      </c>
      <c r="I111" s="20">
        <v>1449011</v>
      </c>
      <c r="J111" s="20">
        <v>416614</v>
      </c>
      <c r="K111" s="20">
        <v>124513</v>
      </c>
      <c r="L111" s="20">
        <v>1745327</v>
      </c>
      <c r="M111" s="20">
        <v>970294</v>
      </c>
      <c r="N111" s="20">
        <v>174768</v>
      </c>
      <c r="O111" s="20">
        <v>1328516</v>
      </c>
      <c r="P111" s="20">
        <v>37097</v>
      </c>
      <c r="Q111" s="20">
        <v>30293572</v>
      </c>
      <c r="R111" s="20">
        <v>0</v>
      </c>
      <c r="S111" s="20">
        <v>0</v>
      </c>
      <c r="T111" s="20">
        <v>0</v>
      </c>
      <c r="U111" s="16"/>
      <c r="V111">
        <v>58826</v>
      </c>
      <c r="W111" s="28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30"/>
    </row>
    <row r="112" spans="1:40" x14ac:dyDescent="0.25">
      <c r="A112">
        <v>14</v>
      </c>
      <c r="B112" t="s">
        <v>121</v>
      </c>
      <c r="C112" s="16"/>
      <c r="D112" s="16">
        <v>2016</v>
      </c>
      <c r="E112" s="22">
        <v>276.31</v>
      </c>
      <c r="F112" s="20">
        <v>0</v>
      </c>
      <c r="G112" s="20">
        <v>17111654</v>
      </c>
      <c r="H112" s="20">
        <v>4694050</v>
      </c>
      <c r="I112" s="20">
        <v>0</v>
      </c>
      <c r="J112" s="20">
        <v>310108</v>
      </c>
      <c r="K112" s="20">
        <v>2621</v>
      </c>
      <c r="L112" s="20">
        <v>2759625</v>
      </c>
      <c r="M112" s="20">
        <v>0</v>
      </c>
      <c r="N112" s="20">
        <v>112289</v>
      </c>
      <c r="O112" s="20">
        <v>206780</v>
      </c>
      <c r="P112" s="20">
        <v>311482</v>
      </c>
      <c r="Q112" s="20">
        <v>24885645</v>
      </c>
      <c r="R112" s="20">
        <v>0</v>
      </c>
      <c r="S112" s="20">
        <v>0</v>
      </c>
      <c r="T112" s="20">
        <v>0</v>
      </c>
      <c r="U112" s="16"/>
      <c r="V112">
        <v>31867</v>
      </c>
      <c r="W112" s="28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30"/>
    </row>
    <row r="113" spans="1:40" x14ac:dyDescent="0.25">
      <c r="A113">
        <v>20</v>
      </c>
      <c r="B113" t="s">
        <v>128</v>
      </c>
      <c r="C113" s="16"/>
      <c r="D113" s="16">
        <v>2016</v>
      </c>
      <c r="E113" s="22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20">
        <v>0</v>
      </c>
      <c r="R113" s="20">
        <v>0</v>
      </c>
      <c r="S113" s="20">
        <v>0</v>
      </c>
      <c r="T113" s="20">
        <v>0</v>
      </c>
      <c r="U113" s="16"/>
      <c r="V113">
        <v>1371</v>
      </c>
      <c r="W113" s="28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30"/>
    </row>
    <row r="114" spans="1:40" x14ac:dyDescent="0.25">
      <c r="A114">
        <v>21</v>
      </c>
      <c r="B114" t="s">
        <v>129</v>
      </c>
      <c r="C114" s="16"/>
      <c r="D114" s="16">
        <v>2016</v>
      </c>
      <c r="E114" s="22">
        <v>23.41</v>
      </c>
      <c r="F114" s="20">
        <v>0</v>
      </c>
      <c r="G114" s="20">
        <v>1174956</v>
      </c>
      <c r="H114" s="20">
        <v>346144</v>
      </c>
      <c r="I114" s="20">
        <v>145839</v>
      </c>
      <c r="J114" s="20">
        <v>25733</v>
      </c>
      <c r="K114" s="20">
        <v>0</v>
      </c>
      <c r="L114" s="20">
        <v>123142</v>
      </c>
      <c r="M114" s="20">
        <v>21986</v>
      </c>
      <c r="N114" s="20">
        <v>44435</v>
      </c>
      <c r="O114" s="20">
        <v>39091</v>
      </c>
      <c r="P114" s="20">
        <v>0</v>
      </c>
      <c r="Q114" s="20">
        <v>1921326</v>
      </c>
      <c r="R114" s="20">
        <v>0</v>
      </c>
      <c r="S114" s="20">
        <v>0</v>
      </c>
      <c r="T114" s="20">
        <v>0</v>
      </c>
      <c r="U114" s="16"/>
      <c r="V114">
        <v>2014</v>
      </c>
      <c r="W114" s="28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30"/>
    </row>
    <row r="115" spans="1:40" x14ac:dyDescent="0.25">
      <c r="A115">
        <v>22</v>
      </c>
      <c r="B115" t="s">
        <v>85</v>
      </c>
      <c r="C115" s="16"/>
      <c r="D115" s="16">
        <v>2016</v>
      </c>
      <c r="E115" s="22">
        <v>21.79</v>
      </c>
      <c r="F115" s="20">
        <v>0</v>
      </c>
      <c r="G115" s="20">
        <v>881358</v>
      </c>
      <c r="H115" s="20">
        <v>308363</v>
      </c>
      <c r="I115" s="20">
        <v>0</v>
      </c>
      <c r="J115" s="20">
        <v>17357</v>
      </c>
      <c r="K115" s="20">
        <v>0</v>
      </c>
      <c r="L115" s="20">
        <v>2161</v>
      </c>
      <c r="M115" s="20">
        <v>-104</v>
      </c>
      <c r="N115" s="20">
        <v>0</v>
      </c>
      <c r="O115" s="20">
        <v>262843</v>
      </c>
      <c r="P115" s="20">
        <v>0</v>
      </c>
      <c r="Q115" s="20">
        <v>1471978</v>
      </c>
      <c r="R115" s="20">
        <v>0</v>
      </c>
      <c r="S115" s="20">
        <v>0</v>
      </c>
      <c r="T115" s="20">
        <v>0</v>
      </c>
      <c r="U115" s="16"/>
      <c r="V115">
        <v>6269</v>
      </c>
      <c r="W115" s="28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30"/>
    </row>
    <row r="116" spans="1:40" x14ac:dyDescent="0.25">
      <c r="A116">
        <v>23</v>
      </c>
      <c r="B116" t="s">
        <v>130</v>
      </c>
      <c r="C116" s="16"/>
      <c r="D116" s="16">
        <v>2016</v>
      </c>
      <c r="E116" s="22">
        <v>11.14</v>
      </c>
      <c r="F116" s="20">
        <v>0</v>
      </c>
      <c r="G116" s="20">
        <v>570770</v>
      </c>
      <c r="H116" s="20">
        <v>101290</v>
      </c>
      <c r="I116" s="20">
        <v>0</v>
      </c>
      <c r="J116" s="20">
        <v>11967</v>
      </c>
      <c r="K116" s="20">
        <v>0</v>
      </c>
      <c r="L116" s="20">
        <v>207921</v>
      </c>
      <c r="M116" s="20">
        <v>5202</v>
      </c>
      <c r="N116" s="20">
        <v>30210</v>
      </c>
      <c r="O116" s="20">
        <v>33173</v>
      </c>
      <c r="P116" s="20">
        <v>0</v>
      </c>
      <c r="Q116" s="20">
        <v>960533</v>
      </c>
      <c r="R116" s="20">
        <v>0</v>
      </c>
      <c r="S116" s="20">
        <v>0</v>
      </c>
      <c r="T116" s="20">
        <v>0</v>
      </c>
      <c r="U116" s="16"/>
      <c r="V116">
        <v>945</v>
      </c>
      <c r="W116" s="28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30"/>
    </row>
    <row r="117" spans="1:40" x14ac:dyDescent="0.25">
      <c r="A117">
        <v>26</v>
      </c>
      <c r="B117" t="s">
        <v>131</v>
      </c>
      <c r="C117" s="16"/>
      <c r="D117" s="16">
        <v>2016</v>
      </c>
      <c r="E117" s="22">
        <v>19.52</v>
      </c>
      <c r="F117" s="20">
        <v>0</v>
      </c>
      <c r="G117" s="20">
        <v>1019360</v>
      </c>
      <c r="H117" s="20">
        <v>333817</v>
      </c>
      <c r="I117" s="20">
        <v>0</v>
      </c>
      <c r="J117" s="20">
        <v>13629</v>
      </c>
      <c r="K117" s="20">
        <v>0</v>
      </c>
      <c r="L117" s="20">
        <v>-354338</v>
      </c>
      <c r="M117" s="20">
        <v>0</v>
      </c>
      <c r="N117" s="20">
        <v>28108</v>
      </c>
      <c r="O117" s="20">
        <v>609</v>
      </c>
      <c r="P117" s="20">
        <v>8742</v>
      </c>
      <c r="Q117" s="20">
        <v>1032443</v>
      </c>
      <c r="R117" s="20">
        <v>0</v>
      </c>
      <c r="S117" s="20">
        <v>0</v>
      </c>
      <c r="T117" s="20">
        <v>0</v>
      </c>
      <c r="U117" s="16"/>
      <c r="V117">
        <v>17962</v>
      </c>
      <c r="W117" s="28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30"/>
    </row>
    <row r="118" spans="1:40" x14ac:dyDescent="0.25">
      <c r="A118">
        <v>29</v>
      </c>
      <c r="B118" t="s">
        <v>81</v>
      </c>
      <c r="C118" s="16"/>
      <c r="D118" s="16">
        <v>2016</v>
      </c>
      <c r="E118" s="22">
        <v>96.59</v>
      </c>
      <c r="F118" s="20">
        <v>0</v>
      </c>
      <c r="G118" s="20">
        <v>5419864</v>
      </c>
      <c r="H118" s="20">
        <v>1872931</v>
      </c>
      <c r="I118" s="20">
        <v>1480621</v>
      </c>
      <c r="J118" s="20">
        <v>169316</v>
      </c>
      <c r="K118" s="20">
        <v>275787</v>
      </c>
      <c r="L118" s="20">
        <v>25287665</v>
      </c>
      <c r="M118" s="20">
        <v>2020958</v>
      </c>
      <c r="N118" s="20">
        <v>130234</v>
      </c>
      <c r="O118" s="20">
        <v>48566</v>
      </c>
      <c r="P118" s="20">
        <v>1459466</v>
      </c>
      <c r="Q118" s="20">
        <v>35246476</v>
      </c>
      <c r="R118" s="20">
        <v>0</v>
      </c>
      <c r="S118" s="20">
        <v>0</v>
      </c>
      <c r="T118" s="20">
        <v>0</v>
      </c>
      <c r="U118" s="16"/>
      <c r="V118">
        <v>43674</v>
      </c>
      <c r="W118" s="28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30"/>
    </row>
    <row r="119" spans="1:40" x14ac:dyDescent="0.25">
      <c r="A119">
        <v>32</v>
      </c>
      <c r="B119" t="s">
        <v>132</v>
      </c>
      <c r="C119" s="16"/>
      <c r="D119" s="16">
        <v>2016</v>
      </c>
      <c r="E119" s="22"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45674</v>
      </c>
      <c r="K119" s="20">
        <v>161</v>
      </c>
      <c r="L119" s="20">
        <v>13513592</v>
      </c>
      <c r="M119" s="20">
        <v>13226</v>
      </c>
      <c r="N119" s="20">
        <v>135</v>
      </c>
      <c r="O119" s="20">
        <v>9961</v>
      </c>
      <c r="P119" s="20">
        <v>0</v>
      </c>
      <c r="Q119" s="20">
        <v>13582749</v>
      </c>
      <c r="R119" s="20">
        <v>0</v>
      </c>
      <c r="S119" s="20">
        <v>0</v>
      </c>
      <c r="T119" s="20">
        <v>0</v>
      </c>
      <c r="U119" s="16"/>
      <c r="V119">
        <v>48009</v>
      </c>
      <c r="W119" s="28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30"/>
    </row>
    <row r="120" spans="1:40" x14ac:dyDescent="0.25">
      <c r="A120">
        <v>35</v>
      </c>
      <c r="B120" t="s">
        <v>133</v>
      </c>
      <c r="C120" s="16"/>
      <c r="D120" s="16">
        <v>2016</v>
      </c>
      <c r="E120" s="22"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11898</v>
      </c>
      <c r="K120" s="20">
        <v>0</v>
      </c>
      <c r="L120" s="20">
        <v>1865863</v>
      </c>
      <c r="M120" s="20">
        <v>15738</v>
      </c>
      <c r="N120" s="20">
        <v>142</v>
      </c>
      <c r="O120" s="20">
        <v>177</v>
      </c>
      <c r="P120" s="20">
        <v>5</v>
      </c>
      <c r="Q120" s="20">
        <v>1893813</v>
      </c>
      <c r="R120" s="20">
        <v>0</v>
      </c>
      <c r="S120" s="20">
        <v>0</v>
      </c>
      <c r="T120" s="20">
        <v>0</v>
      </c>
      <c r="U120" s="16"/>
      <c r="V120">
        <v>4011</v>
      </c>
      <c r="W120" s="28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30"/>
    </row>
    <row r="121" spans="1:40" x14ac:dyDescent="0.25">
      <c r="A121">
        <v>37</v>
      </c>
      <c r="B121" t="s">
        <v>134</v>
      </c>
      <c r="C121" s="16"/>
      <c r="D121" s="16">
        <v>2016</v>
      </c>
      <c r="E121" s="22">
        <v>72.259999999999991</v>
      </c>
      <c r="F121" s="20">
        <v>0</v>
      </c>
      <c r="G121" s="20">
        <v>3208748</v>
      </c>
      <c r="H121" s="20">
        <v>832805</v>
      </c>
      <c r="I121" s="20">
        <v>0</v>
      </c>
      <c r="J121" s="20">
        <v>62131</v>
      </c>
      <c r="K121" s="20">
        <v>0</v>
      </c>
      <c r="L121" s="20">
        <v>2253016</v>
      </c>
      <c r="M121" s="20">
        <v>2002</v>
      </c>
      <c r="N121" s="20">
        <v>0</v>
      </c>
      <c r="O121" s="20">
        <v>70887</v>
      </c>
      <c r="P121" s="20">
        <v>0</v>
      </c>
      <c r="Q121" s="20">
        <v>6429589</v>
      </c>
      <c r="R121" s="20">
        <v>0</v>
      </c>
      <c r="S121" s="20">
        <v>0</v>
      </c>
      <c r="T121" s="20">
        <v>0</v>
      </c>
      <c r="U121" s="16"/>
      <c r="V121">
        <v>25201</v>
      </c>
      <c r="W121" s="28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30"/>
    </row>
    <row r="122" spans="1:40" x14ac:dyDescent="0.25">
      <c r="A122">
        <v>38</v>
      </c>
      <c r="B122" t="s">
        <v>109</v>
      </c>
      <c r="C122" s="16"/>
      <c r="D122" s="16">
        <v>2016</v>
      </c>
      <c r="E122" s="22">
        <v>101.58000000000001</v>
      </c>
      <c r="F122" s="20">
        <v>0</v>
      </c>
      <c r="G122" s="20">
        <v>4158258</v>
      </c>
      <c r="H122" s="20">
        <v>1174195</v>
      </c>
      <c r="I122" s="20">
        <v>162807</v>
      </c>
      <c r="J122" s="20">
        <v>99600</v>
      </c>
      <c r="K122" s="20">
        <v>0</v>
      </c>
      <c r="L122" s="20">
        <v>367057</v>
      </c>
      <c r="M122" s="20">
        <v>87561</v>
      </c>
      <c r="N122" s="20">
        <v>244130</v>
      </c>
      <c r="O122" s="20">
        <v>343969</v>
      </c>
      <c r="P122" s="20">
        <v>11352</v>
      </c>
      <c r="Q122" s="20">
        <v>6626225</v>
      </c>
      <c r="R122" s="20">
        <v>0</v>
      </c>
      <c r="S122" s="20">
        <v>0</v>
      </c>
      <c r="T122" s="20">
        <v>0</v>
      </c>
      <c r="U122" s="16"/>
      <c r="V122">
        <v>15283</v>
      </c>
      <c r="W122" s="28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30"/>
    </row>
    <row r="123" spans="1:40" x14ac:dyDescent="0.25">
      <c r="A123">
        <v>39</v>
      </c>
      <c r="B123" t="s">
        <v>135</v>
      </c>
      <c r="C123" s="16"/>
      <c r="D123" s="16">
        <v>2016</v>
      </c>
      <c r="E123" s="22">
        <v>72.3</v>
      </c>
      <c r="F123" s="20">
        <v>0</v>
      </c>
      <c r="G123" s="20">
        <v>2550972</v>
      </c>
      <c r="H123" s="20">
        <v>580099</v>
      </c>
      <c r="I123" s="20">
        <v>1689107</v>
      </c>
      <c r="J123" s="20">
        <v>71324</v>
      </c>
      <c r="K123" s="20">
        <v>13119</v>
      </c>
      <c r="L123" s="20">
        <v>379399</v>
      </c>
      <c r="M123" s="20">
        <v>102178</v>
      </c>
      <c r="N123" s="20">
        <v>410381</v>
      </c>
      <c r="O123" s="20">
        <v>22859</v>
      </c>
      <c r="P123" s="20">
        <v>68</v>
      </c>
      <c r="Q123" s="20">
        <v>5819370</v>
      </c>
      <c r="R123" s="20">
        <v>0</v>
      </c>
      <c r="S123" s="20">
        <v>0</v>
      </c>
      <c r="T123" s="20">
        <v>0</v>
      </c>
      <c r="U123" s="16"/>
      <c r="V123">
        <v>15488</v>
      </c>
      <c r="W123" s="28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30"/>
    </row>
    <row r="124" spans="1:40" x14ac:dyDescent="0.25">
      <c r="A124">
        <v>42</v>
      </c>
      <c r="B124" t="s">
        <v>168</v>
      </c>
      <c r="C124" s="16"/>
      <c r="D124" s="16">
        <v>2016</v>
      </c>
      <c r="E124" s="22">
        <v>13.649999999999999</v>
      </c>
      <c r="F124" s="20">
        <v>0</v>
      </c>
      <c r="G124" s="20">
        <v>625904</v>
      </c>
      <c r="H124" s="20">
        <v>174669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800573</v>
      </c>
      <c r="R124" s="20">
        <v>0</v>
      </c>
      <c r="S124" s="20">
        <v>0</v>
      </c>
      <c r="T124" s="20">
        <v>0</v>
      </c>
      <c r="U124" s="16"/>
      <c r="V124">
        <v>1125</v>
      </c>
      <c r="W124" s="28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30"/>
    </row>
    <row r="125" spans="1:40" x14ac:dyDescent="0.25">
      <c r="A125">
        <v>43</v>
      </c>
      <c r="B125" t="s">
        <v>98</v>
      </c>
      <c r="C125" s="16"/>
      <c r="D125" s="16">
        <v>2016</v>
      </c>
      <c r="E125" s="22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16"/>
      <c r="V125"/>
      <c r="W125" s="28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30"/>
    </row>
    <row r="126" spans="1:40" x14ac:dyDescent="0.25">
      <c r="A126">
        <v>45</v>
      </c>
      <c r="B126" s="42" t="s">
        <v>75</v>
      </c>
      <c r="C126" s="16"/>
      <c r="D126" s="16">
        <v>2016</v>
      </c>
      <c r="E126" s="22">
        <v>11.870000000000001</v>
      </c>
      <c r="F126" s="20">
        <v>0</v>
      </c>
      <c r="G126" s="20">
        <v>532831</v>
      </c>
      <c r="H126" s="20">
        <v>135049</v>
      </c>
      <c r="I126" s="20">
        <v>133406</v>
      </c>
      <c r="J126" s="20">
        <v>7135</v>
      </c>
      <c r="K126" s="20">
        <v>0</v>
      </c>
      <c r="L126" s="20">
        <v>37326</v>
      </c>
      <c r="M126" s="20">
        <v>3604</v>
      </c>
      <c r="N126" s="20">
        <v>114505</v>
      </c>
      <c r="O126" s="20">
        <v>42373</v>
      </c>
      <c r="P126" s="20">
        <v>0</v>
      </c>
      <c r="Q126" s="20">
        <v>1006229</v>
      </c>
      <c r="R126" s="20">
        <v>0</v>
      </c>
      <c r="S126" s="20">
        <v>0</v>
      </c>
      <c r="T126" s="20">
        <v>0</v>
      </c>
      <c r="U126" s="16"/>
      <c r="V126">
        <v>934</v>
      </c>
      <c r="W126" s="28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30"/>
    </row>
    <row r="127" spans="1:40" x14ac:dyDescent="0.25">
      <c r="A127">
        <v>46</v>
      </c>
      <c r="B127" t="s">
        <v>136</v>
      </c>
      <c r="C127" s="16"/>
      <c r="D127" s="16">
        <v>2016</v>
      </c>
      <c r="E127" s="22">
        <v>25.58</v>
      </c>
      <c r="F127" s="20">
        <v>0</v>
      </c>
      <c r="G127" s="20">
        <v>1499652</v>
      </c>
      <c r="H127" s="20">
        <v>288894</v>
      </c>
      <c r="I127" s="20">
        <v>206837</v>
      </c>
      <c r="J127" s="20">
        <v>24910</v>
      </c>
      <c r="K127" s="20">
        <v>0</v>
      </c>
      <c r="L127" s="20">
        <v>493251</v>
      </c>
      <c r="M127" s="20">
        <v>15577</v>
      </c>
      <c r="N127" s="20">
        <v>0</v>
      </c>
      <c r="O127" s="20">
        <v>69420</v>
      </c>
      <c r="P127" s="20">
        <v>0</v>
      </c>
      <c r="Q127" s="20">
        <v>2598541</v>
      </c>
      <c r="R127" s="20">
        <v>0</v>
      </c>
      <c r="S127" s="20">
        <v>0</v>
      </c>
      <c r="T127" s="20">
        <v>0</v>
      </c>
      <c r="U127" s="16"/>
      <c r="V127">
        <v>2412</v>
      </c>
      <c r="W127" s="28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30"/>
    </row>
    <row r="128" spans="1:40" x14ac:dyDescent="0.25">
      <c r="A128">
        <v>50</v>
      </c>
      <c r="B128" t="s">
        <v>137</v>
      </c>
      <c r="C128" s="16"/>
      <c r="D128" s="16">
        <v>2016</v>
      </c>
      <c r="E128" s="22">
        <v>4.7</v>
      </c>
      <c r="F128" s="20">
        <v>0</v>
      </c>
      <c r="G128" s="20">
        <v>315611</v>
      </c>
      <c r="H128" s="20">
        <v>26917</v>
      </c>
      <c r="I128" s="20">
        <v>0</v>
      </c>
      <c r="J128" s="20">
        <v>1307</v>
      </c>
      <c r="K128" s="20">
        <v>0</v>
      </c>
      <c r="L128" s="20">
        <v>0</v>
      </c>
      <c r="M128" s="20">
        <v>0</v>
      </c>
      <c r="N128" s="20">
        <v>56954</v>
      </c>
      <c r="O128" s="20">
        <v>1288</v>
      </c>
      <c r="P128" s="20">
        <v>0</v>
      </c>
      <c r="Q128" s="20">
        <v>402077</v>
      </c>
      <c r="R128" s="20">
        <v>0</v>
      </c>
      <c r="S128" s="20">
        <v>0</v>
      </c>
      <c r="T128" s="20">
        <v>0</v>
      </c>
      <c r="U128" s="16"/>
      <c r="V128">
        <v>14775</v>
      </c>
      <c r="W128" s="28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30"/>
    </row>
    <row r="129" spans="1:40" x14ac:dyDescent="0.25">
      <c r="A129">
        <v>54</v>
      </c>
      <c r="B129" t="s">
        <v>78</v>
      </c>
      <c r="C129" s="16"/>
      <c r="D129" s="16">
        <v>2016</v>
      </c>
      <c r="E129" s="22">
        <v>22.37</v>
      </c>
      <c r="F129" s="20">
        <v>0</v>
      </c>
      <c r="G129" s="20">
        <v>945653</v>
      </c>
      <c r="H129" s="20">
        <v>300707</v>
      </c>
      <c r="I129" s="20">
        <v>85955</v>
      </c>
      <c r="J129" s="20">
        <v>28452</v>
      </c>
      <c r="K129" s="20">
        <v>0</v>
      </c>
      <c r="L129" s="20">
        <v>38096</v>
      </c>
      <c r="M129" s="20">
        <v>4094</v>
      </c>
      <c r="N129" s="20">
        <v>20049</v>
      </c>
      <c r="O129" s="20">
        <v>53799</v>
      </c>
      <c r="P129" s="20">
        <v>0</v>
      </c>
      <c r="Q129" s="20">
        <v>1476805</v>
      </c>
      <c r="R129" s="20">
        <v>0</v>
      </c>
      <c r="S129" s="20">
        <v>0</v>
      </c>
      <c r="T129" s="20">
        <v>0</v>
      </c>
      <c r="U129" s="16"/>
      <c r="V129">
        <v>1207</v>
      </c>
      <c r="W129" s="28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30"/>
    </row>
    <row r="130" spans="1:40" x14ac:dyDescent="0.25">
      <c r="A130">
        <v>56</v>
      </c>
      <c r="B130" t="s">
        <v>100</v>
      </c>
      <c r="C130" s="16"/>
      <c r="D130" s="16">
        <v>2016</v>
      </c>
      <c r="E130" s="22">
        <v>19.77</v>
      </c>
      <c r="F130" s="20">
        <v>0</v>
      </c>
      <c r="G130" s="20">
        <v>1172963</v>
      </c>
      <c r="H130" s="20">
        <v>360020</v>
      </c>
      <c r="I130" s="20">
        <v>78365</v>
      </c>
      <c r="J130" s="20">
        <v>36705</v>
      </c>
      <c r="K130" s="20">
        <v>55672</v>
      </c>
      <c r="L130" s="20">
        <v>96738</v>
      </c>
      <c r="M130" s="20">
        <v>4512</v>
      </c>
      <c r="N130" s="20">
        <v>23271</v>
      </c>
      <c r="O130" s="20">
        <v>8606</v>
      </c>
      <c r="P130" s="20">
        <v>8273</v>
      </c>
      <c r="Q130" s="20">
        <v>1828579</v>
      </c>
      <c r="R130" s="20">
        <v>0</v>
      </c>
      <c r="S130" s="20">
        <v>0</v>
      </c>
      <c r="T130" s="20">
        <v>0</v>
      </c>
      <c r="U130" s="16"/>
      <c r="V130">
        <v>1334</v>
      </c>
      <c r="W130" s="28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30"/>
    </row>
    <row r="131" spans="1:40" x14ac:dyDescent="0.25">
      <c r="A131">
        <v>58</v>
      </c>
      <c r="B131" t="s">
        <v>101</v>
      </c>
      <c r="C131" s="16"/>
      <c r="D131" s="16">
        <v>2016</v>
      </c>
      <c r="E131" s="22">
        <v>123.75</v>
      </c>
      <c r="F131" s="20">
        <v>0</v>
      </c>
      <c r="G131" s="20">
        <v>5901320</v>
      </c>
      <c r="H131" s="20">
        <v>1218671</v>
      </c>
      <c r="I131" s="20">
        <v>0</v>
      </c>
      <c r="J131" s="20">
        <v>93503</v>
      </c>
      <c r="K131" s="20">
        <v>19569</v>
      </c>
      <c r="L131" s="20">
        <v>3398813</v>
      </c>
      <c r="M131" s="20">
        <v>176829</v>
      </c>
      <c r="N131" s="20">
        <v>346618</v>
      </c>
      <c r="O131" s="20">
        <v>3878930</v>
      </c>
      <c r="P131" s="20">
        <v>54019</v>
      </c>
      <c r="Q131" s="20">
        <v>14980234</v>
      </c>
      <c r="R131" s="20">
        <v>0</v>
      </c>
      <c r="S131" s="20">
        <v>0</v>
      </c>
      <c r="T131" s="20">
        <v>0</v>
      </c>
      <c r="U131" s="16"/>
      <c r="V131">
        <v>42951</v>
      </c>
      <c r="W131" s="28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30"/>
    </row>
    <row r="132" spans="1:40" x14ac:dyDescent="0.25">
      <c r="A132">
        <v>63</v>
      </c>
      <c r="B132" t="s">
        <v>80</v>
      </c>
      <c r="C132" s="16"/>
      <c r="D132" s="16">
        <v>2016</v>
      </c>
      <c r="E132" s="22">
        <v>50.78</v>
      </c>
      <c r="F132" s="20">
        <v>0</v>
      </c>
      <c r="G132" s="20">
        <v>2306182</v>
      </c>
      <c r="H132" s="20">
        <v>838684</v>
      </c>
      <c r="I132" s="20">
        <v>699563</v>
      </c>
      <c r="J132" s="20">
        <v>72223</v>
      </c>
      <c r="K132" s="20">
        <v>0</v>
      </c>
      <c r="L132" s="20">
        <v>1241848</v>
      </c>
      <c r="M132" s="20">
        <v>498</v>
      </c>
      <c r="N132" s="20">
        <v>94374</v>
      </c>
      <c r="O132" s="20">
        <v>8182</v>
      </c>
      <c r="P132" s="20">
        <v>0</v>
      </c>
      <c r="Q132" s="20">
        <v>5261554</v>
      </c>
      <c r="R132" s="20">
        <v>0</v>
      </c>
      <c r="S132" s="20">
        <v>0</v>
      </c>
      <c r="T132" s="20">
        <v>0</v>
      </c>
      <c r="U132" s="16"/>
      <c r="V132">
        <v>10376</v>
      </c>
      <c r="W132" s="28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30"/>
    </row>
    <row r="133" spans="1:40" x14ac:dyDescent="0.25">
      <c r="A133">
        <v>78</v>
      </c>
      <c r="B133" t="s">
        <v>138</v>
      </c>
      <c r="C133" s="16"/>
      <c r="D133" s="16">
        <v>2016</v>
      </c>
      <c r="E133" s="22">
        <v>30.04</v>
      </c>
      <c r="F133" s="20">
        <v>0</v>
      </c>
      <c r="G133" s="20">
        <v>1502058</v>
      </c>
      <c r="H133" s="20">
        <v>398771</v>
      </c>
      <c r="I133" s="20">
        <v>518199</v>
      </c>
      <c r="J133" s="20">
        <v>33221</v>
      </c>
      <c r="K133" s="20">
        <v>0</v>
      </c>
      <c r="L133" s="20">
        <v>969519</v>
      </c>
      <c r="M133" s="20">
        <v>0</v>
      </c>
      <c r="N133" s="20">
        <v>83637</v>
      </c>
      <c r="O133" s="20">
        <v>51552</v>
      </c>
      <c r="P133" s="20">
        <v>0</v>
      </c>
      <c r="Q133" s="20">
        <v>3556957</v>
      </c>
      <c r="R133" s="20">
        <v>0</v>
      </c>
      <c r="S133" s="20">
        <v>0</v>
      </c>
      <c r="T133" s="20">
        <v>0</v>
      </c>
      <c r="U133" s="16"/>
      <c r="V133">
        <v>5627</v>
      </c>
      <c r="W133" s="28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30"/>
    </row>
    <row r="134" spans="1:40" x14ac:dyDescent="0.25">
      <c r="A134">
        <v>79</v>
      </c>
      <c r="B134" t="s">
        <v>89</v>
      </c>
      <c r="C134" s="16"/>
      <c r="D134" s="16">
        <v>2016</v>
      </c>
      <c r="E134" s="22">
        <v>24.23</v>
      </c>
      <c r="F134" s="20">
        <v>0</v>
      </c>
      <c r="G134" s="20">
        <v>1456476</v>
      </c>
      <c r="H134" s="20">
        <v>450252</v>
      </c>
      <c r="I134" s="20">
        <v>240404</v>
      </c>
      <c r="J134" s="20">
        <v>-64178</v>
      </c>
      <c r="K134" s="20">
        <v>0</v>
      </c>
      <c r="L134" s="20">
        <v>1122883</v>
      </c>
      <c r="M134" s="20">
        <v>49083</v>
      </c>
      <c r="N134" s="20">
        <v>167055</v>
      </c>
      <c r="O134" s="20">
        <v>208800</v>
      </c>
      <c r="P134" s="20">
        <v>0</v>
      </c>
      <c r="Q134" s="20">
        <v>3630775</v>
      </c>
      <c r="R134" s="20">
        <v>0</v>
      </c>
      <c r="S134" s="20">
        <v>0</v>
      </c>
      <c r="T134" s="20">
        <v>0</v>
      </c>
      <c r="U134" s="16"/>
      <c r="V134">
        <v>5085</v>
      </c>
      <c r="W134" s="28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30"/>
    </row>
    <row r="135" spans="1:40" x14ac:dyDescent="0.25">
      <c r="A135">
        <v>80</v>
      </c>
      <c r="B135" t="s">
        <v>139</v>
      </c>
      <c r="C135" s="16"/>
      <c r="D135" s="16">
        <v>2016</v>
      </c>
      <c r="E135" s="22">
        <v>3.54</v>
      </c>
      <c r="F135" s="20">
        <v>0</v>
      </c>
      <c r="G135" s="20">
        <v>192757</v>
      </c>
      <c r="H135" s="20">
        <v>52133</v>
      </c>
      <c r="I135" s="20">
        <v>51533</v>
      </c>
      <c r="J135" s="20">
        <v>3500</v>
      </c>
      <c r="K135" s="20">
        <v>0</v>
      </c>
      <c r="L135" s="20">
        <v>335243</v>
      </c>
      <c r="M135" s="20">
        <v>0</v>
      </c>
      <c r="N135" s="20">
        <v>69178</v>
      </c>
      <c r="O135" s="20">
        <v>4825</v>
      </c>
      <c r="P135" s="20">
        <v>1049</v>
      </c>
      <c r="Q135" s="20">
        <v>708120</v>
      </c>
      <c r="R135" s="20">
        <v>0</v>
      </c>
      <c r="S135" s="20">
        <v>0</v>
      </c>
      <c r="T135" s="20">
        <v>0</v>
      </c>
      <c r="U135" s="16"/>
      <c r="V135">
        <v>76</v>
      </c>
      <c r="W135" s="28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30"/>
    </row>
    <row r="136" spans="1:40" x14ac:dyDescent="0.25">
      <c r="A136">
        <v>81</v>
      </c>
      <c r="B136" t="s">
        <v>140</v>
      </c>
      <c r="C136" s="16"/>
      <c r="D136" s="16">
        <v>2016</v>
      </c>
      <c r="E136" s="22">
        <v>38.21</v>
      </c>
      <c r="F136" s="20">
        <v>0</v>
      </c>
      <c r="G136" s="20">
        <v>2131164</v>
      </c>
      <c r="H136" s="20">
        <v>722301</v>
      </c>
      <c r="I136" s="20">
        <v>0</v>
      </c>
      <c r="J136" s="20">
        <v>52357</v>
      </c>
      <c r="K136" s="20">
        <v>1044</v>
      </c>
      <c r="L136" s="20">
        <v>57977</v>
      </c>
      <c r="M136" s="20">
        <v>58</v>
      </c>
      <c r="N136" s="20">
        <v>111365</v>
      </c>
      <c r="O136" s="20">
        <v>16</v>
      </c>
      <c r="P136" s="20">
        <v>0</v>
      </c>
      <c r="Q136" s="20">
        <v>3076282</v>
      </c>
      <c r="R136" s="20">
        <v>0</v>
      </c>
      <c r="S136" s="20">
        <v>0</v>
      </c>
      <c r="T136" s="20">
        <v>0</v>
      </c>
      <c r="U136" s="16"/>
      <c r="V136">
        <v>32054</v>
      </c>
      <c r="W136" s="28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30"/>
    </row>
    <row r="137" spans="1:40" x14ac:dyDescent="0.25">
      <c r="A137">
        <v>82</v>
      </c>
      <c r="B137" t="s">
        <v>79</v>
      </c>
      <c r="C137" s="16"/>
      <c r="D137" s="16">
        <v>2016</v>
      </c>
      <c r="E137" s="22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16"/>
      <c r="V137"/>
      <c r="W137" s="28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30"/>
    </row>
    <row r="138" spans="1:40" x14ac:dyDescent="0.25">
      <c r="A138">
        <v>84</v>
      </c>
      <c r="B138" t="s">
        <v>118</v>
      </c>
      <c r="C138" s="16"/>
      <c r="D138" s="16">
        <v>2016</v>
      </c>
      <c r="E138" s="22">
        <v>22.45</v>
      </c>
      <c r="F138" s="20">
        <v>0</v>
      </c>
      <c r="G138" s="20">
        <v>1516459</v>
      </c>
      <c r="H138" s="20">
        <v>139906</v>
      </c>
      <c r="I138" s="20">
        <v>0</v>
      </c>
      <c r="J138" s="20">
        <v>15968</v>
      </c>
      <c r="K138" s="20">
        <v>0</v>
      </c>
      <c r="L138" s="20">
        <v>11735</v>
      </c>
      <c r="M138" s="20">
        <v>0</v>
      </c>
      <c r="N138" s="20">
        <v>89619</v>
      </c>
      <c r="O138" s="20">
        <v>21465</v>
      </c>
      <c r="P138" s="20">
        <v>0</v>
      </c>
      <c r="Q138" s="20">
        <v>1795152</v>
      </c>
      <c r="R138" s="20">
        <v>0</v>
      </c>
      <c r="S138" s="20">
        <v>0</v>
      </c>
      <c r="T138" s="20">
        <v>0</v>
      </c>
      <c r="U138" s="16"/>
      <c r="V138">
        <v>53968</v>
      </c>
      <c r="W138" s="28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30"/>
    </row>
    <row r="139" spans="1:40" x14ac:dyDescent="0.25">
      <c r="A139">
        <v>85</v>
      </c>
      <c r="B139" t="s">
        <v>141</v>
      </c>
      <c r="C139" s="16"/>
      <c r="D139" s="16">
        <v>2016</v>
      </c>
      <c r="E139" s="22">
        <v>39.619999999999997</v>
      </c>
      <c r="F139" s="20">
        <v>0</v>
      </c>
      <c r="G139" s="20">
        <v>2489355</v>
      </c>
      <c r="H139" s="20">
        <v>581672</v>
      </c>
      <c r="I139" s="20">
        <v>37972</v>
      </c>
      <c r="J139" s="20">
        <v>84112</v>
      </c>
      <c r="K139" s="20">
        <v>4691</v>
      </c>
      <c r="L139" s="20">
        <v>432437</v>
      </c>
      <c r="M139" s="20">
        <v>21159</v>
      </c>
      <c r="N139" s="20">
        <v>219544</v>
      </c>
      <c r="O139" s="20">
        <v>159162</v>
      </c>
      <c r="P139" s="20">
        <v>0</v>
      </c>
      <c r="Q139" s="20">
        <v>4030104</v>
      </c>
      <c r="R139" s="20">
        <v>0</v>
      </c>
      <c r="S139" s="20">
        <v>0</v>
      </c>
      <c r="T139" s="20">
        <v>0</v>
      </c>
      <c r="U139" s="16"/>
      <c r="V139">
        <v>4792</v>
      </c>
      <c r="W139" s="28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30"/>
    </row>
    <row r="140" spans="1:40" x14ac:dyDescent="0.25">
      <c r="A140">
        <v>96</v>
      </c>
      <c r="B140" t="s">
        <v>93</v>
      </c>
      <c r="C140" s="16"/>
      <c r="D140" s="16">
        <v>2016</v>
      </c>
      <c r="E140" s="22">
        <v>9.379999999999999</v>
      </c>
      <c r="F140" s="20">
        <v>0</v>
      </c>
      <c r="G140" s="20">
        <v>500290</v>
      </c>
      <c r="H140" s="20">
        <v>111470</v>
      </c>
      <c r="I140" s="20">
        <v>0</v>
      </c>
      <c r="J140" s="20">
        <v>10167</v>
      </c>
      <c r="K140" s="20">
        <v>10281</v>
      </c>
      <c r="L140" s="20">
        <v>314854</v>
      </c>
      <c r="M140" s="20">
        <v>2355</v>
      </c>
      <c r="N140" s="20">
        <v>0</v>
      </c>
      <c r="O140" s="20">
        <v>6178</v>
      </c>
      <c r="P140" s="20">
        <v>0</v>
      </c>
      <c r="Q140" s="20">
        <v>955595</v>
      </c>
      <c r="R140" s="20">
        <v>0</v>
      </c>
      <c r="S140" s="20">
        <v>0</v>
      </c>
      <c r="T140" s="20">
        <v>0</v>
      </c>
      <c r="U140" s="16"/>
      <c r="V140">
        <v>1141</v>
      </c>
      <c r="W140" s="28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30"/>
    </row>
    <row r="141" spans="1:40" x14ac:dyDescent="0.25">
      <c r="A141">
        <v>102</v>
      </c>
      <c r="B141" t="s">
        <v>122</v>
      </c>
      <c r="C141" s="16"/>
      <c r="D141" s="16">
        <v>2016</v>
      </c>
      <c r="E141" s="22">
        <v>17.599999999999998</v>
      </c>
      <c r="F141" s="20">
        <v>0</v>
      </c>
      <c r="G141" s="20">
        <v>974787</v>
      </c>
      <c r="H141" s="20">
        <v>274642</v>
      </c>
      <c r="I141" s="20">
        <v>0</v>
      </c>
      <c r="J141" s="20">
        <v>29223</v>
      </c>
      <c r="K141" s="20">
        <v>0</v>
      </c>
      <c r="L141" s="20">
        <v>1698542</v>
      </c>
      <c r="M141" s="20">
        <v>2448</v>
      </c>
      <c r="N141" s="20">
        <v>146944</v>
      </c>
      <c r="O141" s="20">
        <v>16369</v>
      </c>
      <c r="P141" s="20">
        <v>0</v>
      </c>
      <c r="Q141" s="20">
        <v>3142955</v>
      </c>
      <c r="R141" s="20">
        <v>0</v>
      </c>
      <c r="S141" s="20">
        <v>0</v>
      </c>
      <c r="T141" s="20">
        <v>0</v>
      </c>
      <c r="U141" s="16"/>
      <c r="V141">
        <v>9626</v>
      </c>
      <c r="W141" s="28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30"/>
    </row>
    <row r="142" spans="1:40" x14ac:dyDescent="0.25">
      <c r="A142">
        <v>104</v>
      </c>
      <c r="B142" t="s">
        <v>96</v>
      </c>
      <c r="C142" s="16"/>
      <c r="D142" s="16">
        <v>2016</v>
      </c>
      <c r="E142" s="22">
        <v>26.810000000000002</v>
      </c>
      <c r="F142" s="20">
        <v>0</v>
      </c>
      <c r="G142" s="20">
        <v>1514441</v>
      </c>
      <c r="H142" s="20">
        <v>315418</v>
      </c>
      <c r="I142" s="20">
        <v>70340</v>
      </c>
      <c r="J142" s="20">
        <v>14595</v>
      </c>
      <c r="K142" s="20">
        <v>0</v>
      </c>
      <c r="L142" s="20">
        <v>176376</v>
      </c>
      <c r="M142" s="20">
        <v>566</v>
      </c>
      <c r="N142" s="20">
        <v>0</v>
      </c>
      <c r="O142" s="20">
        <v>73412</v>
      </c>
      <c r="P142" s="20">
        <v>0</v>
      </c>
      <c r="Q142" s="20">
        <v>2165148</v>
      </c>
      <c r="R142" s="20">
        <v>0</v>
      </c>
      <c r="S142" s="20">
        <v>0</v>
      </c>
      <c r="T142" s="20">
        <v>0</v>
      </c>
      <c r="U142" s="16"/>
      <c r="V142">
        <v>4221</v>
      </c>
      <c r="W142" s="28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30"/>
    </row>
    <row r="143" spans="1:40" x14ac:dyDescent="0.25">
      <c r="A143">
        <v>106</v>
      </c>
      <c r="B143" t="s">
        <v>73</v>
      </c>
      <c r="C143" s="16"/>
      <c r="D143" s="16">
        <v>2016</v>
      </c>
      <c r="E143" s="22">
        <v>21.700000000000003</v>
      </c>
      <c r="F143" s="20">
        <v>0</v>
      </c>
      <c r="G143" s="20">
        <v>513299</v>
      </c>
      <c r="H143" s="20">
        <v>111737</v>
      </c>
      <c r="I143" s="20">
        <v>0</v>
      </c>
      <c r="J143" s="20">
        <v>875</v>
      </c>
      <c r="K143" s="20">
        <v>0</v>
      </c>
      <c r="L143" s="20">
        <v>74060</v>
      </c>
      <c r="M143" s="20">
        <v>309</v>
      </c>
      <c r="N143" s="20">
        <v>200</v>
      </c>
      <c r="O143" s="20">
        <v>390</v>
      </c>
      <c r="P143" s="20">
        <v>0</v>
      </c>
      <c r="Q143" s="20">
        <v>700870</v>
      </c>
      <c r="R143" s="20">
        <v>0</v>
      </c>
      <c r="S143" s="20">
        <v>0</v>
      </c>
      <c r="T143" s="20">
        <v>0</v>
      </c>
      <c r="U143" s="16"/>
      <c r="V143">
        <v>2702</v>
      </c>
      <c r="W143" s="28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30"/>
    </row>
    <row r="144" spans="1:40" x14ac:dyDescent="0.25">
      <c r="A144">
        <v>107</v>
      </c>
      <c r="B144" t="s">
        <v>88</v>
      </c>
      <c r="C144" s="16"/>
      <c r="D144" s="16">
        <v>2016</v>
      </c>
      <c r="E144" s="22">
        <v>7.81</v>
      </c>
      <c r="F144" s="20">
        <v>0</v>
      </c>
      <c r="G144" s="20">
        <v>861820</v>
      </c>
      <c r="H144" s="20">
        <v>189041</v>
      </c>
      <c r="I144" s="20">
        <v>72524</v>
      </c>
      <c r="J144" s="20">
        <v>18028</v>
      </c>
      <c r="K144" s="20">
        <v>0</v>
      </c>
      <c r="L144" s="20">
        <v>198497</v>
      </c>
      <c r="M144" s="20">
        <v>0</v>
      </c>
      <c r="N144" s="20">
        <v>50050</v>
      </c>
      <c r="O144" s="20">
        <v>12005</v>
      </c>
      <c r="P144" s="20">
        <v>0</v>
      </c>
      <c r="Q144" s="20">
        <v>1401965</v>
      </c>
      <c r="R144" s="20">
        <v>0</v>
      </c>
      <c r="S144" s="20">
        <v>0</v>
      </c>
      <c r="T144" s="20">
        <v>0</v>
      </c>
      <c r="U144" s="16"/>
      <c r="V144">
        <v>1481</v>
      </c>
      <c r="W144" s="28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30"/>
    </row>
    <row r="145" spans="1:40" x14ac:dyDescent="0.25">
      <c r="A145">
        <v>108</v>
      </c>
      <c r="B145" t="s">
        <v>95</v>
      </c>
      <c r="C145" s="16"/>
      <c r="D145" s="16">
        <v>2016</v>
      </c>
      <c r="E145" s="22">
        <v>37.33</v>
      </c>
      <c r="F145" s="20">
        <v>0</v>
      </c>
      <c r="G145" s="20">
        <v>1716733</v>
      </c>
      <c r="H145" s="20">
        <v>377887</v>
      </c>
      <c r="I145" s="20">
        <v>410482</v>
      </c>
      <c r="J145" s="20">
        <v>22539</v>
      </c>
      <c r="K145" s="20">
        <v>1208</v>
      </c>
      <c r="L145" s="20">
        <v>277439</v>
      </c>
      <c r="M145" s="20">
        <v>101617</v>
      </c>
      <c r="N145" s="20">
        <v>137870</v>
      </c>
      <c r="O145" s="20">
        <v>44913</v>
      </c>
      <c r="P145" s="20">
        <v>0</v>
      </c>
      <c r="Q145" s="20">
        <v>3090688</v>
      </c>
      <c r="R145" s="20">
        <v>0</v>
      </c>
      <c r="S145" s="20">
        <v>0</v>
      </c>
      <c r="T145" s="20">
        <v>0</v>
      </c>
      <c r="U145" s="16"/>
      <c r="V145">
        <v>5844</v>
      </c>
      <c r="W145" s="28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30"/>
    </row>
    <row r="146" spans="1:40" x14ac:dyDescent="0.25">
      <c r="A146">
        <v>111</v>
      </c>
      <c r="B146" t="s">
        <v>142</v>
      </c>
      <c r="C146" s="16"/>
      <c r="D146" s="16">
        <v>2016</v>
      </c>
      <c r="E146" s="22">
        <v>4.53</v>
      </c>
      <c r="F146" s="20">
        <v>0</v>
      </c>
      <c r="G146" s="20">
        <v>154195</v>
      </c>
      <c r="H146" s="20">
        <v>34346</v>
      </c>
      <c r="I146" s="20">
        <v>0</v>
      </c>
      <c r="J146" s="20">
        <v>5623</v>
      </c>
      <c r="K146" s="20">
        <v>0</v>
      </c>
      <c r="L146" s="20">
        <v>107861</v>
      </c>
      <c r="M146" s="20">
        <v>430</v>
      </c>
      <c r="N146" s="20">
        <v>7273</v>
      </c>
      <c r="O146" s="20">
        <v>4129</v>
      </c>
      <c r="P146" s="20">
        <v>0</v>
      </c>
      <c r="Q146" s="20">
        <v>313857</v>
      </c>
      <c r="R146" s="20">
        <v>0</v>
      </c>
      <c r="S146" s="20">
        <v>0</v>
      </c>
      <c r="T146" s="20">
        <v>0</v>
      </c>
      <c r="U146" s="16"/>
      <c r="V146">
        <v>535</v>
      </c>
      <c r="W146" s="28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30"/>
    </row>
    <row r="147" spans="1:40" x14ac:dyDescent="0.25">
      <c r="A147">
        <v>125</v>
      </c>
      <c r="B147" t="s">
        <v>90</v>
      </c>
      <c r="C147" s="16"/>
      <c r="D147" s="16">
        <v>2016</v>
      </c>
      <c r="E147" s="22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16"/>
      <c r="V147"/>
      <c r="W147" s="28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30"/>
    </row>
    <row r="148" spans="1:40" x14ac:dyDescent="0.25">
      <c r="A148">
        <v>126</v>
      </c>
      <c r="B148" t="s">
        <v>107</v>
      </c>
      <c r="C148" s="16"/>
      <c r="D148" s="16">
        <v>2016</v>
      </c>
      <c r="E148" s="22">
        <v>0.03</v>
      </c>
      <c r="F148" s="20">
        <v>0</v>
      </c>
      <c r="G148" s="20">
        <v>2582</v>
      </c>
      <c r="H148" s="20">
        <v>919</v>
      </c>
      <c r="I148" s="20">
        <v>0</v>
      </c>
      <c r="J148" s="20">
        <v>32376</v>
      </c>
      <c r="K148" s="20">
        <v>10567</v>
      </c>
      <c r="L148" s="20">
        <v>9163843</v>
      </c>
      <c r="M148" s="20">
        <v>7627</v>
      </c>
      <c r="N148" s="20">
        <v>25284</v>
      </c>
      <c r="O148" s="20">
        <v>458</v>
      </c>
      <c r="P148" s="20">
        <v>0</v>
      </c>
      <c r="Q148" s="20">
        <v>9243656</v>
      </c>
      <c r="R148" s="20">
        <v>0</v>
      </c>
      <c r="S148" s="20">
        <v>0</v>
      </c>
      <c r="T148" s="20">
        <v>0</v>
      </c>
      <c r="U148" s="16"/>
      <c r="V148">
        <v>15353</v>
      </c>
      <c r="W148" s="28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30"/>
    </row>
    <row r="149" spans="1:40" x14ac:dyDescent="0.25">
      <c r="A149">
        <v>128</v>
      </c>
      <c r="B149" t="s">
        <v>111</v>
      </c>
      <c r="C149" s="16"/>
      <c r="D149" s="16">
        <v>2016</v>
      </c>
      <c r="E149" s="22">
        <v>127.11</v>
      </c>
      <c r="F149" s="20">
        <v>0</v>
      </c>
      <c r="G149" s="20">
        <v>7306683</v>
      </c>
      <c r="H149" s="20">
        <v>2433854</v>
      </c>
      <c r="I149" s="20">
        <v>1834903</v>
      </c>
      <c r="J149" s="20">
        <v>62885</v>
      </c>
      <c r="K149" s="20">
        <v>1808</v>
      </c>
      <c r="L149" s="20">
        <v>31287105</v>
      </c>
      <c r="M149" s="20">
        <v>487151</v>
      </c>
      <c r="N149" s="20">
        <v>268027</v>
      </c>
      <c r="O149" s="20">
        <v>122391</v>
      </c>
      <c r="P149" s="20">
        <v>580837</v>
      </c>
      <c r="Q149" s="20">
        <v>43223970</v>
      </c>
      <c r="R149" s="20">
        <v>0</v>
      </c>
      <c r="S149" s="20">
        <v>0</v>
      </c>
      <c r="T149" s="20">
        <v>0</v>
      </c>
      <c r="U149" s="16"/>
      <c r="V149">
        <v>57457</v>
      </c>
      <c r="W149" s="28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30"/>
    </row>
    <row r="150" spans="1:40" x14ac:dyDescent="0.25">
      <c r="A150">
        <v>129</v>
      </c>
      <c r="B150" t="s">
        <v>120</v>
      </c>
      <c r="C150" s="16"/>
      <c r="D150" s="16">
        <v>2016</v>
      </c>
      <c r="E150" s="22">
        <v>8.9600000000000009</v>
      </c>
      <c r="F150" s="20">
        <v>0</v>
      </c>
      <c r="G150" s="20">
        <v>390861</v>
      </c>
      <c r="H150" s="20">
        <v>93666</v>
      </c>
      <c r="I150" s="20">
        <v>66114</v>
      </c>
      <c r="J150" s="20">
        <v>39282</v>
      </c>
      <c r="K150" s="20">
        <v>31627</v>
      </c>
      <c r="L150" s="20">
        <v>104258</v>
      </c>
      <c r="M150" s="20">
        <v>7381</v>
      </c>
      <c r="N150" s="20">
        <v>0</v>
      </c>
      <c r="O150" s="20">
        <v>-18215</v>
      </c>
      <c r="P150" s="20">
        <v>0</v>
      </c>
      <c r="Q150" s="20">
        <v>714974</v>
      </c>
      <c r="R150" s="20">
        <v>0</v>
      </c>
      <c r="S150" s="20">
        <v>0</v>
      </c>
      <c r="T150" s="20">
        <v>0</v>
      </c>
      <c r="U150" s="16"/>
      <c r="V150">
        <v>389</v>
      </c>
      <c r="W150" s="28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30"/>
    </row>
    <row r="151" spans="1:40" x14ac:dyDescent="0.25">
      <c r="A151">
        <v>130</v>
      </c>
      <c r="B151" t="s">
        <v>143</v>
      </c>
      <c r="C151" s="16"/>
      <c r="D151" s="16">
        <v>2016</v>
      </c>
      <c r="E151" s="22">
        <v>131.47</v>
      </c>
      <c r="F151" s="20">
        <v>0</v>
      </c>
      <c r="G151" s="20">
        <v>6555299</v>
      </c>
      <c r="H151" s="20">
        <v>1555633</v>
      </c>
      <c r="I151" s="20">
        <v>571754</v>
      </c>
      <c r="J151" s="20">
        <v>139372</v>
      </c>
      <c r="K151" s="20">
        <v>13830</v>
      </c>
      <c r="L151" s="20">
        <v>937012</v>
      </c>
      <c r="M151" s="20">
        <v>94403</v>
      </c>
      <c r="N151" s="20">
        <v>82235</v>
      </c>
      <c r="O151" s="20">
        <v>20161</v>
      </c>
      <c r="P151" s="20">
        <v>104902</v>
      </c>
      <c r="Q151" s="20">
        <v>9864797</v>
      </c>
      <c r="R151" s="20">
        <v>0</v>
      </c>
      <c r="S151" s="20">
        <v>0</v>
      </c>
      <c r="T151" s="20">
        <v>0</v>
      </c>
      <c r="U151" s="16"/>
      <c r="V151">
        <v>26437</v>
      </c>
      <c r="W151" s="28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30"/>
    </row>
    <row r="152" spans="1:40" x14ac:dyDescent="0.25">
      <c r="A152">
        <v>131</v>
      </c>
      <c r="B152" t="s">
        <v>91</v>
      </c>
      <c r="C152" s="16"/>
      <c r="D152" s="16">
        <v>2016</v>
      </c>
      <c r="E152" s="22">
        <v>110.94999999999999</v>
      </c>
      <c r="F152" s="20">
        <v>0</v>
      </c>
      <c r="G152" s="20">
        <v>6251767</v>
      </c>
      <c r="H152" s="20">
        <v>1756304</v>
      </c>
      <c r="I152" s="20">
        <v>740130</v>
      </c>
      <c r="J152" s="20">
        <v>124457</v>
      </c>
      <c r="K152" s="20">
        <v>0</v>
      </c>
      <c r="L152" s="20">
        <v>2446158</v>
      </c>
      <c r="M152" s="20">
        <v>548341</v>
      </c>
      <c r="N152" s="20">
        <v>143383</v>
      </c>
      <c r="O152" s="20">
        <v>65283</v>
      </c>
      <c r="P152" s="20">
        <v>17355</v>
      </c>
      <c r="Q152" s="20">
        <v>12058468</v>
      </c>
      <c r="R152" s="20">
        <v>0</v>
      </c>
      <c r="S152" s="20">
        <v>0</v>
      </c>
      <c r="T152" s="20">
        <v>0</v>
      </c>
      <c r="U152" s="16"/>
      <c r="V152">
        <v>35157</v>
      </c>
      <c r="W152" s="28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30"/>
    </row>
    <row r="153" spans="1:40" x14ac:dyDescent="0.25">
      <c r="A153">
        <v>132</v>
      </c>
      <c r="B153" t="s">
        <v>144</v>
      </c>
      <c r="C153" s="16"/>
      <c r="D153" s="16">
        <v>2016</v>
      </c>
      <c r="E153" s="22">
        <v>0</v>
      </c>
      <c r="F153" s="20">
        <v>0</v>
      </c>
      <c r="G153" s="20">
        <v>0</v>
      </c>
      <c r="H153" s="20">
        <v>0</v>
      </c>
      <c r="I153" s="20">
        <v>0</v>
      </c>
      <c r="J153" s="20">
        <v>18643</v>
      </c>
      <c r="K153" s="20">
        <v>0</v>
      </c>
      <c r="L153" s="20">
        <v>3172856</v>
      </c>
      <c r="M153" s="20">
        <v>4223</v>
      </c>
      <c r="N153" s="20">
        <v>0</v>
      </c>
      <c r="O153" s="20">
        <v>5330</v>
      </c>
      <c r="P153" s="20">
        <v>0</v>
      </c>
      <c r="Q153" s="20">
        <v>3201052</v>
      </c>
      <c r="R153" s="20">
        <v>0</v>
      </c>
      <c r="S153" s="20">
        <v>0</v>
      </c>
      <c r="T153" s="20">
        <v>0</v>
      </c>
      <c r="U153" s="16"/>
      <c r="V153">
        <v>13595</v>
      </c>
      <c r="W153" s="28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30"/>
    </row>
    <row r="154" spans="1:40" x14ac:dyDescent="0.25">
      <c r="A154">
        <v>134</v>
      </c>
      <c r="B154" t="s">
        <v>82</v>
      </c>
      <c r="C154" s="16"/>
      <c r="D154" s="16">
        <v>2016</v>
      </c>
      <c r="E154" s="22">
        <v>52.66</v>
      </c>
      <c r="F154" s="20">
        <v>0</v>
      </c>
      <c r="G154" s="20">
        <v>2299405</v>
      </c>
      <c r="H154" s="20">
        <v>719440</v>
      </c>
      <c r="I154" s="20">
        <v>236244</v>
      </c>
      <c r="J154" s="20">
        <v>88459</v>
      </c>
      <c r="K154" s="20">
        <v>3725</v>
      </c>
      <c r="L154" s="20">
        <v>406660</v>
      </c>
      <c r="M154" s="20">
        <v>-10</v>
      </c>
      <c r="N154" s="20">
        <v>179872</v>
      </c>
      <c r="O154" s="20">
        <v>26884</v>
      </c>
      <c r="P154" s="20">
        <v>2211</v>
      </c>
      <c r="Q154" s="20">
        <v>3958468</v>
      </c>
      <c r="R154" s="20">
        <v>0</v>
      </c>
      <c r="S154" s="20">
        <v>0</v>
      </c>
      <c r="T154" s="20">
        <v>0</v>
      </c>
      <c r="U154" s="16"/>
      <c r="V154">
        <v>10694</v>
      </c>
      <c r="W154" s="28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30"/>
    </row>
    <row r="155" spans="1:40" x14ac:dyDescent="0.25">
      <c r="A155">
        <v>137</v>
      </c>
      <c r="B155" t="s">
        <v>113</v>
      </c>
      <c r="C155" s="16"/>
      <c r="D155" s="16">
        <v>2016</v>
      </c>
      <c r="E155" s="22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16"/>
      <c r="V155"/>
      <c r="W155" s="28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30"/>
    </row>
    <row r="156" spans="1:40" x14ac:dyDescent="0.25">
      <c r="A156">
        <v>138</v>
      </c>
      <c r="B156" t="s">
        <v>145</v>
      </c>
      <c r="C156" s="16"/>
      <c r="D156" s="16">
        <v>2016</v>
      </c>
      <c r="E156" s="22">
        <v>2.97</v>
      </c>
      <c r="F156" s="20">
        <v>0</v>
      </c>
      <c r="G156" s="20">
        <v>167551</v>
      </c>
      <c r="H156" s="20">
        <v>12317</v>
      </c>
      <c r="I156" s="20">
        <v>0</v>
      </c>
      <c r="J156" s="20">
        <v>189</v>
      </c>
      <c r="K156" s="20">
        <v>0</v>
      </c>
      <c r="L156" s="20">
        <v>13871</v>
      </c>
      <c r="M156" s="20">
        <v>28823</v>
      </c>
      <c r="N156" s="20">
        <v>17409</v>
      </c>
      <c r="O156" s="20">
        <v>0</v>
      </c>
      <c r="P156" s="20">
        <v>680</v>
      </c>
      <c r="Q156" s="20">
        <v>239480</v>
      </c>
      <c r="R156" s="20">
        <v>0</v>
      </c>
      <c r="S156" s="20">
        <v>0</v>
      </c>
      <c r="T156" s="20">
        <v>0</v>
      </c>
      <c r="U156" s="16"/>
      <c r="V156">
        <v>18613</v>
      </c>
      <c r="W156" s="28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30"/>
    </row>
    <row r="157" spans="1:40" x14ac:dyDescent="0.25">
      <c r="A157">
        <v>139</v>
      </c>
      <c r="B157" t="s">
        <v>116</v>
      </c>
      <c r="C157" s="16"/>
      <c r="D157" s="16">
        <v>2016</v>
      </c>
      <c r="E157" s="22"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121801</v>
      </c>
      <c r="O157" s="20">
        <v>0</v>
      </c>
      <c r="P157" s="20">
        <v>0</v>
      </c>
      <c r="Q157" s="20">
        <v>121801</v>
      </c>
      <c r="R157" s="20">
        <v>0</v>
      </c>
      <c r="S157" s="20">
        <v>0</v>
      </c>
      <c r="T157" s="20">
        <v>0</v>
      </c>
      <c r="U157" s="16"/>
      <c r="V157">
        <v>16969</v>
      </c>
      <c r="W157" s="28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30"/>
    </row>
    <row r="158" spans="1:40" x14ac:dyDescent="0.25">
      <c r="A158">
        <v>140</v>
      </c>
      <c r="B158" t="s">
        <v>146</v>
      </c>
      <c r="C158" s="16"/>
      <c r="D158" s="16">
        <v>2016</v>
      </c>
      <c r="E158" s="22">
        <v>54.5</v>
      </c>
      <c r="F158" s="20">
        <v>0</v>
      </c>
      <c r="G158" s="20">
        <v>1433785</v>
      </c>
      <c r="H158" s="20">
        <v>357641</v>
      </c>
      <c r="I158" s="20">
        <v>269237</v>
      </c>
      <c r="J158" s="20">
        <v>87423</v>
      </c>
      <c r="K158" s="20">
        <v>0</v>
      </c>
      <c r="L158" s="20">
        <v>491658</v>
      </c>
      <c r="M158" s="20">
        <v>51069</v>
      </c>
      <c r="N158" s="20">
        <v>31523</v>
      </c>
      <c r="O158" s="20">
        <v>7442</v>
      </c>
      <c r="P158" s="20">
        <v>0</v>
      </c>
      <c r="Q158" s="20">
        <v>2729778</v>
      </c>
      <c r="R158" s="20">
        <v>0</v>
      </c>
      <c r="S158" s="20">
        <v>0</v>
      </c>
      <c r="T158" s="20">
        <v>0</v>
      </c>
      <c r="U158" s="16"/>
      <c r="V158">
        <v>5413</v>
      </c>
      <c r="W158" s="28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30"/>
    </row>
    <row r="159" spans="1:40" x14ac:dyDescent="0.25">
      <c r="A159">
        <v>141</v>
      </c>
      <c r="B159" t="s">
        <v>76</v>
      </c>
      <c r="C159" s="16"/>
      <c r="D159" s="16">
        <v>2016</v>
      </c>
      <c r="E159" s="22">
        <v>7.41</v>
      </c>
      <c r="F159" s="20">
        <v>0</v>
      </c>
      <c r="G159" s="20">
        <v>325703</v>
      </c>
      <c r="H159" s="20">
        <v>56560</v>
      </c>
      <c r="I159" s="20">
        <v>118879</v>
      </c>
      <c r="J159" s="20">
        <v>6044</v>
      </c>
      <c r="K159" s="20">
        <v>0</v>
      </c>
      <c r="L159" s="20">
        <v>618723</v>
      </c>
      <c r="M159" s="20">
        <v>5200</v>
      </c>
      <c r="N159" s="20">
        <v>13987</v>
      </c>
      <c r="O159" s="20">
        <v>26886</v>
      </c>
      <c r="P159" s="20">
        <v>0</v>
      </c>
      <c r="Q159" s="20">
        <v>1171982</v>
      </c>
      <c r="R159" s="20">
        <v>0</v>
      </c>
      <c r="S159" s="20">
        <v>0</v>
      </c>
      <c r="T159" s="20">
        <v>0</v>
      </c>
      <c r="U159" s="16"/>
      <c r="V159">
        <v>477</v>
      </c>
      <c r="W159" s="28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30"/>
    </row>
    <row r="160" spans="1:40" x14ac:dyDescent="0.25">
      <c r="A160">
        <v>142</v>
      </c>
      <c r="B160" t="s">
        <v>106</v>
      </c>
      <c r="C160" s="16"/>
      <c r="D160" s="16">
        <v>2016</v>
      </c>
      <c r="E160" s="22">
        <v>1.03</v>
      </c>
      <c r="F160" s="20">
        <v>0</v>
      </c>
      <c r="G160" s="20">
        <v>1517525</v>
      </c>
      <c r="H160" s="20">
        <v>577274</v>
      </c>
      <c r="I160" s="20">
        <v>0</v>
      </c>
      <c r="J160" s="20">
        <v>33762</v>
      </c>
      <c r="K160" s="20">
        <v>1607</v>
      </c>
      <c r="L160" s="20">
        <v>8225527</v>
      </c>
      <c r="M160" s="20">
        <v>64533</v>
      </c>
      <c r="N160" s="20">
        <v>174540</v>
      </c>
      <c r="O160" s="20">
        <v>268840</v>
      </c>
      <c r="P160" s="20">
        <v>0</v>
      </c>
      <c r="Q160" s="20">
        <v>10863608</v>
      </c>
      <c r="R160" s="20">
        <v>0</v>
      </c>
      <c r="S160" s="20">
        <v>0</v>
      </c>
      <c r="T160" s="20">
        <v>0</v>
      </c>
      <c r="U160" s="16"/>
      <c r="V160">
        <v>32262</v>
      </c>
      <c r="W160" s="28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30"/>
    </row>
    <row r="161" spans="1:40" x14ac:dyDescent="0.25">
      <c r="A161">
        <v>145</v>
      </c>
      <c r="B161" t="s">
        <v>147</v>
      </c>
      <c r="C161" s="16"/>
      <c r="D161" s="16">
        <v>2016</v>
      </c>
      <c r="E161" s="22">
        <v>11.870000000000001</v>
      </c>
      <c r="F161" s="20">
        <v>0</v>
      </c>
      <c r="G161" s="20">
        <v>532831</v>
      </c>
      <c r="H161" s="20">
        <v>135049</v>
      </c>
      <c r="I161" s="20">
        <v>133406</v>
      </c>
      <c r="J161" s="20">
        <v>7135</v>
      </c>
      <c r="K161" s="20">
        <v>0</v>
      </c>
      <c r="L161" s="20">
        <v>37326</v>
      </c>
      <c r="M161" s="20">
        <v>3604</v>
      </c>
      <c r="N161" s="20">
        <v>114505</v>
      </c>
      <c r="O161" s="20">
        <v>42373</v>
      </c>
      <c r="P161" s="20">
        <v>0</v>
      </c>
      <c r="Q161" s="20">
        <v>1006229</v>
      </c>
      <c r="R161" s="20">
        <v>0</v>
      </c>
      <c r="S161" s="20">
        <v>0</v>
      </c>
      <c r="T161" s="20">
        <v>0</v>
      </c>
      <c r="U161" s="16"/>
      <c r="V161">
        <v>32725</v>
      </c>
      <c r="W161" s="28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30"/>
    </row>
    <row r="162" spans="1:40" x14ac:dyDescent="0.25">
      <c r="A162">
        <v>147</v>
      </c>
      <c r="B162" t="s">
        <v>108</v>
      </c>
      <c r="C162" s="16"/>
      <c r="D162" s="16">
        <v>2016</v>
      </c>
      <c r="E162" s="22">
        <v>18.82</v>
      </c>
      <c r="F162" s="20">
        <v>0</v>
      </c>
      <c r="G162" s="20">
        <v>850081</v>
      </c>
      <c r="H162" s="20">
        <v>344122</v>
      </c>
      <c r="I162" s="20">
        <v>110188</v>
      </c>
      <c r="J162" s="20">
        <v>108658</v>
      </c>
      <c r="K162" s="20">
        <v>0</v>
      </c>
      <c r="L162" s="20">
        <v>137253</v>
      </c>
      <c r="M162" s="20">
        <v>23197</v>
      </c>
      <c r="N162" s="20">
        <v>24421</v>
      </c>
      <c r="O162" s="20">
        <v>13039</v>
      </c>
      <c r="P162" s="20">
        <v>12860</v>
      </c>
      <c r="Q162" s="20">
        <v>1598099</v>
      </c>
      <c r="R162" s="20">
        <v>0</v>
      </c>
      <c r="S162" s="20">
        <v>0</v>
      </c>
      <c r="T162" s="20">
        <v>0</v>
      </c>
      <c r="U162" s="16"/>
      <c r="V162">
        <v>2488</v>
      </c>
      <c r="W162" s="28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30"/>
    </row>
    <row r="163" spans="1:40" x14ac:dyDescent="0.25">
      <c r="A163">
        <v>148</v>
      </c>
      <c r="B163" t="s">
        <v>148</v>
      </c>
      <c r="C163" s="16"/>
      <c r="D163" s="16">
        <v>2016</v>
      </c>
      <c r="E163" s="22">
        <v>14.6</v>
      </c>
      <c r="F163" s="20">
        <v>0</v>
      </c>
      <c r="G163" s="20">
        <v>1248665</v>
      </c>
      <c r="H163" s="20">
        <v>163047</v>
      </c>
      <c r="I163" s="20">
        <v>0</v>
      </c>
      <c r="J163" s="20">
        <v>7178</v>
      </c>
      <c r="K163" s="20">
        <v>1877</v>
      </c>
      <c r="L163" s="20">
        <v>0</v>
      </c>
      <c r="M163" s="20">
        <v>0</v>
      </c>
      <c r="N163" s="20">
        <v>496762</v>
      </c>
      <c r="O163" s="20">
        <v>82612</v>
      </c>
      <c r="P163" s="20">
        <v>0</v>
      </c>
      <c r="Q163" s="20">
        <v>2000141</v>
      </c>
      <c r="R163" s="20">
        <v>0</v>
      </c>
      <c r="S163" s="20">
        <v>0</v>
      </c>
      <c r="T163" s="20">
        <v>0</v>
      </c>
      <c r="U163" s="16"/>
      <c r="V163">
        <v>1225</v>
      </c>
      <c r="W163" s="28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30"/>
    </row>
    <row r="164" spans="1:40" x14ac:dyDescent="0.25">
      <c r="A164">
        <v>150</v>
      </c>
      <c r="B164" t="s">
        <v>149</v>
      </c>
      <c r="C164" s="16"/>
      <c r="D164" s="16">
        <v>2016</v>
      </c>
      <c r="E164" s="22">
        <v>25.22</v>
      </c>
      <c r="F164" s="20">
        <v>0</v>
      </c>
      <c r="G164" s="20">
        <v>917391</v>
      </c>
      <c r="H164" s="20">
        <v>302188</v>
      </c>
      <c r="I164" s="20">
        <v>88928</v>
      </c>
      <c r="J164" s="20">
        <v>57501</v>
      </c>
      <c r="K164" s="20">
        <v>4902</v>
      </c>
      <c r="L164" s="20">
        <v>181947</v>
      </c>
      <c r="M164" s="20">
        <v>4601</v>
      </c>
      <c r="N164" s="20">
        <v>126272</v>
      </c>
      <c r="O164" s="20">
        <v>0</v>
      </c>
      <c r="P164" s="20">
        <v>1733891</v>
      </c>
      <c r="Q164" s="20">
        <v>-50161</v>
      </c>
      <c r="R164" s="20">
        <v>0</v>
      </c>
      <c r="S164" s="20">
        <v>0</v>
      </c>
      <c r="T164" s="20">
        <v>0</v>
      </c>
      <c r="U164" s="16"/>
      <c r="V164">
        <v>1398</v>
      </c>
      <c r="W164" s="28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30"/>
    </row>
    <row r="165" spans="1:40" x14ac:dyDescent="0.25">
      <c r="A165">
        <v>152</v>
      </c>
      <c r="B165" t="s">
        <v>86</v>
      </c>
      <c r="C165" s="16"/>
      <c r="D165" s="16">
        <v>2016</v>
      </c>
      <c r="E165" s="22">
        <v>54.629999999999995</v>
      </c>
      <c r="F165" s="20">
        <v>0</v>
      </c>
      <c r="G165" s="20">
        <v>2461367</v>
      </c>
      <c r="H165" s="20">
        <v>1168034</v>
      </c>
      <c r="I165" s="20">
        <v>24523</v>
      </c>
      <c r="J165" s="20">
        <v>38281</v>
      </c>
      <c r="K165" s="20">
        <v>633</v>
      </c>
      <c r="L165" s="20">
        <v>251717</v>
      </c>
      <c r="M165" s="20">
        <v>91465</v>
      </c>
      <c r="N165" s="20">
        <v>274018</v>
      </c>
      <c r="O165" s="20">
        <v>113376</v>
      </c>
      <c r="P165" s="20">
        <v>0</v>
      </c>
      <c r="Q165" s="20">
        <v>4423414</v>
      </c>
      <c r="R165" s="20">
        <v>0</v>
      </c>
      <c r="S165" s="20">
        <v>0</v>
      </c>
      <c r="T165" s="20">
        <v>0</v>
      </c>
      <c r="U165" s="16"/>
      <c r="V165">
        <v>4813</v>
      </c>
      <c r="W165" s="28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30"/>
    </row>
    <row r="166" spans="1:40" x14ac:dyDescent="0.25">
      <c r="A166">
        <v>153</v>
      </c>
      <c r="B166" t="s">
        <v>114</v>
      </c>
      <c r="C166" s="16"/>
      <c r="D166" s="16">
        <v>2016</v>
      </c>
      <c r="E166" s="22">
        <v>9.3000000000000007</v>
      </c>
      <c r="F166" s="20">
        <v>0</v>
      </c>
      <c r="G166" s="20">
        <v>469012</v>
      </c>
      <c r="H166" s="20">
        <v>118741</v>
      </c>
      <c r="I166" s="20">
        <v>64452</v>
      </c>
      <c r="J166" s="20">
        <v>12475</v>
      </c>
      <c r="K166" s="20">
        <v>1343</v>
      </c>
      <c r="L166" s="20">
        <v>338020</v>
      </c>
      <c r="M166" s="20">
        <v>3055</v>
      </c>
      <c r="N166" s="20">
        <v>57876</v>
      </c>
      <c r="O166" s="20">
        <v>26341</v>
      </c>
      <c r="P166" s="20">
        <v>0</v>
      </c>
      <c r="Q166" s="20">
        <v>1091315</v>
      </c>
      <c r="R166" s="20">
        <v>0</v>
      </c>
      <c r="S166" s="20">
        <v>0</v>
      </c>
      <c r="T166" s="20">
        <v>0</v>
      </c>
      <c r="U166" s="16"/>
      <c r="V166">
        <v>1504</v>
      </c>
      <c r="W166" s="28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30"/>
    </row>
    <row r="167" spans="1:40" x14ac:dyDescent="0.25">
      <c r="A167">
        <v>155</v>
      </c>
      <c r="B167" t="s">
        <v>150</v>
      </c>
      <c r="C167" s="16"/>
      <c r="D167" s="16">
        <v>2016</v>
      </c>
      <c r="E167" s="22">
        <v>183.32999999999998</v>
      </c>
      <c r="F167" s="20">
        <v>0</v>
      </c>
      <c r="G167" s="20">
        <v>11835900</v>
      </c>
      <c r="H167" s="20">
        <v>3802124</v>
      </c>
      <c r="I167" s="20">
        <v>332295</v>
      </c>
      <c r="J167" s="20">
        <v>4115</v>
      </c>
      <c r="K167" s="20">
        <v>24868</v>
      </c>
      <c r="L167" s="20">
        <v>3316151</v>
      </c>
      <c r="M167" s="20">
        <v>97517</v>
      </c>
      <c r="N167" s="20">
        <v>35450</v>
      </c>
      <c r="O167" s="20">
        <v>1782155</v>
      </c>
      <c r="P167" s="20">
        <v>630</v>
      </c>
      <c r="Q167" s="20">
        <v>21229945</v>
      </c>
      <c r="R167" s="20">
        <v>0</v>
      </c>
      <c r="S167" s="20">
        <v>0</v>
      </c>
      <c r="T167" s="20">
        <v>0</v>
      </c>
      <c r="U167" s="16"/>
      <c r="V167">
        <v>43058</v>
      </c>
      <c r="W167" s="28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30"/>
    </row>
    <row r="168" spans="1:40" x14ac:dyDescent="0.25">
      <c r="A168">
        <v>156</v>
      </c>
      <c r="B168" t="s">
        <v>99</v>
      </c>
      <c r="C168" s="16"/>
      <c r="D168" s="16">
        <v>2016</v>
      </c>
      <c r="E168" s="22">
        <v>43.230000000000004</v>
      </c>
      <c r="F168" s="20">
        <v>0</v>
      </c>
      <c r="G168" s="20">
        <v>2162577</v>
      </c>
      <c r="H168" s="20">
        <v>548712</v>
      </c>
      <c r="I168" s="20">
        <v>183978</v>
      </c>
      <c r="J168" s="20">
        <v>46362</v>
      </c>
      <c r="K168" s="20">
        <v>11204</v>
      </c>
      <c r="L168" s="20">
        <v>850932</v>
      </c>
      <c r="M168" s="20">
        <v>81618</v>
      </c>
      <c r="N168" s="20">
        <v>108660</v>
      </c>
      <c r="O168" s="20">
        <v>59224</v>
      </c>
      <c r="P168" s="20">
        <v>0</v>
      </c>
      <c r="Q168" s="20">
        <v>4053267</v>
      </c>
      <c r="R168" s="20">
        <v>0</v>
      </c>
      <c r="S168" s="20">
        <v>0</v>
      </c>
      <c r="T168" s="20">
        <v>0</v>
      </c>
      <c r="U168" s="16"/>
      <c r="V168">
        <v>7172</v>
      </c>
      <c r="W168" s="28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30"/>
    </row>
    <row r="169" spans="1:40" x14ac:dyDescent="0.25">
      <c r="A169">
        <v>157</v>
      </c>
      <c r="B169" t="s">
        <v>151</v>
      </c>
      <c r="C169" s="16"/>
      <c r="D169" s="16">
        <v>2016</v>
      </c>
      <c r="E169" s="22">
        <v>23.44</v>
      </c>
      <c r="F169" s="20">
        <v>0</v>
      </c>
      <c r="G169" s="20">
        <v>949972</v>
      </c>
      <c r="H169" s="20">
        <v>171338</v>
      </c>
      <c r="I169" s="20">
        <v>126367</v>
      </c>
      <c r="J169" s="20">
        <v>21346</v>
      </c>
      <c r="K169" s="20">
        <v>2702</v>
      </c>
      <c r="L169" s="20">
        <v>61694</v>
      </c>
      <c r="M169" s="20">
        <v>502</v>
      </c>
      <c r="N169" s="20">
        <v>0</v>
      </c>
      <c r="O169" s="20">
        <v>7296</v>
      </c>
      <c r="P169" s="20">
        <v>0</v>
      </c>
      <c r="Q169" s="20">
        <v>1341217</v>
      </c>
      <c r="R169" s="20">
        <v>0</v>
      </c>
      <c r="S169" s="20">
        <v>0</v>
      </c>
      <c r="T169" s="20">
        <v>0</v>
      </c>
      <c r="U169" s="16"/>
      <c r="V169">
        <v>2381</v>
      </c>
      <c r="W169" s="28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30"/>
    </row>
    <row r="170" spans="1:40" x14ac:dyDescent="0.25">
      <c r="A170">
        <v>158</v>
      </c>
      <c r="B170" t="s">
        <v>72</v>
      </c>
      <c r="C170" s="16"/>
      <c r="D170" s="16">
        <v>2016</v>
      </c>
      <c r="E170" s="22">
        <v>12.36</v>
      </c>
      <c r="F170" s="20">
        <v>0</v>
      </c>
      <c r="G170" s="20">
        <v>525398</v>
      </c>
      <c r="H170" s="20">
        <v>107858</v>
      </c>
      <c r="I170" s="20">
        <v>0</v>
      </c>
      <c r="J170" s="20">
        <v>19775</v>
      </c>
      <c r="K170" s="20">
        <v>0</v>
      </c>
      <c r="L170" s="20">
        <v>68480</v>
      </c>
      <c r="M170" s="20">
        <v>8467</v>
      </c>
      <c r="N170" s="20">
        <v>59382</v>
      </c>
      <c r="O170" s="20">
        <v>73798</v>
      </c>
      <c r="P170" s="20">
        <v>0</v>
      </c>
      <c r="Q170" s="20">
        <v>863158</v>
      </c>
      <c r="R170" s="20">
        <v>0</v>
      </c>
      <c r="S170" s="20">
        <v>0</v>
      </c>
      <c r="T170" s="20">
        <v>0</v>
      </c>
      <c r="U170" s="16"/>
      <c r="V170">
        <v>571</v>
      </c>
      <c r="W170" s="28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30"/>
    </row>
    <row r="171" spans="1:40" x14ac:dyDescent="0.25">
      <c r="A171">
        <v>159</v>
      </c>
      <c r="B171" t="s">
        <v>152</v>
      </c>
      <c r="C171" s="16"/>
      <c r="D171" s="16">
        <v>2016</v>
      </c>
      <c r="E171" s="22">
        <v>9.17</v>
      </c>
      <c r="F171" s="20">
        <v>0</v>
      </c>
      <c r="G171" s="20">
        <v>397020</v>
      </c>
      <c r="H171" s="20">
        <v>36481</v>
      </c>
      <c r="I171" s="20">
        <v>36855</v>
      </c>
      <c r="J171" s="20">
        <v>6757</v>
      </c>
      <c r="K171" s="20">
        <v>0</v>
      </c>
      <c r="L171" s="20">
        <v>262</v>
      </c>
      <c r="M171" s="20">
        <v>0</v>
      </c>
      <c r="N171" s="20">
        <v>55795</v>
      </c>
      <c r="O171" s="20">
        <v>8974</v>
      </c>
      <c r="P171" s="20">
        <v>0</v>
      </c>
      <c r="Q171" s="20">
        <v>542144</v>
      </c>
      <c r="R171" s="20">
        <v>0</v>
      </c>
      <c r="S171" s="20">
        <v>0</v>
      </c>
      <c r="T171" s="20">
        <v>0</v>
      </c>
      <c r="U171" s="16"/>
      <c r="V171">
        <v>33908</v>
      </c>
      <c r="W171" s="28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30"/>
    </row>
    <row r="172" spans="1:40" x14ac:dyDescent="0.25">
      <c r="A172">
        <v>161</v>
      </c>
      <c r="B172" t="s">
        <v>123</v>
      </c>
      <c r="C172" s="16"/>
      <c r="D172" s="16">
        <v>2016</v>
      </c>
      <c r="E172" s="22">
        <v>38.11</v>
      </c>
      <c r="F172" s="20">
        <v>0</v>
      </c>
      <c r="G172" s="20">
        <v>1460927</v>
      </c>
      <c r="H172" s="20">
        <v>175391</v>
      </c>
      <c r="I172" s="20">
        <v>0</v>
      </c>
      <c r="J172" s="20">
        <v>-1004</v>
      </c>
      <c r="K172" s="20">
        <v>108</v>
      </c>
      <c r="L172" s="20">
        <v>90216</v>
      </c>
      <c r="M172" s="20">
        <v>183032</v>
      </c>
      <c r="N172" s="20">
        <v>10991</v>
      </c>
      <c r="O172" s="20">
        <v>273716</v>
      </c>
      <c r="P172" s="20">
        <v>3158</v>
      </c>
      <c r="Q172" s="20">
        <v>2190219</v>
      </c>
      <c r="R172" s="20">
        <v>0</v>
      </c>
      <c r="S172" s="20">
        <v>0</v>
      </c>
      <c r="T172" s="20">
        <v>0</v>
      </c>
      <c r="U172" s="16"/>
      <c r="V172">
        <v>42783</v>
      </c>
      <c r="W172" s="28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30"/>
    </row>
    <row r="173" spans="1:40" x14ac:dyDescent="0.25">
      <c r="A173">
        <v>162</v>
      </c>
      <c r="B173" t="s">
        <v>119</v>
      </c>
      <c r="C173" s="16"/>
      <c r="D173" s="16">
        <v>2016</v>
      </c>
      <c r="E173" s="22">
        <v>0</v>
      </c>
      <c r="F173" s="20">
        <v>0</v>
      </c>
      <c r="G173" s="20">
        <v>0</v>
      </c>
      <c r="H173" s="20">
        <v>0</v>
      </c>
      <c r="I173" s="20">
        <v>0</v>
      </c>
      <c r="J173" s="20">
        <v>1960</v>
      </c>
      <c r="K173" s="20">
        <v>0</v>
      </c>
      <c r="L173" s="20">
        <v>1623</v>
      </c>
      <c r="M173" s="20">
        <v>0</v>
      </c>
      <c r="N173" s="20">
        <v>228910</v>
      </c>
      <c r="O173" s="20">
        <v>3</v>
      </c>
      <c r="P173" s="20">
        <v>0</v>
      </c>
      <c r="Q173" s="20">
        <v>232496</v>
      </c>
      <c r="R173" s="20">
        <v>0</v>
      </c>
      <c r="S173" s="20">
        <v>0</v>
      </c>
      <c r="T173" s="20">
        <v>0</v>
      </c>
      <c r="U173" s="16"/>
      <c r="V173">
        <v>64214</v>
      </c>
      <c r="W173" s="28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30"/>
    </row>
    <row r="174" spans="1:40" x14ac:dyDescent="0.25">
      <c r="A174">
        <v>164</v>
      </c>
      <c r="B174" t="s">
        <v>153</v>
      </c>
      <c r="C174" s="16"/>
      <c r="D174" s="16">
        <v>2016</v>
      </c>
      <c r="E174" s="22">
        <v>119.11999999999999</v>
      </c>
      <c r="F174" s="20">
        <v>0</v>
      </c>
      <c r="G174" s="20">
        <v>7135769</v>
      </c>
      <c r="H174" s="20">
        <v>2226691</v>
      </c>
      <c r="I174" s="20">
        <v>1073859</v>
      </c>
      <c r="J174" s="20">
        <v>98021</v>
      </c>
      <c r="K174" s="20">
        <v>884</v>
      </c>
      <c r="L174" s="20">
        <v>2225731</v>
      </c>
      <c r="M174" s="20">
        <v>7180</v>
      </c>
      <c r="N174" s="20">
        <v>296376</v>
      </c>
      <c r="O174" s="20">
        <v>55699</v>
      </c>
      <c r="P174" s="20">
        <v>0</v>
      </c>
      <c r="Q174" s="20">
        <v>13120210</v>
      </c>
      <c r="R174" s="20">
        <v>0</v>
      </c>
      <c r="S174" s="20">
        <v>0</v>
      </c>
      <c r="T174" s="20">
        <v>0</v>
      </c>
      <c r="U174" s="16"/>
      <c r="V174">
        <v>34300</v>
      </c>
      <c r="W174" s="28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30"/>
    </row>
    <row r="175" spans="1:40" x14ac:dyDescent="0.25">
      <c r="A175">
        <v>165</v>
      </c>
      <c r="B175" t="s">
        <v>83</v>
      </c>
      <c r="C175" s="16"/>
      <c r="D175" s="16">
        <v>2016</v>
      </c>
      <c r="E175" s="22">
        <v>15.600000000000001</v>
      </c>
      <c r="F175" s="20">
        <v>0</v>
      </c>
      <c r="G175" s="20">
        <v>612629</v>
      </c>
      <c r="H175" s="20">
        <v>137917</v>
      </c>
      <c r="I175" s="20">
        <v>0</v>
      </c>
      <c r="J175" s="20">
        <v>14983</v>
      </c>
      <c r="K175" s="20">
        <v>1965</v>
      </c>
      <c r="L175" s="20">
        <v>87083</v>
      </c>
      <c r="M175" s="20">
        <v>37953</v>
      </c>
      <c r="N175" s="20">
        <v>0</v>
      </c>
      <c r="O175" s="20">
        <v>30147</v>
      </c>
      <c r="P175" s="20">
        <v>0</v>
      </c>
      <c r="Q175" s="20">
        <v>922677</v>
      </c>
      <c r="R175" s="20">
        <v>0</v>
      </c>
      <c r="S175" s="20">
        <v>0</v>
      </c>
      <c r="T175" s="20">
        <v>0</v>
      </c>
      <c r="U175" s="16"/>
      <c r="V175">
        <v>1233</v>
      </c>
      <c r="W175" s="28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30"/>
    </row>
    <row r="176" spans="1:40" x14ac:dyDescent="0.25">
      <c r="A176">
        <v>167</v>
      </c>
      <c r="B176" t="s">
        <v>77</v>
      </c>
      <c r="C176" s="16"/>
      <c r="D176" s="16">
        <v>2016</v>
      </c>
      <c r="E176" s="22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16"/>
      <c r="V176"/>
      <c r="W176" s="28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30"/>
    </row>
    <row r="177" spans="1:40" x14ac:dyDescent="0.25">
      <c r="A177">
        <v>168</v>
      </c>
      <c r="B177" t="s">
        <v>74</v>
      </c>
      <c r="C177" s="16"/>
      <c r="D177" s="16">
        <v>2016</v>
      </c>
      <c r="E177" s="22">
        <v>29.64</v>
      </c>
      <c r="F177" s="20">
        <v>0</v>
      </c>
      <c r="G177" s="20">
        <v>1139619</v>
      </c>
      <c r="H177" s="20">
        <v>345441</v>
      </c>
      <c r="I177" s="20">
        <v>211760</v>
      </c>
      <c r="J177" s="20">
        <v>25646</v>
      </c>
      <c r="K177" s="20">
        <v>1040</v>
      </c>
      <c r="L177" s="20">
        <v>15543</v>
      </c>
      <c r="M177" s="20">
        <v>0</v>
      </c>
      <c r="N177" s="20">
        <v>101331</v>
      </c>
      <c r="O177" s="20">
        <v>126521</v>
      </c>
      <c r="P177" s="20">
        <v>0</v>
      </c>
      <c r="Q177" s="20">
        <v>1966901</v>
      </c>
      <c r="R177" s="20">
        <v>0</v>
      </c>
      <c r="S177" s="20">
        <v>0</v>
      </c>
      <c r="T177" s="20">
        <v>0</v>
      </c>
      <c r="U177" s="16"/>
      <c r="V177">
        <v>24241</v>
      </c>
      <c r="W177" s="28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30"/>
    </row>
    <row r="178" spans="1:40" x14ac:dyDescent="0.25">
      <c r="A178">
        <v>170</v>
      </c>
      <c r="B178" t="s">
        <v>154</v>
      </c>
      <c r="C178" s="16"/>
      <c r="D178" s="16">
        <v>2016</v>
      </c>
      <c r="E178" s="22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66879</v>
      </c>
      <c r="M178" s="20">
        <v>0</v>
      </c>
      <c r="N178" s="20">
        <v>116130</v>
      </c>
      <c r="O178" s="20">
        <v>0</v>
      </c>
      <c r="P178" s="20">
        <v>0</v>
      </c>
      <c r="Q178" s="20">
        <v>183009</v>
      </c>
      <c r="R178" s="20">
        <v>0</v>
      </c>
      <c r="S178" s="20">
        <v>0</v>
      </c>
      <c r="T178" s="20">
        <v>0</v>
      </c>
      <c r="U178" s="16"/>
      <c r="V178">
        <v>43139</v>
      </c>
      <c r="W178" s="28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30"/>
    </row>
    <row r="179" spans="1:40" x14ac:dyDescent="0.25">
      <c r="A179">
        <v>172</v>
      </c>
      <c r="B179" t="s">
        <v>110</v>
      </c>
      <c r="C179" s="16"/>
      <c r="D179" s="16">
        <v>2016</v>
      </c>
      <c r="E179" s="22">
        <v>26.790000000000003</v>
      </c>
      <c r="F179" s="20">
        <v>0</v>
      </c>
      <c r="G179" s="20">
        <v>1240215</v>
      </c>
      <c r="H179" s="20">
        <v>270056</v>
      </c>
      <c r="I179" s="20">
        <v>683140</v>
      </c>
      <c r="J179" s="20">
        <v>38948</v>
      </c>
      <c r="K179" s="20">
        <v>1610</v>
      </c>
      <c r="L179" s="20">
        <v>173399</v>
      </c>
      <c r="M179" s="20">
        <v>50859</v>
      </c>
      <c r="N179" s="20">
        <v>26894</v>
      </c>
      <c r="O179" s="20">
        <v>91561</v>
      </c>
      <c r="P179" s="20">
        <v>395538</v>
      </c>
      <c r="Q179" s="20">
        <v>2181144</v>
      </c>
      <c r="R179" s="20">
        <v>0</v>
      </c>
      <c r="S179" s="20">
        <v>0</v>
      </c>
      <c r="T179" s="20">
        <v>0</v>
      </c>
      <c r="U179" s="16"/>
      <c r="V179">
        <v>4539</v>
      </c>
      <c r="W179" s="28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30"/>
    </row>
    <row r="180" spans="1:40" x14ac:dyDescent="0.25">
      <c r="A180">
        <v>173</v>
      </c>
      <c r="B180" t="s">
        <v>87</v>
      </c>
      <c r="C180" s="16"/>
      <c r="D180" s="16">
        <v>2016</v>
      </c>
      <c r="E180" s="22">
        <v>18.59</v>
      </c>
      <c r="F180" s="20">
        <v>0</v>
      </c>
      <c r="G180" s="20">
        <v>916747</v>
      </c>
      <c r="H180" s="20">
        <v>222783</v>
      </c>
      <c r="I180" s="20">
        <v>91839</v>
      </c>
      <c r="J180" s="20">
        <v>10151</v>
      </c>
      <c r="K180" s="20">
        <v>874</v>
      </c>
      <c r="L180" s="20">
        <v>137542</v>
      </c>
      <c r="M180" s="20">
        <v>0</v>
      </c>
      <c r="N180" s="20">
        <v>83988</v>
      </c>
      <c r="O180" s="20">
        <v>0</v>
      </c>
      <c r="P180" s="20">
        <v>0</v>
      </c>
      <c r="Q180" s="20">
        <v>1463924</v>
      </c>
      <c r="R180" s="20">
        <v>0</v>
      </c>
      <c r="S180" s="20">
        <v>0</v>
      </c>
      <c r="T180" s="20">
        <v>0</v>
      </c>
      <c r="U180" s="16"/>
      <c r="V180">
        <v>827</v>
      </c>
      <c r="W180" s="28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30"/>
    </row>
    <row r="181" spans="1:40" x14ac:dyDescent="0.25">
      <c r="A181">
        <v>175</v>
      </c>
      <c r="B181" t="s">
        <v>115</v>
      </c>
      <c r="C181" s="16"/>
      <c r="D181" s="16">
        <v>2016</v>
      </c>
      <c r="E181" s="22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v>0</v>
      </c>
      <c r="S181" s="20">
        <v>0</v>
      </c>
      <c r="T181" s="20">
        <v>0</v>
      </c>
      <c r="U181" s="16"/>
      <c r="V181">
        <v>10097</v>
      </c>
      <c r="W181" s="28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30"/>
    </row>
    <row r="182" spans="1:40" x14ac:dyDescent="0.25">
      <c r="A182">
        <v>176</v>
      </c>
      <c r="B182" t="s">
        <v>155</v>
      </c>
      <c r="C182" s="16"/>
      <c r="D182" s="16">
        <v>2016</v>
      </c>
      <c r="E182" s="22">
        <v>29.46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965</v>
      </c>
      <c r="M182" s="20">
        <v>0</v>
      </c>
      <c r="N182" s="20">
        <v>0</v>
      </c>
      <c r="O182" s="20">
        <v>0</v>
      </c>
      <c r="P182" s="20">
        <v>0</v>
      </c>
      <c r="Q182" s="20">
        <v>965</v>
      </c>
      <c r="R182" s="20">
        <v>0</v>
      </c>
      <c r="S182" s="20">
        <v>0</v>
      </c>
      <c r="T182" s="20">
        <v>0</v>
      </c>
      <c r="U182" s="16"/>
      <c r="V182">
        <v>46979</v>
      </c>
      <c r="W182" s="28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30"/>
    </row>
    <row r="183" spans="1:40" x14ac:dyDescent="0.25">
      <c r="A183">
        <v>180</v>
      </c>
      <c r="B183" t="s">
        <v>156</v>
      </c>
      <c r="C183" s="16"/>
      <c r="D183" s="16">
        <v>2016</v>
      </c>
      <c r="E183" s="22">
        <v>31.45</v>
      </c>
      <c r="F183" s="20">
        <v>0</v>
      </c>
      <c r="G183" s="20">
        <v>1350598</v>
      </c>
      <c r="H183" s="20">
        <v>349795</v>
      </c>
      <c r="I183" s="20">
        <v>0</v>
      </c>
      <c r="J183" s="20">
        <v>53391</v>
      </c>
      <c r="K183" s="20">
        <v>0</v>
      </c>
      <c r="L183" s="20">
        <v>1302768</v>
      </c>
      <c r="M183" s="20">
        <v>0</v>
      </c>
      <c r="N183" s="20">
        <v>0</v>
      </c>
      <c r="O183" s="20">
        <v>130543</v>
      </c>
      <c r="P183" s="20">
        <v>0</v>
      </c>
      <c r="Q183" s="20">
        <v>3187095</v>
      </c>
      <c r="R183" s="20">
        <v>0</v>
      </c>
      <c r="S183" s="20">
        <v>0</v>
      </c>
      <c r="T183" s="20">
        <v>0</v>
      </c>
      <c r="U183" s="16"/>
      <c r="V183">
        <v>11445</v>
      </c>
      <c r="W183" s="28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30"/>
    </row>
    <row r="184" spans="1:40" x14ac:dyDescent="0.25">
      <c r="A184">
        <v>183</v>
      </c>
      <c r="B184" t="s">
        <v>157</v>
      </c>
      <c r="C184" s="16"/>
      <c r="D184" s="16">
        <v>2016</v>
      </c>
      <c r="E184" s="22">
        <v>25.33</v>
      </c>
      <c r="F184" s="20">
        <v>0</v>
      </c>
      <c r="G184" s="20">
        <v>1429205</v>
      </c>
      <c r="H184" s="20">
        <v>468597</v>
      </c>
      <c r="I184" s="20">
        <v>0</v>
      </c>
      <c r="J184" s="20">
        <v>45967</v>
      </c>
      <c r="K184" s="20">
        <v>1406</v>
      </c>
      <c r="L184" s="20">
        <v>0</v>
      </c>
      <c r="M184" s="20">
        <v>0</v>
      </c>
      <c r="N184" s="20">
        <v>23137</v>
      </c>
      <c r="O184" s="20">
        <v>249</v>
      </c>
      <c r="P184" s="20">
        <v>0</v>
      </c>
      <c r="Q184" s="20">
        <v>1968561</v>
      </c>
      <c r="R184" s="20">
        <v>0</v>
      </c>
      <c r="S184" s="20">
        <v>0</v>
      </c>
      <c r="T184" s="20">
        <v>0</v>
      </c>
      <c r="U184" s="16"/>
      <c r="V184">
        <v>11353</v>
      </c>
      <c r="W184" s="28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30"/>
    </row>
    <row r="185" spans="1:40" x14ac:dyDescent="0.25">
      <c r="A185">
        <v>186</v>
      </c>
      <c r="B185" t="s">
        <v>158</v>
      </c>
      <c r="C185" s="16"/>
      <c r="D185" s="16">
        <v>2016</v>
      </c>
      <c r="E185" s="22">
        <v>26</v>
      </c>
      <c r="F185" s="20">
        <v>0</v>
      </c>
      <c r="G185" s="20">
        <v>1430681</v>
      </c>
      <c r="H185" s="20">
        <v>249144</v>
      </c>
      <c r="I185" s="20">
        <v>41454</v>
      </c>
      <c r="J185" s="20">
        <v>14514</v>
      </c>
      <c r="K185" s="20">
        <v>0</v>
      </c>
      <c r="L185" s="20">
        <v>1090675</v>
      </c>
      <c r="M185" s="20">
        <v>0</v>
      </c>
      <c r="N185" s="20">
        <v>8683</v>
      </c>
      <c r="O185" s="20">
        <v>238871</v>
      </c>
      <c r="P185" s="20">
        <v>0</v>
      </c>
      <c r="Q185" s="20">
        <v>3074022</v>
      </c>
      <c r="R185" s="20">
        <v>0</v>
      </c>
      <c r="S185" s="20">
        <v>0</v>
      </c>
      <c r="T185" s="20">
        <v>0</v>
      </c>
      <c r="U185" s="16"/>
      <c r="V185">
        <v>2042</v>
      </c>
      <c r="W185" s="28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30"/>
    </row>
    <row r="186" spans="1:40" x14ac:dyDescent="0.25">
      <c r="A186">
        <v>191</v>
      </c>
      <c r="B186" t="s">
        <v>92</v>
      </c>
      <c r="C186" s="16"/>
      <c r="D186" s="16">
        <v>2016</v>
      </c>
      <c r="E186" s="22">
        <v>0</v>
      </c>
      <c r="F186" s="20">
        <v>0</v>
      </c>
      <c r="G186" s="20">
        <v>0</v>
      </c>
      <c r="H186" s="20">
        <v>0</v>
      </c>
      <c r="I186" s="20">
        <v>15795</v>
      </c>
      <c r="J186" s="20">
        <v>0</v>
      </c>
      <c r="K186" s="20">
        <v>0</v>
      </c>
      <c r="L186" s="20">
        <v>0</v>
      </c>
      <c r="M186" s="20">
        <v>0</v>
      </c>
      <c r="N186" s="20">
        <v>70981</v>
      </c>
      <c r="O186" s="20">
        <v>0</v>
      </c>
      <c r="P186" s="20">
        <v>0</v>
      </c>
      <c r="Q186" s="20">
        <v>86776</v>
      </c>
      <c r="R186" s="20">
        <v>0</v>
      </c>
      <c r="S186" s="20">
        <v>0</v>
      </c>
      <c r="T186" s="20">
        <v>0</v>
      </c>
      <c r="U186" s="16"/>
      <c r="V186">
        <v>14101</v>
      </c>
      <c r="W186" s="28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30"/>
    </row>
    <row r="187" spans="1:40" x14ac:dyDescent="0.25">
      <c r="A187">
        <v>193</v>
      </c>
      <c r="B187" t="s">
        <v>117</v>
      </c>
      <c r="C187" s="16"/>
      <c r="D187" s="16">
        <v>2016</v>
      </c>
      <c r="E187" s="22">
        <v>0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0">
        <v>29589</v>
      </c>
      <c r="O187" s="20">
        <v>1261</v>
      </c>
      <c r="P187" s="20">
        <v>0</v>
      </c>
      <c r="Q187" s="20">
        <v>30850</v>
      </c>
      <c r="R187" s="20">
        <v>0</v>
      </c>
      <c r="S187" s="20">
        <v>0</v>
      </c>
      <c r="T187" s="20">
        <v>0</v>
      </c>
      <c r="U187" s="16"/>
      <c r="V187">
        <v>3506</v>
      </c>
      <c r="W187" s="28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30"/>
    </row>
    <row r="188" spans="1:40" x14ac:dyDescent="0.25">
      <c r="A188">
        <v>194</v>
      </c>
      <c r="B188" t="s">
        <v>159</v>
      </c>
      <c r="C188" s="16"/>
      <c r="D188" s="16">
        <v>2016</v>
      </c>
      <c r="E188" s="22">
        <v>0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0">
        <v>456</v>
      </c>
      <c r="O188" s="20">
        <v>0</v>
      </c>
      <c r="P188" s="20">
        <v>0</v>
      </c>
      <c r="Q188" s="20">
        <v>456</v>
      </c>
      <c r="R188" s="20">
        <v>0</v>
      </c>
      <c r="S188" s="20">
        <v>0</v>
      </c>
      <c r="T188" s="20">
        <v>0</v>
      </c>
      <c r="U188" s="16"/>
      <c r="V188">
        <v>1556</v>
      </c>
      <c r="W188" s="28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30"/>
    </row>
    <row r="189" spans="1:40" x14ac:dyDescent="0.25">
      <c r="A189">
        <v>195</v>
      </c>
      <c r="B189" t="s">
        <v>104</v>
      </c>
      <c r="C189" s="16"/>
      <c r="D189" s="16">
        <v>2016</v>
      </c>
      <c r="E189" s="22">
        <v>16.670000000000002</v>
      </c>
      <c r="F189" s="20">
        <v>0</v>
      </c>
      <c r="G189" s="20">
        <v>861884</v>
      </c>
      <c r="H189" s="20">
        <v>270142</v>
      </c>
      <c r="I189" s="20">
        <v>104807</v>
      </c>
      <c r="J189" s="20">
        <v>15624</v>
      </c>
      <c r="K189" s="20">
        <v>0</v>
      </c>
      <c r="L189" s="20">
        <v>674030</v>
      </c>
      <c r="M189" s="20">
        <v>0</v>
      </c>
      <c r="N189" s="20">
        <v>0</v>
      </c>
      <c r="O189" s="20">
        <v>5209</v>
      </c>
      <c r="P189" s="20">
        <v>0</v>
      </c>
      <c r="Q189" s="20">
        <v>1931696</v>
      </c>
      <c r="R189" s="20">
        <v>0</v>
      </c>
      <c r="S189" s="20">
        <v>0</v>
      </c>
      <c r="T189" s="20">
        <v>0</v>
      </c>
      <c r="U189" s="16"/>
      <c r="V189">
        <v>318</v>
      </c>
      <c r="W189" s="28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30"/>
    </row>
    <row r="190" spans="1:40" x14ac:dyDescent="0.25">
      <c r="A190">
        <v>197</v>
      </c>
      <c r="B190" t="s">
        <v>71</v>
      </c>
      <c r="C190" s="16"/>
      <c r="D190" s="16">
        <v>2016</v>
      </c>
      <c r="E190" s="22">
        <v>23.68</v>
      </c>
      <c r="F190" s="20">
        <v>0</v>
      </c>
      <c r="G190" s="20">
        <v>1237368</v>
      </c>
      <c r="H190" s="20">
        <v>84994</v>
      </c>
      <c r="I190" s="20">
        <v>0</v>
      </c>
      <c r="J190" s="20">
        <v>31501</v>
      </c>
      <c r="K190" s="20">
        <v>554</v>
      </c>
      <c r="L190" s="20">
        <v>2163162</v>
      </c>
      <c r="M190" s="20">
        <v>1705</v>
      </c>
      <c r="N190" s="20">
        <v>80064</v>
      </c>
      <c r="O190" s="20">
        <v>124753</v>
      </c>
      <c r="P190" s="20">
        <v>0</v>
      </c>
      <c r="Q190" s="20">
        <v>3724101</v>
      </c>
      <c r="R190" s="20">
        <v>0</v>
      </c>
      <c r="S190" s="20">
        <v>0</v>
      </c>
      <c r="T190" s="20">
        <v>0</v>
      </c>
      <c r="U190" s="16"/>
      <c r="V190">
        <v>10776</v>
      </c>
      <c r="W190" s="28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30"/>
    </row>
    <row r="191" spans="1:40" x14ac:dyDescent="0.25">
      <c r="A191">
        <v>198</v>
      </c>
      <c r="B191" t="s">
        <v>94</v>
      </c>
      <c r="C191" s="16"/>
      <c r="D191" s="16">
        <v>2016</v>
      </c>
      <c r="E191" s="22">
        <v>54.4</v>
      </c>
      <c r="F191" s="20">
        <v>0</v>
      </c>
      <c r="G191" s="20">
        <v>2262511</v>
      </c>
      <c r="H191" s="20">
        <v>609543</v>
      </c>
      <c r="I191" s="20">
        <v>0</v>
      </c>
      <c r="J191" s="20">
        <v>58812</v>
      </c>
      <c r="K191" s="20">
        <v>0</v>
      </c>
      <c r="L191" s="20">
        <v>721438</v>
      </c>
      <c r="M191" s="20">
        <v>37070</v>
      </c>
      <c r="N191" s="20">
        <v>8564</v>
      </c>
      <c r="O191" s="20">
        <v>87576</v>
      </c>
      <c r="P191" s="20">
        <v>0</v>
      </c>
      <c r="Q191" s="20">
        <v>3785514</v>
      </c>
      <c r="R191" s="20">
        <v>0</v>
      </c>
      <c r="S191" s="20">
        <v>0</v>
      </c>
      <c r="T191" s="20">
        <v>0</v>
      </c>
      <c r="U191" s="16"/>
      <c r="V191">
        <v>6724</v>
      </c>
      <c r="W191" s="28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30"/>
    </row>
    <row r="192" spans="1:40" x14ac:dyDescent="0.25">
      <c r="A192">
        <v>199</v>
      </c>
      <c r="B192" t="s">
        <v>103</v>
      </c>
      <c r="C192" s="16"/>
      <c r="D192" s="16">
        <v>2016</v>
      </c>
      <c r="E192" s="22">
        <v>6.6000000000000005</v>
      </c>
      <c r="F192" s="20">
        <v>0</v>
      </c>
      <c r="G192" s="20">
        <v>329269</v>
      </c>
      <c r="H192" s="20">
        <v>59937</v>
      </c>
      <c r="I192" s="20">
        <v>0</v>
      </c>
      <c r="J192" s="20">
        <v>13034</v>
      </c>
      <c r="K192" s="20">
        <v>0</v>
      </c>
      <c r="L192" s="20">
        <v>459807</v>
      </c>
      <c r="M192" s="20">
        <v>0</v>
      </c>
      <c r="N192" s="20">
        <v>28388</v>
      </c>
      <c r="O192" s="20">
        <v>2185</v>
      </c>
      <c r="P192" s="20">
        <v>0</v>
      </c>
      <c r="Q192" s="20">
        <v>892620</v>
      </c>
      <c r="R192" s="20">
        <v>0</v>
      </c>
      <c r="S192" s="20">
        <v>0</v>
      </c>
      <c r="T192" s="20">
        <v>0</v>
      </c>
      <c r="U192" s="16"/>
      <c r="V192">
        <v>2428</v>
      </c>
      <c r="W192" s="28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30"/>
    </row>
    <row r="193" spans="1:40" x14ac:dyDescent="0.25">
      <c r="A193">
        <v>201</v>
      </c>
      <c r="B193" t="s">
        <v>160</v>
      </c>
      <c r="C193" s="16"/>
      <c r="D193" s="16">
        <v>2016</v>
      </c>
      <c r="E193" s="22"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26005</v>
      </c>
      <c r="K193" s="20">
        <v>559</v>
      </c>
      <c r="L193" s="20">
        <v>4832946</v>
      </c>
      <c r="M193" s="20">
        <v>9788</v>
      </c>
      <c r="N193" s="20">
        <v>0</v>
      </c>
      <c r="O193" s="20">
        <v>1063</v>
      </c>
      <c r="P193" s="20">
        <v>0</v>
      </c>
      <c r="Q193" s="20">
        <v>4870361</v>
      </c>
      <c r="R193" s="20">
        <v>0</v>
      </c>
      <c r="S193" s="20">
        <v>0</v>
      </c>
      <c r="T193" s="20">
        <v>0</v>
      </c>
      <c r="U193" s="16"/>
      <c r="V193">
        <v>18513</v>
      </c>
      <c r="W193" s="28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30"/>
    </row>
    <row r="194" spans="1:40" x14ac:dyDescent="0.25">
      <c r="A194">
        <v>202</v>
      </c>
      <c r="B194" t="s">
        <v>161</v>
      </c>
      <c r="C194" s="16"/>
      <c r="D194" s="16">
        <v>2016</v>
      </c>
      <c r="E194" s="22">
        <v>0.44</v>
      </c>
      <c r="F194" s="20">
        <v>0</v>
      </c>
      <c r="G194" s="20">
        <v>34843</v>
      </c>
      <c r="H194" s="20">
        <v>13885</v>
      </c>
      <c r="I194" s="20">
        <v>0</v>
      </c>
      <c r="J194" s="20">
        <v>477</v>
      </c>
      <c r="K194" s="20">
        <v>0</v>
      </c>
      <c r="L194" s="20">
        <v>0</v>
      </c>
      <c r="M194" s="20">
        <v>107</v>
      </c>
      <c r="N194" s="20">
        <v>2</v>
      </c>
      <c r="O194" s="20">
        <v>0</v>
      </c>
      <c r="P194" s="20">
        <v>0</v>
      </c>
      <c r="Q194" s="20">
        <v>49314</v>
      </c>
      <c r="R194" s="20">
        <v>0</v>
      </c>
      <c r="S194" s="20">
        <v>0</v>
      </c>
      <c r="T194" s="20">
        <v>0</v>
      </c>
      <c r="U194" s="16"/>
      <c r="V194">
        <v>695</v>
      </c>
      <c r="W194" s="28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30"/>
    </row>
    <row r="195" spans="1:40" x14ac:dyDescent="0.25">
      <c r="A195">
        <v>204</v>
      </c>
      <c r="B195" t="s">
        <v>102</v>
      </c>
      <c r="C195" s="16"/>
      <c r="D195" s="16">
        <v>2016</v>
      </c>
      <c r="E195" s="22">
        <v>141.13999999999999</v>
      </c>
      <c r="F195" s="20">
        <v>0</v>
      </c>
      <c r="G195" s="20">
        <v>9467323</v>
      </c>
      <c r="H195" s="20">
        <v>2569075</v>
      </c>
      <c r="I195" s="20">
        <v>1073588</v>
      </c>
      <c r="J195" s="20">
        <v>55662</v>
      </c>
      <c r="K195" s="20">
        <v>68356</v>
      </c>
      <c r="L195" s="20">
        <v>1413486</v>
      </c>
      <c r="M195" s="20">
        <v>0</v>
      </c>
      <c r="N195" s="20">
        <v>621971</v>
      </c>
      <c r="O195" s="20">
        <v>497425</v>
      </c>
      <c r="P195" s="20">
        <v>1117621</v>
      </c>
      <c r="Q195" s="20">
        <v>14649265</v>
      </c>
      <c r="R195" s="20">
        <v>0</v>
      </c>
      <c r="S195" s="20">
        <v>0</v>
      </c>
      <c r="T195" s="20">
        <v>0</v>
      </c>
      <c r="U195" s="16"/>
      <c r="V195">
        <v>15388</v>
      </c>
      <c r="W195" s="28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30"/>
    </row>
    <row r="196" spans="1:40" x14ac:dyDescent="0.25">
      <c r="A196">
        <v>205</v>
      </c>
      <c r="B196" t="s">
        <v>162</v>
      </c>
      <c r="C196" s="16"/>
      <c r="D196" s="16">
        <v>2016</v>
      </c>
      <c r="E196" s="22">
        <v>0</v>
      </c>
      <c r="F196" s="20">
        <v>0</v>
      </c>
      <c r="G196" s="20">
        <v>0</v>
      </c>
      <c r="H196" s="20">
        <v>0</v>
      </c>
      <c r="I196" s="20">
        <v>214239</v>
      </c>
      <c r="J196" s="20">
        <v>235</v>
      </c>
      <c r="K196" s="20">
        <v>0</v>
      </c>
      <c r="L196" s="20">
        <v>0</v>
      </c>
      <c r="M196" s="20">
        <v>0</v>
      </c>
      <c r="N196" s="20">
        <v>0</v>
      </c>
      <c r="O196" s="20">
        <v>150</v>
      </c>
      <c r="P196" s="20">
        <v>0</v>
      </c>
      <c r="Q196" s="20">
        <v>214624</v>
      </c>
      <c r="R196" s="20">
        <v>0</v>
      </c>
      <c r="S196" s="20">
        <v>0</v>
      </c>
      <c r="T196" s="20">
        <v>0</v>
      </c>
      <c r="U196" s="16"/>
      <c r="V196">
        <v>23066</v>
      </c>
      <c r="W196" s="28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30"/>
    </row>
    <row r="197" spans="1:40" x14ac:dyDescent="0.25">
      <c r="A197">
        <v>206</v>
      </c>
      <c r="B197" t="s">
        <v>163</v>
      </c>
      <c r="C197" s="16"/>
      <c r="D197" s="16">
        <v>2016</v>
      </c>
      <c r="E197" s="22">
        <v>4.16</v>
      </c>
      <c r="F197" s="20">
        <v>0</v>
      </c>
      <c r="G197" s="20">
        <v>164758</v>
      </c>
      <c r="H197" s="20">
        <v>71883</v>
      </c>
      <c r="I197" s="20">
        <v>0</v>
      </c>
      <c r="J197" s="20">
        <v>0</v>
      </c>
      <c r="K197" s="20">
        <v>1350</v>
      </c>
      <c r="L197" s="20">
        <v>-2845</v>
      </c>
      <c r="M197" s="20">
        <v>0</v>
      </c>
      <c r="N197" s="20">
        <v>142</v>
      </c>
      <c r="O197" s="20">
        <v>64</v>
      </c>
      <c r="P197" s="20">
        <v>0</v>
      </c>
      <c r="Q197" s="20">
        <v>235352</v>
      </c>
      <c r="R197" s="20">
        <v>0</v>
      </c>
      <c r="S197" s="20">
        <v>0</v>
      </c>
      <c r="T197" s="20">
        <v>0</v>
      </c>
      <c r="U197" s="16"/>
      <c r="V197">
        <v>3456</v>
      </c>
      <c r="W197" s="28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30"/>
    </row>
    <row r="198" spans="1:40" x14ac:dyDescent="0.25">
      <c r="A198">
        <v>207</v>
      </c>
      <c r="B198" t="s">
        <v>105</v>
      </c>
      <c r="C198" s="16"/>
      <c r="D198" s="16">
        <v>2016</v>
      </c>
      <c r="E198" s="22">
        <v>136</v>
      </c>
      <c r="F198" s="20">
        <v>0</v>
      </c>
      <c r="G198" s="20">
        <v>6722676</v>
      </c>
      <c r="H198" s="20">
        <v>1497798</v>
      </c>
      <c r="I198" s="20">
        <v>559760</v>
      </c>
      <c r="J198" s="20">
        <v>106333</v>
      </c>
      <c r="K198" s="20">
        <v>0</v>
      </c>
      <c r="L198" s="20">
        <v>3740394</v>
      </c>
      <c r="M198" s="20">
        <v>0</v>
      </c>
      <c r="N198" s="20">
        <v>225440</v>
      </c>
      <c r="O198" s="20">
        <v>14168</v>
      </c>
      <c r="P198" s="20">
        <v>0</v>
      </c>
      <c r="Q198" s="20">
        <v>12866569</v>
      </c>
      <c r="R198" s="20">
        <v>0</v>
      </c>
      <c r="S198" s="20">
        <v>0</v>
      </c>
      <c r="T198" s="20">
        <v>0</v>
      </c>
      <c r="U198" s="16"/>
      <c r="V198">
        <v>23547</v>
      </c>
      <c r="W198" s="28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30"/>
    </row>
    <row r="199" spans="1:40" x14ac:dyDescent="0.25">
      <c r="A199">
        <v>208</v>
      </c>
      <c r="B199" t="s">
        <v>112</v>
      </c>
      <c r="C199" s="16"/>
      <c r="D199" s="16">
        <v>2016</v>
      </c>
      <c r="E199" s="22">
        <v>346.98</v>
      </c>
      <c r="F199" s="20">
        <v>0</v>
      </c>
      <c r="G199" s="20">
        <v>18953098</v>
      </c>
      <c r="H199" s="20">
        <v>4279628</v>
      </c>
      <c r="I199" s="20">
        <v>459676</v>
      </c>
      <c r="J199" s="20">
        <v>215796</v>
      </c>
      <c r="K199" s="20">
        <v>12709</v>
      </c>
      <c r="L199" s="20">
        <v>5024735</v>
      </c>
      <c r="M199" s="20">
        <v>0</v>
      </c>
      <c r="N199" s="20">
        <v>7315</v>
      </c>
      <c r="O199" s="20">
        <v>574783</v>
      </c>
      <c r="P199" s="20">
        <v>1003183</v>
      </c>
      <c r="Q199" s="20">
        <v>28524557</v>
      </c>
      <c r="R199" s="20">
        <v>0</v>
      </c>
      <c r="S199" s="20">
        <v>0</v>
      </c>
      <c r="T199" s="20">
        <v>0</v>
      </c>
      <c r="U199" s="16"/>
      <c r="V199">
        <v>24248</v>
      </c>
      <c r="W199" s="28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30"/>
    </row>
    <row r="200" spans="1:40" x14ac:dyDescent="0.25">
      <c r="A200">
        <v>209</v>
      </c>
      <c r="B200" t="s">
        <v>164</v>
      </c>
      <c r="C200" s="16"/>
      <c r="D200" s="16">
        <v>2016</v>
      </c>
      <c r="E200" s="22">
        <v>0.01</v>
      </c>
      <c r="F200" s="20">
        <v>0</v>
      </c>
      <c r="G200" s="20">
        <v>1005</v>
      </c>
      <c r="H200" s="20">
        <v>237</v>
      </c>
      <c r="I200" s="20">
        <v>0</v>
      </c>
      <c r="J200" s="20">
        <v>15704</v>
      </c>
      <c r="K200" s="20">
        <v>358</v>
      </c>
      <c r="L200" s="20">
        <v>3282428</v>
      </c>
      <c r="M200" s="20">
        <v>9610</v>
      </c>
      <c r="N200" s="20">
        <v>21342</v>
      </c>
      <c r="O200" s="20">
        <v>1297</v>
      </c>
      <c r="P200" s="20">
        <v>0</v>
      </c>
      <c r="Q200" s="20">
        <v>3331981</v>
      </c>
      <c r="R200" s="20">
        <v>0</v>
      </c>
      <c r="S200" s="20">
        <v>0</v>
      </c>
      <c r="T200" s="20">
        <v>0</v>
      </c>
      <c r="U200" s="16"/>
      <c r="V200">
        <v>12423</v>
      </c>
      <c r="W200" s="28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30"/>
    </row>
    <row r="201" spans="1:40" x14ac:dyDescent="0.25">
      <c r="A201">
        <v>210</v>
      </c>
      <c r="B201" s="42" t="s">
        <v>165</v>
      </c>
      <c r="C201" s="16"/>
      <c r="D201" s="16">
        <v>2016</v>
      </c>
      <c r="E201" s="22">
        <v>22.27</v>
      </c>
      <c r="F201" s="20">
        <v>0</v>
      </c>
      <c r="G201" s="20">
        <v>1110304</v>
      </c>
      <c r="H201" s="20">
        <v>78285</v>
      </c>
      <c r="I201" s="20">
        <v>600</v>
      </c>
      <c r="J201" s="20">
        <v>23260</v>
      </c>
      <c r="K201" s="20">
        <v>1000</v>
      </c>
      <c r="L201" s="20">
        <v>0</v>
      </c>
      <c r="M201" s="20">
        <v>0</v>
      </c>
      <c r="N201" s="20">
        <v>0</v>
      </c>
      <c r="O201" s="20">
        <v>2852</v>
      </c>
      <c r="P201" s="20">
        <v>0</v>
      </c>
      <c r="Q201" s="20">
        <v>1216301</v>
      </c>
      <c r="R201" s="20">
        <v>0</v>
      </c>
      <c r="S201" s="20">
        <v>0</v>
      </c>
      <c r="T201" s="20">
        <v>0</v>
      </c>
      <c r="U201" s="16"/>
      <c r="V201">
        <v>15474</v>
      </c>
      <c r="W201" s="28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30"/>
    </row>
    <row r="202" spans="1:40" x14ac:dyDescent="0.25">
      <c r="A202">
        <v>211</v>
      </c>
      <c r="B202" t="s">
        <v>166</v>
      </c>
      <c r="C202" s="16"/>
      <c r="D202" s="16">
        <v>2016</v>
      </c>
      <c r="E202" s="22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0</v>
      </c>
      <c r="T202" s="20">
        <v>0</v>
      </c>
      <c r="U202" s="16"/>
      <c r="V202">
        <v>1404</v>
      </c>
      <c r="W202" s="28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30"/>
    </row>
    <row r="203" spans="1:40" x14ac:dyDescent="0.25">
      <c r="A203">
        <v>904</v>
      </c>
      <c r="B203" t="s">
        <v>70</v>
      </c>
      <c r="C203" s="16"/>
      <c r="D203" s="16">
        <v>2016</v>
      </c>
      <c r="E203" s="22">
        <v>28.6</v>
      </c>
      <c r="F203" s="20">
        <v>0</v>
      </c>
      <c r="G203" s="20">
        <v>1825700</v>
      </c>
      <c r="H203" s="20">
        <v>349817</v>
      </c>
      <c r="I203" s="20">
        <v>0</v>
      </c>
      <c r="J203" s="20">
        <v>32789</v>
      </c>
      <c r="K203" s="20">
        <v>0</v>
      </c>
      <c r="L203" s="20">
        <v>43914</v>
      </c>
      <c r="M203" s="20">
        <v>3946</v>
      </c>
      <c r="N203" s="20">
        <v>0</v>
      </c>
      <c r="O203" s="20">
        <v>1088932</v>
      </c>
      <c r="P203" s="20">
        <v>0</v>
      </c>
      <c r="Q203" s="20">
        <v>3345098</v>
      </c>
      <c r="R203" s="20">
        <v>0</v>
      </c>
      <c r="S203" s="20">
        <v>0</v>
      </c>
      <c r="T203" s="20">
        <v>0</v>
      </c>
      <c r="U203" s="16"/>
      <c r="V203">
        <v>2606</v>
      </c>
      <c r="W203" s="39"/>
      <c r="X203" s="34"/>
      <c r="Y203" s="35"/>
      <c r="Z203" s="36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</row>
    <row r="204" spans="1:40" x14ac:dyDescent="0.25">
      <c r="A204">
        <v>915</v>
      </c>
      <c r="B204" t="s">
        <v>84</v>
      </c>
      <c r="C204" s="16"/>
      <c r="D204" s="16">
        <v>2016</v>
      </c>
      <c r="E204" s="22">
        <v>20.53</v>
      </c>
      <c r="F204" s="20">
        <v>0</v>
      </c>
      <c r="G204" s="20">
        <v>685123</v>
      </c>
      <c r="H204" s="20">
        <v>162100</v>
      </c>
      <c r="I204" s="20">
        <v>-12</v>
      </c>
      <c r="J204" s="20">
        <v>6177</v>
      </c>
      <c r="K204" s="20">
        <v>0</v>
      </c>
      <c r="L204" s="20">
        <v>107</v>
      </c>
      <c r="M204" s="20">
        <v>-72</v>
      </c>
      <c r="N204" s="20">
        <v>0</v>
      </c>
      <c r="O204" s="20">
        <v>175386</v>
      </c>
      <c r="P204" s="20">
        <v>0</v>
      </c>
      <c r="Q204" s="20">
        <v>1028809</v>
      </c>
      <c r="R204" s="20">
        <v>0</v>
      </c>
      <c r="S204" s="20">
        <v>0</v>
      </c>
      <c r="T204" s="20">
        <v>0</v>
      </c>
      <c r="U204" s="16"/>
      <c r="V204">
        <v>832</v>
      </c>
      <c r="W204" s="39"/>
      <c r="X204" s="34"/>
      <c r="Y204" s="35"/>
      <c r="Z204" s="36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0"/>
    </row>
    <row r="205" spans="1:40" x14ac:dyDescent="0.25">
      <c r="A205" s="16">
        <v>919</v>
      </c>
      <c r="B205" s="16" t="s">
        <v>124</v>
      </c>
      <c r="C205" s="16"/>
      <c r="D205" s="16">
        <v>2016</v>
      </c>
      <c r="E205" s="22">
        <v>4.0199999999999996</v>
      </c>
      <c r="F205" s="20">
        <v>0</v>
      </c>
      <c r="G205" s="20">
        <v>257860</v>
      </c>
      <c r="H205" s="20">
        <v>53849</v>
      </c>
      <c r="I205" s="20">
        <v>24548</v>
      </c>
      <c r="J205" s="20">
        <v>852</v>
      </c>
      <c r="K205" s="20">
        <v>1144</v>
      </c>
      <c r="L205" s="20">
        <v>67</v>
      </c>
      <c r="M205" s="20">
        <v>0</v>
      </c>
      <c r="N205" s="20">
        <v>3700</v>
      </c>
      <c r="O205" s="20">
        <v>18502</v>
      </c>
      <c r="P205" s="20">
        <v>5</v>
      </c>
      <c r="Q205" s="20">
        <v>360517</v>
      </c>
      <c r="R205" s="20">
        <v>0</v>
      </c>
      <c r="S205" s="20">
        <v>0</v>
      </c>
      <c r="T205" s="20">
        <v>0</v>
      </c>
      <c r="V205">
        <v>447</v>
      </c>
      <c r="W205" s="39"/>
      <c r="X205" s="34"/>
      <c r="Y205" s="35"/>
      <c r="Z205" s="36"/>
    </row>
    <row r="206" spans="1:40" x14ac:dyDescent="0.25">
      <c r="A206" s="16">
        <v>921</v>
      </c>
      <c r="B206" s="43" t="s">
        <v>167</v>
      </c>
      <c r="C206" s="16"/>
      <c r="D206" s="16">
        <v>2016</v>
      </c>
      <c r="E206" s="22">
        <v>25.68</v>
      </c>
      <c r="F206" s="20">
        <v>0</v>
      </c>
      <c r="G206" s="20">
        <v>1556908</v>
      </c>
      <c r="H206" s="20">
        <v>242208</v>
      </c>
      <c r="I206" s="20">
        <v>9011</v>
      </c>
      <c r="J206" s="20">
        <v>34129</v>
      </c>
      <c r="K206" s="20">
        <v>890</v>
      </c>
      <c r="L206" s="20">
        <v>2900</v>
      </c>
      <c r="M206" s="20">
        <v>5105</v>
      </c>
      <c r="N206" s="20">
        <v>67515</v>
      </c>
      <c r="O206" s="20">
        <v>29140</v>
      </c>
      <c r="P206" s="20">
        <v>0</v>
      </c>
      <c r="Q206" s="20">
        <v>1947806</v>
      </c>
      <c r="R206" s="20">
        <v>0</v>
      </c>
      <c r="S206" s="20">
        <v>0</v>
      </c>
      <c r="T206" s="20">
        <v>0</v>
      </c>
      <c r="U206" s="25"/>
      <c r="V206">
        <v>1743</v>
      </c>
      <c r="W206" s="33"/>
      <c r="X206" s="34"/>
      <c r="Y206" s="35"/>
      <c r="Z206" s="36"/>
    </row>
    <row r="207" spans="1:40" x14ac:dyDescent="0.25">
      <c r="A207" s="12">
        <v>922</v>
      </c>
      <c r="B207" s="19" t="s">
        <v>169</v>
      </c>
      <c r="C207" s="16"/>
      <c r="D207" s="16">
        <v>2016</v>
      </c>
      <c r="E207" s="18">
        <v>3.37</v>
      </c>
      <c r="F207" s="17">
        <v>0</v>
      </c>
      <c r="G207" s="17">
        <v>284993</v>
      </c>
      <c r="H207" s="17">
        <v>57120</v>
      </c>
      <c r="I207" s="17">
        <v>0</v>
      </c>
      <c r="J207" s="17">
        <v>1565</v>
      </c>
      <c r="K207" s="17">
        <v>0</v>
      </c>
      <c r="L207" s="17">
        <v>0</v>
      </c>
      <c r="M207" s="17">
        <v>0</v>
      </c>
      <c r="N207" s="17">
        <v>0</v>
      </c>
      <c r="O207" s="17">
        <v>493</v>
      </c>
      <c r="P207" s="17">
        <v>0</v>
      </c>
      <c r="Q207" s="17">
        <v>344171</v>
      </c>
      <c r="R207" s="17">
        <v>0</v>
      </c>
      <c r="S207" s="17">
        <v>0</v>
      </c>
      <c r="T207" s="17">
        <v>0</v>
      </c>
      <c r="U207" s="25"/>
      <c r="V207">
        <v>422</v>
      </c>
      <c r="W207" s="33"/>
      <c r="X207" s="34"/>
      <c r="Y207" s="35"/>
      <c r="Z207" s="36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</row>
    <row r="208" spans="1:40" x14ac:dyDescent="0.25">
      <c r="A208" s="13">
        <v>923</v>
      </c>
      <c r="B208" s="10" t="s">
        <v>170</v>
      </c>
      <c r="C208" s="21"/>
      <c r="D208" s="16">
        <v>2016</v>
      </c>
      <c r="E208" s="26">
        <v>1.5</v>
      </c>
      <c r="F208" s="25">
        <v>0</v>
      </c>
      <c r="G208" s="25">
        <v>66300</v>
      </c>
      <c r="H208" s="25">
        <v>14944</v>
      </c>
      <c r="I208" s="25">
        <v>0</v>
      </c>
      <c r="J208" s="25">
        <v>96</v>
      </c>
      <c r="K208" s="25">
        <v>0</v>
      </c>
      <c r="L208" s="25">
        <v>562</v>
      </c>
      <c r="M208" s="25">
        <v>0</v>
      </c>
      <c r="N208" s="25">
        <v>0</v>
      </c>
      <c r="O208" s="25">
        <v>400</v>
      </c>
      <c r="P208" s="25">
        <v>0</v>
      </c>
      <c r="Q208" s="25">
        <v>82302</v>
      </c>
      <c r="R208" s="25">
        <v>0</v>
      </c>
      <c r="S208" s="25">
        <v>0</v>
      </c>
      <c r="T208" s="25">
        <v>0</v>
      </c>
      <c r="U208" s="25"/>
      <c r="V208" s="25">
        <v>93</v>
      </c>
      <c r="W208" s="38"/>
      <c r="X208" s="34"/>
      <c r="Y208" s="35"/>
      <c r="Z208" s="36"/>
    </row>
    <row r="209" spans="1:39" x14ac:dyDescent="0.25">
      <c r="A209" s="13"/>
      <c r="C209" s="23"/>
      <c r="D209" s="16">
        <v>2016</v>
      </c>
      <c r="E209" s="26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V209" s="25"/>
      <c r="W209" s="33"/>
      <c r="X209" s="34"/>
      <c r="Y209" s="40"/>
      <c r="Z209" s="36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</row>
    <row r="210" spans="1:39" x14ac:dyDescent="0.25">
      <c r="E210" s="26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V210" s="25"/>
      <c r="W210" s="33"/>
      <c r="X210" s="34"/>
      <c r="Y210" s="35"/>
      <c r="Z210" s="36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</row>
    <row r="211" spans="1:39" x14ac:dyDescent="0.25">
      <c r="A211" s="13"/>
      <c r="C211" s="23"/>
      <c r="D211"/>
      <c r="E211" s="22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W211" s="33"/>
      <c r="X211" s="34"/>
      <c r="Y211" s="35"/>
      <c r="Z211" s="36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</row>
    <row r="212" spans="1:39" x14ac:dyDescent="0.25">
      <c r="C212" s="23"/>
      <c r="D212"/>
      <c r="E212" s="22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W212" s="39"/>
      <c r="X212" s="34"/>
      <c r="Y212" s="35"/>
      <c r="Z212" s="36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</row>
    <row r="213" spans="1:39" x14ac:dyDescent="0.25">
      <c r="A213" s="13"/>
      <c r="C213" s="23"/>
      <c r="D213"/>
      <c r="E213" s="22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W213" s="41"/>
      <c r="X213" s="34"/>
      <c r="Y213" s="35"/>
    </row>
    <row r="214" spans="1:39" x14ac:dyDescent="0.25">
      <c r="A214" s="13"/>
      <c r="C214" s="23"/>
      <c r="D214"/>
      <c r="E214" s="22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</row>
    <row r="215" spans="1:39" x14ac:dyDescent="0.25">
      <c r="A215" s="13"/>
      <c r="C215" s="23"/>
      <c r="D215"/>
      <c r="E215" s="22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</row>
    <row r="216" spans="1:39" x14ac:dyDescent="0.25">
      <c r="A216" s="13"/>
      <c r="C216" s="23"/>
      <c r="D216"/>
      <c r="E216" s="22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</row>
    <row r="217" spans="1:39" x14ac:dyDescent="0.25">
      <c r="A217" s="13"/>
      <c r="C217" s="23"/>
      <c r="D217"/>
      <c r="E217" s="22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</row>
    <row r="218" spans="1:39" x14ac:dyDescent="0.25">
      <c r="A218" s="13"/>
      <c r="C218" s="23"/>
      <c r="D218"/>
      <c r="E218" s="22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</row>
    <row r="219" spans="1:39" x14ac:dyDescent="0.25">
      <c r="A219" s="13"/>
      <c r="C219" s="23"/>
      <c r="D219"/>
      <c r="E219" s="22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</row>
    <row r="220" spans="1:39" x14ac:dyDescent="0.25">
      <c r="A220" s="13"/>
      <c r="C220" s="23"/>
      <c r="D220"/>
      <c r="E220" s="22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</row>
    <row r="221" spans="1:39" x14ac:dyDescent="0.25">
      <c r="A221" s="13"/>
      <c r="C221" s="23"/>
      <c r="D221"/>
      <c r="E221" s="22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</row>
    <row r="223" spans="1:39" x14ac:dyDescent="0.25">
      <c r="A223" s="13"/>
      <c r="C223" s="23"/>
      <c r="D223"/>
      <c r="E223" s="22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</row>
    <row r="224" spans="1:39" x14ac:dyDescent="0.25">
      <c r="A224" s="13"/>
      <c r="C224" s="23"/>
      <c r="D224"/>
      <c r="E224" s="22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</row>
    <row r="226" spans="1:20" x14ac:dyDescent="0.25">
      <c r="A226" s="13"/>
      <c r="C226" s="23"/>
      <c r="D226"/>
      <c r="E226" s="22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</row>
    <row r="227" spans="1:20" x14ac:dyDescent="0.25">
      <c r="A227" s="13"/>
      <c r="C227" s="23"/>
      <c r="D227"/>
      <c r="E227" s="22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</row>
    <row r="228" spans="1:20" x14ac:dyDescent="0.25">
      <c r="A228" s="13"/>
      <c r="C228" s="23"/>
      <c r="D228"/>
      <c r="E228" s="22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</row>
    <row r="229" spans="1:20" x14ac:dyDescent="0.25">
      <c r="A229" s="13"/>
      <c r="C229" s="23"/>
      <c r="D229"/>
      <c r="E229" s="22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</row>
    <row r="230" spans="1:20" x14ac:dyDescent="0.25">
      <c r="A230" s="13"/>
      <c r="C230" s="23"/>
      <c r="D230"/>
      <c r="E230" s="22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</row>
    <row r="231" spans="1:20" x14ac:dyDescent="0.25">
      <c r="A231" s="13"/>
      <c r="C231" s="23"/>
      <c r="D231"/>
      <c r="E231" s="22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</row>
    <row r="232" spans="1:20" x14ac:dyDescent="0.25">
      <c r="A232" s="13"/>
      <c r="C232" s="23"/>
      <c r="D232"/>
      <c r="E232" s="22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</row>
    <row r="234" spans="1:20" x14ac:dyDescent="0.25">
      <c r="A234" s="13"/>
      <c r="C234" s="23"/>
      <c r="D234"/>
      <c r="E234" s="22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</row>
    <row r="235" spans="1:20" x14ac:dyDescent="0.25">
      <c r="A235" s="13"/>
      <c r="C235" s="23"/>
    </row>
    <row r="236" spans="1:20" x14ac:dyDescent="0.25">
      <c r="A236" s="13"/>
      <c r="C236" s="23"/>
      <c r="D236"/>
      <c r="E236" s="22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</row>
    <row r="237" spans="1:20" x14ac:dyDescent="0.25">
      <c r="A237" s="13"/>
      <c r="C237" s="23"/>
      <c r="D237"/>
      <c r="E237" s="22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</row>
    <row r="238" spans="1:20" x14ac:dyDescent="0.25">
      <c r="A238" s="13"/>
      <c r="C238" s="23"/>
      <c r="D238"/>
      <c r="E238" s="22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</row>
    <row r="239" spans="1:20" x14ac:dyDescent="0.25">
      <c r="A239" s="13"/>
      <c r="C239" s="23"/>
      <c r="D239"/>
      <c r="E239" s="22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</row>
    <row r="240" spans="1:20" x14ac:dyDescent="0.25">
      <c r="C240" s="23"/>
      <c r="D240"/>
      <c r="E240" s="22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</row>
    <row r="241" spans="1:20" x14ac:dyDescent="0.25">
      <c r="A241" s="13"/>
      <c r="C241" s="23"/>
      <c r="D241"/>
      <c r="E241" s="22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</row>
    <row r="242" spans="1:20" x14ac:dyDescent="0.25">
      <c r="A242" s="13"/>
      <c r="C242" s="23"/>
      <c r="D242"/>
      <c r="E242" s="22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</row>
    <row r="243" spans="1:20" x14ac:dyDescent="0.25">
      <c r="A243" s="13"/>
      <c r="C243" s="23"/>
      <c r="D243"/>
      <c r="E243" s="22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</row>
    <row r="244" spans="1:20" x14ac:dyDescent="0.25">
      <c r="A244" s="13"/>
      <c r="C244" s="23"/>
      <c r="D244"/>
      <c r="E244" s="22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</row>
    <row r="245" spans="1:20" x14ac:dyDescent="0.25">
      <c r="A245" s="13"/>
      <c r="C245" s="23"/>
      <c r="D245"/>
      <c r="E245" s="22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</row>
    <row r="246" spans="1:20" x14ac:dyDescent="0.25">
      <c r="A246" s="13"/>
      <c r="C246" s="23"/>
      <c r="D246"/>
      <c r="E246" s="22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</row>
    <row r="247" spans="1:20" x14ac:dyDescent="0.25">
      <c r="A247" s="13"/>
      <c r="C247" s="23"/>
      <c r="D247"/>
      <c r="E247" s="22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</row>
    <row r="248" spans="1:20" x14ac:dyDescent="0.25">
      <c r="A248" s="13"/>
      <c r="C248" s="23"/>
      <c r="D248"/>
      <c r="E248" s="22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</row>
    <row r="249" spans="1:20" x14ac:dyDescent="0.25">
      <c r="A249" s="13"/>
      <c r="C249" s="23"/>
      <c r="D249"/>
      <c r="E249" s="22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</row>
    <row r="250" spans="1:20" x14ac:dyDescent="0.25">
      <c r="A250" s="13"/>
      <c r="C250" s="23"/>
      <c r="D250"/>
      <c r="E250" s="22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</row>
    <row r="251" spans="1:20" x14ac:dyDescent="0.25">
      <c r="A251" s="13"/>
      <c r="C251" s="23"/>
      <c r="D251"/>
      <c r="E251" s="22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</row>
    <row r="252" spans="1:20" x14ac:dyDescent="0.25">
      <c r="A252" s="13"/>
      <c r="C252" s="23"/>
      <c r="D252"/>
      <c r="E252" s="22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</row>
    <row r="253" spans="1:20" x14ac:dyDescent="0.25">
      <c r="A253" s="13"/>
      <c r="C253" s="23"/>
      <c r="D253"/>
      <c r="E253" s="22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</row>
    <row r="254" spans="1:20" x14ac:dyDescent="0.25">
      <c r="A254" s="13"/>
      <c r="C254" s="23"/>
      <c r="D254"/>
      <c r="E254" s="22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</row>
    <row r="255" spans="1:20" x14ac:dyDescent="0.25">
      <c r="A255" s="13"/>
      <c r="C255" s="23"/>
      <c r="D255"/>
      <c r="E255" s="22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</row>
    <row r="256" spans="1:20" x14ac:dyDescent="0.25">
      <c r="A256" s="13"/>
      <c r="C256" s="23"/>
      <c r="D256"/>
      <c r="E256" s="22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</row>
    <row r="257" spans="1:20" x14ac:dyDescent="0.25">
      <c r="A257" s="13"/>
      <c r="C257" s="23"/>
      <c r="D257"/>
      <c r="E257" s="22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</row>
    <row r="258" spans="1:20" x14ac:dyDescent="0.25">
      <c r="A258" s="13"/>
      <c r="C258" s="23"/>
      <c r="D258"/>
      <c r="E258" s="22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</row>
    <row r="259" spans="1:20" x14ac:dyDescent="0.25">
      <c r="A259" s="13"/>
      <c r="C259" s="23"/>
      <c r="D259"/>
      <c r="E259" s="22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</row>
    <row r="260" spans="1:20" x14ac:dyDescent="0.25">
      <c r="A260" s="13"/>
      <c r="C260" s="23"/>
      <c r="D260"/>
      <c r="E260" s="22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</row>
    <row r="261" spans="1:20" x14ac:dyDescent="0.25">
      <c r="A261" s="13"/>
      <c r="C261" s="23"/>
    </row>
    <row r="262" spans="1:20" x14ac:dyDescent="0.25">
      <c r="A262" s="13"/>
      <c r="C262" s="23"/>
      <c r="D262"/>
      <c r="E262" s="22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</row>
    <row r="263" spans="1:20" x14ac:dyDescent="0.25">
      <c r="A263" s="13"/>
      <c r="C263" s="23"/>
      <c r="D263"/>
      <c r="E263" s="22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</row>
    <row r="264" spans="1:20" x14ac:dyDescent="0.25">
      <c r="A264" s="13"/>
      <c r="C264" s="23"/>
      <c r="D264"/>
      <c r="E264" s="22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</row>
    <row r="266" spans="1:20" x14ac:dyDescent="0.25">
      <c r="A266" s="13"/>
      <c r="C266" s="23"/>
      <c r="D266"/>
      <c r="E266" s="22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</row>
    <row r="267" spans="1:20" x14ac:dyDescent="0.25">
      <c r="A267" s="13"/>
      <c r="C267" s="23"/>
      <c r="D267"/>
      <c r="E267" s="22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</row>
    <row r="268" spans="1:20" x14ac:dyDescent="0.25">
      <c r="A268" s="13"/>
      <c r="C268" s="23"/>
      <c r="D268"/>
      <c r="E268" s="22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</row>
    <row r="269" spans="1:20" x14ac:dyDescent="0.25">
      <c r="A269" s="13"/>
      <c r="C269" s="23"/>
      <c r="D269"/>
      <c r="E269" s="22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</row>
    <row r="270" spans="1:20" x14ac:dyDescent="0.25">
      <c r="A270" s="13"/>
      <c r="C270" s="23"/>
      <c r="D270"/>
      <c r="E270" s="22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</row>
    <row r="271" spans="1:20" x14ac:dyDescent="0.25">
      <c r="A271" s="13"/>
      <c r="C271" s="23"/>
      <c r="D271"/>
      <c r="E271" s="22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</row>
    <row r="272" spans="1:20" x14ac:dyDescent="0.25">
      <c r="A272" s="13"/>
      <c r="C272" s="23"/>
      <c r="D272"/>
      <c r="E272" s="22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</row>
    <row r="274" spans="1:20" x14ac:dyDescent="0.25">
      <c r="A274" s="13"/>
      <c r="C274" s="23"/>
      <c r="D274"/>
      <c r="E274" s="22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</row>
    <row r="275" spans="1:20" x14ac:dyDescent="0.25">
      <c r="A275" s="13"/>
      <c r="C275" s="23"/>
      <c r="D275"/>
      <c r="E275" s="22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</row>
    <row r="276" spans="1:20" x14ac:dyDescent="0.25">
      <c r="A276" s="13"/>
      <c r="C276" s="23"/>
      <c r="D276"/>
      <c r="E276" s="22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</row>
    <row r="277" spans="1:20" x14ac:dyDescent="0.25">
      <c r="A277" s="13"/>
      <c r="C277" s="23"/>
      <c r="D277"/>
      <c r="E277" s="22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</row>
    <row r="278" spans="1:20" x14ac:dyDescent="0.25">
      <c r="A278" s="13"/>
      <c r="C278" s="23"/>
      <c r="D278"/>
      <c r="E278" s="22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</row>
    <row r="279" spans="1:20" x14ac:dyDescent="0.25">
      <c r="A279" s="13"/>
      <c r="C279" s="23"/>
      <c r="D279"/>
      <c r="E279" s="22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</row>
    <row r="280" spans="1:20" x14ac:dyDescent="0.25">
      <c r="A280" s="13"/>
      <c r="C280" s="23"/>
      <c r="D280"/>
      <c r="E280" s="22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</row>
    <row r="282" spans="1:20" x14ac:dyDescent="0.25">
      <c r="A282" s="13"/>
      <c r="C282" s="23"/>
      <c r="D282"/>
      <c r="E282" s="22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</row>
    <row r="283" spans="1:20" x14ac:dyDescent="0.25">
      <c r="A283" s="13"/>
      <c r="C283" s="23"/>
      <c r="D283"/>
      <c r="E283" s="22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</row>
    <row r="284" spans="1:20" x14ac:dyDescent="0.25">
      <c r="A284" s="13"/>
      <c r="C284" s="23"/>
      <c r="D284"/>
      <c r="E284" s="22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</row>
    <row r="285" spans="1:20" x14ac:dyDescent="0.25">
      <c r="A285" s="13"/>
      <c r="C285" s="23"/>
      <c r="D285"/>
      <c r="E285" s="22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</row>
    <row r="286" spans="1:20" x14ac:dyDescent="0.25">
      <c r="A286" s="13"/>
      <c r="C286" s="23"/>
      <c r="D286"/>
      <c r="E286" s="22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</row>
    <row r="288" spans="1:20" x14ac:dyDescent="0.25">
      <c r="A288" s="13"/>
      <c r="C288" s="23"/>
      <c r="D288"/>
      <c r="E288" s="22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</row>
    <row r="289" spans="1:20" x14ac:dyDescent="0.25">
      <c r="A289" s="13"/>
      <c r="C289" s="23"/>
      <c r="D289"/>
      <c r="E289" s="22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</row>
    <row r="290" spans="1:20" x14ac:dyDescent="0.25">
      <c r="A290" s="13"/>
      <c r="C290" s="23"/>
      <c r="D290"/>
      <c r="E290" s="22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</row>
    <row r="291" spans="1:20" x14ac:dyDescent="0.25">
      <c r="A291" s="13"/>
      <c r="C291" s="23"/>
      <c r="D291"/>
      <c r="E291" s="22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</row>
    <row r="292" spans="1:20" x14ac:dyDescent="0.25">
      <c r="A292" s="13"/>
      <c r="C292" s="23"/>
      <c r="D292"/>
      <c r="E292" s="22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</row>
    <row r="293" spans="1:20" x14ac:dyDescent="0.25">
      <c r="A293" s="13"/>
      <c r="C293" s="23"/>
    </row>
    <row r="294" spans="1:20" x14ac:dyDescent="0.25">
      <c r="A294" s="13"/>
      <c r="C294" s="23"/>
      <c r="D294"/>
      <c r="E294" s="22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</row>
    <row r="295" spans="1:20" x14ac:dyDescent="0.25">
      <c r="A295" s="13"/>
      <c r="C295" s="23"/>
      <c r="D295"/>
      <c r="E295" s="22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</row>
    <row r="296" spans="1:20" x14ac:dyDescent="0.25">
      <c r="A296" s="13"/>
      <c r="C296" s="23"/>
      <c r="D296"/>
      <c r="E296" s="22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</row>
    <row r="298" spans="1:20" x14ac:dyDescent="0.25">
      <c r="A298" s="13"/>
      <c r="C298" s="23"/>
      <c r="D298"/>
      <c r="E298" s="22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</row>
    <row r="299" spans="1:20" x14ac:dyDescent="0.25">
      <c r="A299" s="13"/>
      <c r="C299" s="23"/>
      <c r="D299"/>
      <c r="E299" s="22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</row>
    <row r="300" spans="1:20" x14ac:dyDescent="0.25">
      <c r="A300" s="13"/>
      <c r="C300" s="23"/>
      <c r="D300"/>
      <c r="E300" s="22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</row>
    <row r="301" spans="1:20" x14ac:dyDescent="0.25">
      <c r="A301" s="13"/>
      <c r="C301" s="23"/>
      <c r="D301"/>
      <c r="E301" s="22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C19" sqref="C1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8" width="8.88671875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466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4</v>
      </c>
      <c r="F9" s="1" t="s">
        <v>4</v>
      </c>
      <c r="G9" s="1" t="s">
        <v>6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Services'!G5,0)</f>
        <v>2020313</v>
      </c>
      <c r="E10" s="6">
        <f>ROUND(+'Fiscal Services'!V5,0)</f>
        <v>67394</v>
      </c>
      <c r="F10" s="8">
        <f>IF(D10=0,"",IF(E10=0,"",ROUND(D10/E10,2)))</f>
        <v>29.98</v>
      </c>
      <c r="G10" s="6">
        <f>ROUND(+'Fiscal Services'!G108,0)</f>
        <v>-655</v>
      </c>
      <c r="H10" s="6">
        <f>ROUND(+'Fiscal Services'!V108,0)</f>
        <v>74398</v>
      </c>
      <c r="I10" s="8">
        <f>IF(G10=0,"",IF(H10=0,"",ROUND(G10/H10,2)))</f>
        <v>-0.01</v>
      </c>
      <c r="J10" s="7"/>
      <c r="K10" s="9">
        <f>IF(D10=0,"",IF(E10=0,"",IF(G10=0,"",IF(H10=0,"",ROUND(I10/F10-1,4)))))</f>
        <v>-1.0003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Services'!G6,0)</f>
        <v>674436</v>
      </c>
      <c r="E11" s="6">
        <f>ROUND(+'Fiscal Services'!V6,0)</f>
        <v>28638</v>
      </c>
      <c r="F11" s="8">
        <f t="shared" ref="F11:F74" si="0">IF(D11=0,"",IF(E11=0,"",ROUND(D11/E11,2)))</f>
        <v>23.55</v>
      </c>
      <c r="G11" s="6">
        <f>ROUND(+'Fiscal Services'!G109,0)</f>
        <v>11142</v>
      </c>
      <c r="H11" s="6">
        <f>ROUND(+'Fiscal Services'!V109,0)</f>
        <v>30641</v>
      </c>
      <c r="I11" s="8">
        <f t="shared" ref="I11:I74" si="1">IF(G11=0,"",IF(H11=0,"",ROUND(G11/H11,2)))</f>
        <v>0.36</v>
      </c>
      <c r="J11" s="7"/>
      <c r="K11" s="9">
        <f t="shared" ref="K11:K74" si="2">IF(D11=0,"",IF(E11=0,"",IF(G11=0,"",IF(H11=0,"",ROUND(I11/F11-1,4)))))</f>
        <v>-0.98470000000000002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Services'!G7,0)</f>
        <v>606715</v>
      </c>
      <c r="E12" s="6">
        <f>ROUND(+'Fiscal Services'!V7,0)</f>
        <v>1089</v>
      </c>
      <c r="F12" s="8">
        <f t="shared" si="0"/>
        <v>557.13</v>
      </c>
      <c r="G12" s="6">
        <f>ROUND(+'Fiscal Services'!G110,0)</f>
        <v>643099</v>
      </c>
      <c r="H12" s="6">
        <f>ROUND(+'Fiscal Services'!V110,0)</f>
        <v>1500</v>
      </c>
      <c r="I12" s="8">
        <f t="shared" si="1"/>
        <v>428.73</v>
      </c>
      <c r="J12" s="7"/>
      <c r="K12" s="9">
        <f t="shared" si="2"/>
        <v>-0.23050000000000001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Services'!G8,0)</f>
        <v>20735295</v>
      </c>
      <c r="E13" s="6">
        <f>ROUND(+'Fiscal Services'!V8,0)</f>
        <v>67662</v>
      </c>
      <c r="F13" s="8">
        <f t="shared" si="0"/>
        <v>306.45</v>
      </c>
      <c r="G13" s="6">
        <f>ROUND(+'Fiscal Services'!G111,0)</f>
        <v>20167289</v>
      </c>
      <c r="H13" s="6">
        <f>ROUND(+'Fiscal Services'!V111,0)</f>
        <v>58826</v>
      </c>
      <c r="I13" s="8">
        <f t="shared" si="1"/>
        <v>342.83</v>
      </c>
      <c r="J13" s="7"/>
      <c r="K13" s="9">
        <f t="shared" si="2"/>
        <v>0.1187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Services'!G9,0)</f>
        <v>13762979</v>
      </c>
      <c r="E14" s="6">
        <f>ROUND(+'Fiscal Services'!V9,0)</f>
        <v>33789</v>
      </c>
      <c r="F14" s="8">
        <f t="shared" si="0"/>
        <v>407.32</v>
      </c>
      <c r="G14" s="6">
        <f>ROUND(+'Fiscal Services'!G112,0)</f>
        <v>17111654</v>
      </c>
      <c r="H14" s="6">
        <f>ROUND(+'Fiscal Services'!V112,0)</f>
        <v>31867</v>
      </c>
      <c r="I14" s="8">
        <f t="shared" si="1"/>
        <v>536.97</v>
      </c>
      <c r="J14" s="7"/>
      <c r="K14" s="9">
        <f t="shared" si="2"/>
        <v>0.31830000000000003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Services'!G10,0)</f>
        <v>0</v>
      </c>
      <c r="E15" s="6">
        <f>ROUND(+'Fiscal Services'!V10,0)</f>
        <v>570</v>
      </c>
      <c r="F15" s="8" t="str">
        <f t="shared" si="0"/>
        <v/>
      </c>
      <c r="G15" s="6">
        <f>ROUND(+'Fiscal Services'!G113,0)</f>
        <v>0</v>
      </c>
      <c r="H15" s="6">
        <f>ROUND(+'Fiscal Services'!V113,0)</f>
        <v>1371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Services'!G11,0)</f>
        <v>1036399</v>
      </c>
      <c r="E16" s="6">
        <f>ROUND(+'Fiscal Services'!V11,0)</f>
        <v>2056</v>
      </c>
      <c r="F16" s="8">
        <f t="shared" si="0"/>
        <v>504.09</v>
      </c>
      <c r="G16" s="6">
        <f>ROUND(+'Fiscal Services'!G114,0)</f>
        <v>1174956</v>
      </c>
      <c r="H16" s="6">
        <f>ROUND(+'Fiscal Services'!V114,0)</f>
        <v>2014</v>
      </c>
      <c r="I16" s="8">
        <f t="shared" si="1"/>
        <v>583.39</v>
      </c>
      <c r="J16" s="7"/>
      <c r="K16" s="9">
        <f t="shared" si="2"/>
        <v>0.1573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Services'!G12,0)</f>
        <v>879801</v>
      </c>
      <c r="E17" s="6">
        <f>ROUND(+'Fiscal Services'!V12,0)</f>
        <v>5984</v>
      </c>
      <c r="F17" s="8">
        <f t="shared" si="0"/>
        <v>147.03</v>
      </c>
      <c r="G17" s="6">
        <f>ROUND(+'Fiscal Services'!G115,0)</f>
        <v>881358</v>
      </c>
      <c r="H17" s="6">
        <f>ROUND(+'Fiscal Services'!V115,0)</f>
        <v>6269</v>
      </c>
      <c r="I17" s="8">
        <f t="shared" si="1"/>
        <v>140.59</v>
      </c>
      <c r="J17" s="7"/>
      <c r="K17" s="9">
        <f t="shared" si="2"/>
        <v>-4.3799999999999999E-2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Services'!G13,0)</f>
        <v>560715</v>
      </c>
      <c r="E18" s="6">
        <f>ROUND(+'Fiscal Services'!V13,0)</f>
        <v>991</v>
      </c>
      <c r="F18" s="8">
        <f t="shared" si="0"/>
        <v>565.80999999999995</v>
      </c>
      <c r="G18" s="6">
        <f>ROUND(+'Fiscal Services'!G116,0)</f>
        <v>570770</v>
      </c>
      <c r="H18" s="6">
        <f>ROUND(+'Fiscal Services'!V116,0)</f>
        <v>945</v>
      </c>
      <c r="I18" s="8">
        <f t="shared" si="1"/>
        <v>603.99</v>
      </c>
      <c r="J18" s="7"/>
      <c r="K18" s="9">
        <f t="shared" si="2"/>
        <v>6.7500000000000004E-2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Services'!G14,0)</f>
        <v>1250566</v>
      </c>
      <c r="E19" s="6">
        <f>ROUND(+'Fiscal Services'!V14,0)</f>
        <v>20706</v>
      </c>
      <c r="F19" s="8">
        <f t="shared" si="0"/>
        <v>60.4</v>
      </c>
      <c r="G19" s="6">
        <f>ROUND(+'Fiscal Services'!G117,0)</f>
        <v>1019360</v>
      </c>
      <c r="H19" s="6">
        <f>ROUND(+'Fiscal Services'!V117,0)</f>
        <v>17962</v>
      </c>
      <c r="I19" s="8">
        <f t="shared" si="1"/>
        <v>56.75</v>
      </c>
      <c r="J19" s="7"/>
      <c r="K19" s="9">
        <f t="shared" si="2"/>
        <v>-6.0400000000000002E-2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Services'!G15,0)</f>
        <v>13265767</v>
      </c>
      <c r="E20" s="6">
        <f>ROUND(+'Fiscal Services'!V15,0)</f>
        <v>44458</v>
      </c>
      <c r="F20" s="8">
        <f t="shared" si="0"/>
        <v>298.39</v>
      </c>
      <c r="G20" s="6">
        <f>ROUND(+'Fiscal Services'!G118,0)</f>
        <v>5419864</v>
      </c>
      <c r="H20" s="6">
        <f>ROUND(+'Fiscal Services'!V118,0)</f>
        <v>43674</v>
      </c>
      <c r="I20" s="8">
        <f t="shared" si="1"/>
        <v>124.1</v>
      </c>
      <c r="J20" s="7"/>
      <c r="K20" s="9">
        <f t="shared" si="2"/>
        <v>-0.58409999999999995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Services'!G16,0)</f>
        <v>1507982</v>
      </c>
      <c r="E21" s="6">
        <f>ROUND(+'Fiscal Services'!V16,0)</f>
        <v>45185</v>
      </c>
      <c r="F21" s="8">
        <f t="shared" si="0"/>
        <v>33.369999999999997</v>
      </c>
      <c r="G21" s="6">
        <f>ROUND(+'Fiscal Services'!G119,0)</f>
        <v>0</v>
      </c>
      <c r="H21" s="6">
        <f>ROUND(+'Fiscal Services'!V119,0)</f>
        <v>48009</v>
      </c>
      <c r="I21" s="8" t="str">
        <f t="shared" si="1"/>
        <v/>
      </c>
      <c r="J21" s="7"/>
      <c r="K21" s="9" t="str">
        <f t="shared" si="2"/>
        <v/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Services'!G17,0)</f>
        <v>94460</v>
      </c>
      <c r="E22" s="6">
        <f>ROUND(+'Fiscal Services'!V17,0)</f>
        <v>3748</v>
      </c>
      <c r="F22" s="8">
        <f t="shared" si="0"/>
        <v>25.2</v>
      </c>
      <c r="G22" s="6">
        <f>ROUND(+'Fiscal Services'!G120,0)</f>
        <v>0</v>
      </c>
      <c r="H22" s="6">
        <f>ROUND(+'Fiscal Services'!V120,0)</f>
        <v>4011</v>
      </c>
      <c r="I22" s="8" t="str">
        <f t="shared" si="1"/>
        <v/>
      </c>
      <c r="J22" s="7"/>
      <c r="K22" s="9" t="str">
        <f t="shared" si="2"/>
        <v/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Services'!G18,0)</f>
        <v>2917434</v>
      </c>
      <c r="E23" s="6">
        <f>ROUND(+'Fiscal Services'!V18,0)</f>
        <v>24271</v>
      </c>
      <c r="F23" s="8">
        <f t="shared" si="0"/>
        <v>120.2</v>
      </c>
      <c r="G23" s="6">
        <f>ROUND(+'Fiscal Services'!G121,0)</f>
        <v>3208748</v>
      </c>
      <c r="H23" s="6">
        <f>ROUND(+'Fiscal Services'!V121,0)</f>
        <v>25201</v>
      </c>
      <c r="I23" s="8">
        <f t="shared" si="1"/>
        <v>127.33</v>
      </c>
      <c r="J23" s="7"/>
      <c r="K23" s="9">
        <f t="shared" si="2"/>
        <v>5.9299999999999999E-2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Services'!G19,0)</f>
        <v>2971513</v>
      </c>
      <c r="E24" s="6">
        <f>ROUND(+'Fiscal Services'!V19,0)</f>
        <v>14864</v>
      </c>
      <c r="F24" s="8">
        <f t="shared" si="0"/>
        <v>199.91</v>
      </c>
      <c r="G24" s="6">
        <f>ROUND(+'Fiscal Services'!G122,0)</f>
        <v>4158258</v>
      </c>
      <c r="H24" s="6">
        <f>ROUND(+'Fiscal Services'!V122,0)</f>
        <v>15283</v>
      </c>
      <c r="I24" s="8">
        <f t="shared" si="1"/>
        <v>272.08</v>
      </c>
      <c r="J24" s="7"/>
      <c r="K24" s="9">
        <f t="shared" si="2"/>
        <v>0.36099999999999999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Services'!G20,0)</f>
        <v>2621792</v>
      </c>
      <c r="E25" s="6">
        <f>ROUND(+'Fiscal Services'!V20,0)</f>
        <v>15632</v>
      </c>
      <c r="F25" s="8">
        <f t="shared" si="0"/>
        <v>167.72</v>
      </c>
      <c r="G25" s="6">
        <f>ROUND(+'Fiscal Services'!G123,0)</f>
        <v>2550972</v>
      </c>
      <c r="H25" s="6">
        <f>ROUND(+'Fiscal Services'!V123,0)</f>
        <v>15488</v>
      </c>
      <c r="I25" s="8">
        <f t="shared" si="1"/>
        <v>164.71</v>
      </c>
      <c r="J25" s="7"/>
      <c r="K25" s="9">
        <f t="shared" si="2"/>
        <v>-1.7899999999999999E-2</v>
      </c>
    </row>
    <row r="26" spans="2:11" x14ac:dyDescent="0.2">
      <c r="B26">
        <f>+'Fiscal Services'!A21</f>
        <v>42</v>
      </c>
      <c r="C26" t="str">
        <f>+'Fiscal Services'!B21</f>
        <v>SHRINERS HOSPITAL SPOKANE</v>
      </c>
      <c r="D26" s="6">
        <f>ROUND(+'Fiscal Services'!G21,0)</f>
        <v>0</v>
      </c>
      <c r="E26" s="6">
        <f>ROUND(+'Fiscal Services'!V21,0)</f>
        <v>1048</v>
      </c>
      <c r="F26" s="8" t="str">
        <f t="shared" si="0"/>
        <v/>
      </c>
      <c r="G26" s="6">
        <f>ROUND(+'Fiscal Services'!G124,0)</f>
        <v>625904</v>
      </c>
      <c r="H26" s="6">
        <f>ROUND(+'Fiscal Services'!V124,0)</f>
        <v>1125</v>
      </c>
      <c r="I26" s="8">
        <f t="shared" si="1"/>
        <v>556.36</v>
      </c>
      <c r="J26" s="7"/>
      <c r="K26" s="9" t="str">
        <f t="shared" si="2"/>
        <v/>
      </c>
    </row>
    <row r="27" spans="2:11" x14ac:dyDescent="0.2">
      <c r="B27">
        <f>+'Fiscal Services'!A22</f>
        <v>43</v>
      </c>
      <c r="C27" t="str">
        <f>+'Fiscal Services'!B22</f>
        <v>WALLA WALLA GENERAL HOSPITAL</v>
      </c>
      <c r="D27" s="6">
        <f>ROUND(+'Fiscal Services'!G22,0)</f>
        <v>0</v>
      </c>
      <c r="E27" s="6">
        <f>ROUND(+'Fiscal Services'!V22,0)</f>
        <v>0</v>
      </c>
      <c r="F27" s="8" t="str">
        <f t="shared" si="0"/>
        <v/>
      </c>
      <c r="G27" s="6">
        <f>ROUND(+'Fiscal Services'!G125,0)</f>
        <v>0</v>
      </c>
      <c r="H27" s="6">
        <f>ROUND(+'Fiscal Services'!V125,0)</f>
        <v>0</v>
      </c>
      <c r="I27" s="8" t="str">
        <f t="shared" si="1"/>
        <v/>
      </c>
      <c r="J27" s="7"/>
      <c r="K27" s="9" t="str">
        <f t="shared" si="2"/>
        <v/>
      </c>
    </row>
    <row r="28" spans="2:11" x14ac:dyDescent="0.2">
      <c r="B28">
        <f>+'Fiscal Services'!A23</f>
        <v>45</v>
      </c>
      <c r="C28" t="str">
        <f>+'Fiscal Services'!B23</f>
        <v>COLUMBIA BASIN HOSPITAL</v>
      </c>
      <c r="D28" s="6">
        <f>ROUND(+'Fiscal Services'!G23,0)</f>
        <v>518771</v>
      </c>
      <c r="E28" s="6">
        <f>ROUND(+'Fiscal Services'!V23,0)</f>
        <v>870</v>
      </c>
      <c r="F28" s="8">
        <f t="shared" si="0"/>
        <v>596.29</v>
      </c>
      <c r="G28" s="6">
        <f>ROUND(+'Fiscal Services'!G126,0)</f>
        <v>532831</v>
      </c>
      <c r="H28" s="6">
        <f>ROUND(+'Fiscal Services'!V126,0)</f>
        <v>934</v>
      </c>
      <c r="I28" s="8">
        <f t="shared" si="1"/>
        <v>570.48</v>
      </c>
      <c r="J28" s="7"/>
      <c r="K28" s="9">
        <f t="shared" si="2"/>
        <v>-4.3299999999999998E-2</v>
      </c>
    </row>
    <row r="29" spans="2:11" x14ac:dyDescent="0.2">
      <c r="B29">
        <f>+'Fiscal Services'!A24</f>
        <v>46</v>
      </c>
      <c r="C29" t="str">
        <f>+'Fiscal Services'!B24</f>
        <v>PMH MEDICAL CENTER</v>
      </c>
      <c r="D29" s="6">
        <f>ROUND(+'Fiscal Services'!G24,0)</f>
        <v>1352344</v>
      </c>
      <c r="E29" s="6">
        <f>ROUND(+'Fiscal Services'!V24,0)</f>
        <v>2267</v>
      </c>
      <c r="F29" s="8">
        <f t="shared" si="0"/>
        <v>596.53</v>
      </c>
      <c r="G29" s="6">
        <f>ROUND(+'Fiscal Services'!G127,0)</f>
        <v>1499652</v>
      </c>
      <c r="H29" s="6">
        <f>ROUND(+'Fiscal Services'!V127,0)</f>
        <v>2412</v>
      </c>
      <c r="I29" s="8">
        <f t="shared" si="1"/>
        <v>621.75</v>
      </c>
      <c r="J29" s="7"/>
      <c r="K29" s="9">
        <f t="shared" si="2"/>
        <v>4.2299999999999997E-2</v>
      </c>
    </row>
    <row r="30" spans="2:11" x14ac:dyDescent="0.2">
      <c r="B30">
        <f>+'Fiscal Services'!A25</f>
        <v>50</v>
      </c>
      <c r="C30" t="str">
        <f>+'Fiscal Services'!B25</f>
        <v>PROVIDENCE ST MARY MEDICAL CENTER</v>
      </c>
      <c r="D30" s="6">
        <f>ROUND(+'Fiscal Services'!G25,0)</f>
        <v>0</v>
      </c>
      <c r="E30" s="6">
        <f>ROUND(+'Fiscal Services'!V25,0)</f>
        <v>13181</v>
      </c>
      <c r="F30" s="8" t="str">
        <f t="shared" si="0"/>
        <v/>
      </c>
      <c r="G30" s="6">
        <f>ROUND(+'Fiscal Services'!G128,0)</f>
        <v>315611</v>
      </c>
      <c r="H30" s="6">
        <f>ROUND(+'Fiscal Services'!V128,0)</f>
        <v>14775</v>
      </c>
      <c r="I30" s="8">
        <f t="shared" si="1"/>
        <v>21.36</v>
      </c>
      <c r="J30" s="7"/>
      <c r="K30" s="9" t="str">
        <f t="shared" si="2"/>
        <v/>
      </c>
    </row>
    <row r="31" spans="2:11" x14ac:dyDescent="0.2">
      <c r="B31">
        <f>+'Fiscal Services'!A26</f>
        <v>54</v>
      </c>
      <c r="C31" t="str">
        <f>+'Fiscal Services'!B26</f>
        <v>FORKS COMMUNITY HOSPITAL</v>
      </c>
      <c r="D31" s="6">
        <f>ROUND(+'Fiscal Services'!G26,0)</f>
        <v>758751</v>
      </c>
      <c r="E31" s="6">
        <f>ROUND(+'Fiscal Services'!V26,0)</f>
        <v>1304</v>
      </c>
      <c r="F31" s="8">
        <f t="shared" si="0"/>
        <v>581.86</v>
      </c>
      <c r="G31" s="6">
        <f>ROUND(+'Fiscal Services'!G129,0)</f>
        <v>945653</v>
      </c>
      <c r="H31" s="6">
        <f>ROUND(+'Fiscal Services'!V129,0)</f>
        <v>1207</v>
      </c>
      <c r="I31" s="8">
        <f t="shared" si="1"/>
        <v>783.47</v>
      </c>
      <c r="J31" s="7"/>
      <c r="K31" s="9">
        <f t="shared" si="2"/>
        <v>0.34649999999999997</v>
      </c>
    </row>
    <row r="32" spans="2:11" x14ac:dyDescent="0.2">
      <c r="B32">
        <f>+'Fiscal Services'!A27</f>
        <v>56</v>
      </c>
      <c r="C32" t="str">
        <f>+'Fiscal Services'!B27</f>
        <v>WILLAPA HARBOR HOSPITAL</v>
      </c>
      <c r="D32" s="6">
        <f>ROUND(+'Fiscal Services'!G27,0)</f>
        <v>1141768</v>
      </c>
      <c r="E32" s="6">
        <f>ROUND(+'Fiscal Services'!V27,0)</f>
        <v>1121</v>
      </c>
      <c r="F32" s="8">
        <f t="shared" si="0"/>
        <v>1018.53</v>
      </c>
      <c r="G32" s="6">
        <f>ROUND(+'Fiscal Services'!G130,0)</f>
        <v>1172963</v>
      </c>
      <c r="H32" s="6">
        <f>ROUND(+'Fiscal Services'!V130,0)</f>
        <v>1334</v>
      </c>
      <c r="I32" s="8">
        <f t="shared" si="1"/>
        <v>879.28</v>
      </c>
      <c r="J32" s="7"/>
      <c r="K32" s="9">
        <f t="shared" si="2"/>
        <v>-0.13669999999999999</v>
      </c>
    </row>
    <row r="33" spans="2:11" x14ac:dyDescent="0.2">
      <c r="B33">
        <f>+'Fiscal Services'!A28</f>
        <v>58</v>
      </c>
      <c r="C33" t="str">
        <f>+'Fiscal Services'!B28</f>
        <v>YAKIMA VALLEY MEMORIAL HOSPITAL</v>
      </c>
      <c r="D33" s="6">
        <f>ROUND(+'Fiscal Services'!G28,0)</f>
        <v>4974502</v>
      </c>
      <c r="E33" s="6">
        <f>ROUND(+'Fiscal Services'!V28,0)</f>
        <v>33577</v>
      </c>
      <c r="F33" s="8">
        <f t="shared" si="0"/>
        <v>148.15</v>
      </c>
      <c r="G33" s="6">
        <f>ROUND(+'Fiscal Services'!G131,0)</f>
        <v>5901320</v>
      </c>
      <c r="H33" s="6">
        <f>ROUND(+'Fiscal Services'!V131,0)</f>
        <v>42951</v>
      </c>
      <c r="I33" s="8">
        <f t="shared" si="1"/>
        <v>137.4</v>
      </c>
      <c r="J33" s="7"/>
      <c r="K33" s="9">
        <f t="shared" si="2"/>
        <v>-7.2599999999999998E-2</v>
      </c>
    </row>
    <row r="34" spans="2:11" x14ac:dyDescent="0.2">
      <c r="B34">
        <f>+'Fiscal Services'!A29</f>
        <v>63</v>
      </c>
      <c r="C34" t="str">
        <f>+'Fiscal Services'!B29</f>
        <v>GRAYS HARBOR COMMUNITY HOSPITAL</v>
      </c>
      <c r="D34" s="6">
        <f>ROUND(+'Fiscal Services'!G29,0)</f>
        <v>2180351</v>
      </c>
      <c r="E34" s="6">
        <f>ROUND(+'Fiscal Services'!V29,0)</f>
        <v>10489</v>
      </c>
      <c r="F34" s="8">
        <f t="shared" si="0"/>
        <v>207.87</v>
      </c>
      <c r="G34" s="6">
        <f>ROUND(+'Fiscal Services'!G132,0)</f>
        <v>2306182</v>
      </c>
      <c r="H34" s="6">
        <f>ROUND(+'Fiscal Services'!V132,0)</f>
        <v>10376</v>
      </c>
      <c r="I34" s="8">
        <f t="shared" si="1"/>
        <v>222.26</v>
      </c>
      <c r="J34" s="7"/>
      <c r="K34" s="9">
        <f t="shared" si="2"/>
        <v>6.9199999999999998E-2</v>
      </c>
    </row>
    <row r="35" spans="2:11" x14ac:dyDescent="0.2">
      <c r="B35">
        <f>+'Fiscal Services'!A30</f>
        <v>78</v>
      </c>
      <c r="C35" t="str">
        <f>+'Fiscal Services'!B30</f>
        <v>SAMARITAN HEALTHCARE</v>
      </c>
      <c r="D35" s="6">
        <f>ROUND(+'Fiscal Services'!G30,0)</f>
        <v>1263795</v>
      </c>
      <c r="E35" s="6">
        <f>ROUND(+'Fiscal Services'!V30,0)</f>
        <v>5523</v>
      </c>
      <c r="F35" s="8">
        <f t="shared" si="0"/>
        <v>228.82</v>
      </c>
      <c r="G35" s="6">
        <f>ROUND(+'Fiscal Services'!G133,0)</f>
        <v>1502058</v>
      </c>
      <c r="H35" s="6">
        <f>ROUND(+'Fiscal Services'!V133,0)</f>
        <v>5627</v>
      </c>
      <c r="I35" s="8">
        <f t="shared" si="1"/>
        <v>266.94</v>
      </c>
      <c r="J35" s="7"/>
      <c r="K35" s="9">
        <f t="shared" si="2"/>
        <v>0.1666</v>
      </c>
    </row>
    <row r="36" spans="2:11" x14ac:dyDescent="0.2">
      <c r="B36">
        <f>+'Fiscal Services'!A31</f>
        <v>79</v>
      </c>
      <c r="C36" t="str">
        <f>+'Fiscal Services'!B31</f>
        <v>OCEAN BEACH HOSPITAL</v>
      </c>
      <c r="D36" s="6">
        <f>ROUND(+'Fiscal Services'!G31,0)</f>
        <v>1304284</v>
      </c>
      <c r="E36" s="6">
        <f>ROUND(+'Fiscal Services'!V31,0)</f>
        <v>5110</v>
      </c>
      <c r="F36" s="8">
        <f t="shared" si="0"/>
        <v>255.24</v>
      </c>
      <c r="G36" s="6">
        <f>ROUND(+'Fiscal Services'!G134,0)</f>
        <v>1456476</v>
      </c>
      <c r="H36" s="6">
        <f>ROUND(+'Fiscal Services'!V134,0)</f>
        <v>5085</v>
      </c>
      <c r="I36" s="8">
        <f t="shared" si="1"/>
        <v>286.43</v>
      </c>
      <c r="J36" s="7"/>
      <c r="K36" s="9">
        <f t="shared" si="2"/>
        <v>0.1222</v>
      </c>
    </row>
    <row r="37" spans="2:11" x14ac:dyDescent="0.2">
      <c r="B37">
        <f>+'Fiscal Services'!A32</f>
        <v>80</v>
      </c>
      <c r="C37" t="str">
        <f>+'Fiscal Services'!B32</f>
        <v>ODESSA MEMORIAL HEALTHCARE CENTER</v>
      </c>
      <c r="D37" s="6">
        <f>ROUND(+'Fiscal Services'!G32,0)</f>
        <v>187895</v>
      </c>
      <c r="E37" s="6">
        <f>ROUND(+'Fiscal Services'!V32,0)</f>
        <v>71</v>
      </c>
      <c r="F37" s="8">
        <f t="shared" si="0"/>
        <v>2646.41</v>
      </c>
      <c r="G37" s="6">
        <f>ROUND(+'Fiscal Services'!G135,0)</f>
        <v>192757</v>
      </c>
      <c r="H37" s="6">
        <f>ROUND(+'Fiscal Services'!V135,0)</f>
        <v>76</v>
      </c>
      <c r="I37" s="8">
        <f t="shared" si="1"/>
        <v>2536.2800000000002</v>
      </c>
      <c r="J37" s="7"/>
      <c r="K37" s="9">
        <f t="shared" si="2"/>
        <v>-4.1599999999999998E-2</v>
      </c>
    </row>
    <row r="38" spans="2:11" x14ac:dyDescent="0.2">
      <c r="B38">
        <f>+'Fiscal Services'!A33</f>
        <v>81</v>
      </c>
      <c r="C38" t="str">
        <f>+'Fiscal Services'!B33</f>
        <v>MULTICARE GOOD SAMARITAN</v>
      </c>
      <c r="D38" s="6">
        <f>ROUND(+'Fiscal Services'!G33,0)</f>
        <v>2107063</v>
      </c>
      <c r="E38" s="6">
        <f>ROUND(+'Fiscal Services'!V33,0)</f>
        <v>31723</v>
      </c>
      <c r="F38" s="8">
        <f t="shared" si="0"/>
        <v>66.42</v>
      </c>
      <c r="G38" s="6">
        <f>ROUND(+'Fiscal Services'!G136,0)</f>
        <v>2131164</v>
      </c>
      <c r="H38" s="6">
        <f>ROUND(+'Fiscal Services'!V136,0)</f>
        <v>32054</v>
      </c>
      <c r="I38" s="8">
        <f t="shared" si="1"/>
        <v>66.489999999999995</v>
      </c>
      <c r="J38" s="7"/>
      <c r="K38" s="9">
        <f t="shared" si="2"/>
        <v>1.1000000000000001E-3</v>
      </c>
    </row>
    <row r="39" spans="2:11" x14ac:dyDescent="0.2">
      <c r="B39">
        <f>+'Fiscal Services'!A34</f>
        <v>82</v>
      </c>
      <c r="C39" t="str">
        <f>+'Fiscal Services'!B34</f>
        <v>GARFIELD COUNTY MEMORIAL HOSPITAL</v>
      </c>
      <c r="D39" s="6">
        <f>ROUND(+'Fiscal Services'!G34,0)</f>
        <v>0</v>
      </c>
      <c r="E39" s="6">
        <f>ROUND(+'Fiscal Services'!V34,0)</f>
        <v>0</v>
      </c>
      <c r="F39" s="8" t="str">
        <f t="shared" si="0"/>
        <v/>
      </c>
      <c r="G39" s="6">
        <f>ROUND(+'Fiscal Services'!G137,0)</f>
        <v>0</v>
      </c>
      <c r="H39" s="6">
        <f>ROUND(+'Fiscal Services'!V137,0)</f>
        <v>0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84</v>
      </c>
      <c r="C40" t="str">
        <f>+'Fiscal Services'!B35</f>
        <v>PROVIDENCE REGIONAL MEDICAL CENTER EVERETT</v>
      </c>
      <c r="D40" s="6">
        <f>ROUND(+'Fiscal Services'!G35,0)</f>
        <v>0</v>
      </c>
      <c r="E40" s="6">
        <f>ROUND(+'Fiscal Services'!V35,0)</f>
        <v>49341</v>
      </c>
      <c r="F40" s="8" t="str">
        <f t="shared" si="0"/>
        <v/>
      </c>
      <c r="G40" s="6">
        <f>ROUND(+'Fiscal Services'!G138,0)</f>
        <v>1516459</v>
      </c>
      <c r="H40" s="6">
        <f>ROUND(+'Fiscal Services'!V138,0)</f>
        <v>53968</v>
      </c>
      <c r="I40" s="8">
        <f t="shared" si="1"/>
        <v>28.1</v>
      </c>
      <c r="J40" s="7"/>
      <c r="K40" s="9" t="str">
        <f t="shared" si="2"/>
        <v/>
      </c>
    </row>
    <row r="41" spans="2:11" x14ac:dyDescent="0.2">
      <c r="B41">
        <f>+'Fiscal Services'!A36</f>
        <v>85</v>
      </c>
      <c r="C41" t="str">
        <f>+'Fiscal Services'!B36</f>
        <v>JEFFERSON HEALTHCARE</v>
      </c>
      <c r="D41" s="6">
        <f>ROUND(+'Fiscal Services'!G36,0)</f>
        <v>2306094</v>
      </c>
      <c r="E41" s="6">
        <f>ROUND(+'Fiscal Services'!V36,0)</f>
        <v>5526</v>
      </c>
      <c r="F41" s="8">
        <f t="shared" si="0"/>
        <v>417.32</v>
      </c>
      <c r="G41" s="6">
        <f>ROUND(+'Fiscal Services'!G139,0)</f>
        <v>2489355</v>
      </c>
      <c r="H41" s="6">
        <f>ROUND(+'Fiscal Services'!V139,0)</f>
        <v>4792</v>
      </c>
      <c r="I41" s="8">
        <f t="shared" si="1"/>
        <v>519.48</v>
      </c>
      <c r="J41" s="7"/>
      <c r="K41" s="9">
        <f t="shared" si="2"/>
        <v>0.24479999999999999</v>
      </c>
    </row>
    <row r="42" spans="2:11" x14ac:dyDescent="0.2">
      <c r="B42">
        <f>+'Fiscal Services'!A37</f>
        <v>96</v>
      </c>
      <c r="C42" t="str">
        <f>+'Fiscal Services'!B37</f>
        <v>SKYLINE HOSPITAL</v>
      </c>
      <c r="D42" s="6">
        <f>ROUND(+'Fiscal Services'!G37,0)</f>
        <v>482654</v>
      </c>
      <c r="E42" s="6">
        <f>ROUND(+'Fiscal Services'!V37,0)</f>
        <v>1018</v>
      </c>
      <c r="F42" s="8">
        <f t="shared" si="0"/>
        <v>474.12</v>
      </c>
      <c r="G42" s="6">
        <f>ROUND(+'Fiscal Services'!G140,0)</f>
        <v>500290</v>
      </c>
      <c r="H42" s="6">
        <f>ROUND(+'Fiscal Services'!V140,0)</f>
        <v>1141</v>
      </c>
      <c r="I42" s="8">
        <f t="shared" si="1"/>
        <v>438.47</v>
      </c>
      <c r="J42" s="7"/>
      <c r="K42" s="9">
        <f t="shared" si="2"/>
        <v>-7.5200000000000003E-2</v>
      </c>
    </row>
    <row r="43" spans="2:11" x14ac:dyDescent="0.2">
      <c r="B43">
        <f>+'Fiscal Services'!A38</f>
        <v>102</v>
      </c>
      <c r="C43" t="str">
        <f>+'Fiscal Services'!B38</f>
        <v>YAKIMA REGIONAL MEDICAL AND CARDIAC CENTER</v>
      </c>
      <c r="D43" s="6">
        <f>ROUND(+'Fiscal Services'!G38,0)</f>
        <v>927120</v>
      </c>
      <c r="E43" s="6">
        <f>ROUND(+'Fiscal Services'!V38,0)</f>
        <v>10343</v>
      </c>
      <c r="F43" s="8">
        <f t="shared" si="0"/>
        <v>89.64</v>
      </c>
      <c r="G43" s="6">
        <f>ROUND(+'Fiscal Services'!G141,0)</f>
        <v>974787</v>
      </c>
      <c r="H43" s="6">
        <f>ROUND(+'Fiscal Services'!V141,0)</f>
        <v>9626</v>
      </c>
      <c r="I43" s="8">
        <f t="shared" si="1"/>
        <v>101.27</v>
      </c>
      <c r="J43" s="7"/>
      <c r="K43" s="9">
        <f t="shared" si="2"/>
        <v>0.12970000000000001</v>
      </c>
    </row>
    <row r="44" spans="2:11" x14ac:dyDescent="0.2">
      <c r="B44">
        <f>+'Fiscal Services'!A39</f>
        <v>104</v>
      </c>
      <c r="C44" t="str">
        <f>+'Fiscal Services'!B39</f>
        <v>VALLEY GENERAL HOSPITAL</v>
      </c>
      <c r="D44" s="6">
        <f>ROUND(+'Fiscal Services'!G39,0)</f>
        <v>0</v>
      </c>
      <c r="E44" s="6">
        <f>ROUND(+'Fiscal Services'!V39,0)</f>
        <v>3891</v>
      </c>
      <c r="F44" s="8" t="str">
        <f t="shared" si="0"/>
        <v/>
      </c>
      <c r="G44" s="6">
        <f>ROUND(+'Fiscal Services'!G142,0)</f>
        <v>1514441</v>
      </c>
      <c r="H44" s="6">
        <f>ROUND(+'Fiscal Services'!V142,0)</f>
        <v>4221</v>
      </c>
      <c r="I44" s="8">
        <f t="shared" si="1"/>
        <v>358.79</v>
      </c>
      <c r="J44" s="7"/>
      <c r="K44" s="9" t="str">
        <f t="shared" si="2"/>
        <v/>
      </c>
    </row>
    <row r="45" spans="2:11" x14ac:dyDescent="0.2">
      <c r="B45">
        <f>+'Fiscal Services'!A40</f>
        <v>106</v>
      </c>
      <c r="C45" t="str">
        <f>+'Fiscal Services'!B40</f>
        <v>CASCADE VALLEY HOSPITAL</v>
      </c>
      <c r="D45" s="6">
        <f>ROUND(+'Fiscal Services'!G40,0)</f>
        <v>0</v>
      </c>
      <c r="E45" s="6">
        <f>ROUND(+'Fiscal Services'!V40,0)</f>
        <v>4405</v>
      </c>
      <c r="F45" s="8" t="str">
        <f t="shared" si="0"/>
        <v/>
      </c>
      <c r="G45" s="6">
        <f>ROUND(+'Fiscal Services'!G143,0)</f>
        <v>513299</v>
      </c>
      <c r="H45" s="6">
        <f>ROUND(+'Fiscal Services'!V143,0)</f>
        <v>2702</v>
      </c>
      <c r="I45" s="8">
        <f t="shared" si="1"/>
        <v>189.97</v>
      </c>
      <c r="J45" s="7"/>
      <c r="K45" s="9" t="str">
        <f t="shared" si="2"/>
        <v/>
      </c>
    </row>
    <row r="46" spans="2:11" x14ac:dyDescent="0.2">
      <c r="B46">
        <f>+'Fiscal Services'!A41</f>
        <v>107</v>
      </c>
      <c r="C46" t="str">
        <f>+'Fiscal Services'!B41</f>
        <v>NORTH VALLEY HOSPITAL</v>
      </c>
      <c r="D46" s="6">
        <f>ROUND(+'Fiscal Services'!G41,0)</f>
        <v>843427</v>
      </c>
      <c r="E46" s="6">
        <f>ROUND(+'Fiscal Services'!V41,0)</f>
        <v>1964</v>
      </c>
      <c r="F46" s="8">
        <f t="shared" si="0"/>
        <v>429.44</v>
      </c>
      <c r="G46" s="6">
        <f>ROUND(+'Fiscal Services'!G144,0)</f>
        <v>861820</v>
      </c>
      <c r="H46" s="6">
        <f>ROUND(+'Fiscal Services'!V144,0)</f>
        <v>1481</v>
      </c>
      <c r="I46" s="8">
        <f t="shared" si="1"/>
        <v>581.91999999999996</v>
      </c>
      <c r="J46" s="7"/>
      <c r="K46" s="9">
        <f t="shared" si="2"/>
        <v>0.35510000000000003</v>
      </c>
    </row>
    <row r="47" spans="2:11" x14ac:dyDescent="0.2">
      <c r="B47">
        <f>+'Fiscal Services'!A42</f>
        <v>108</v>
      </c>
      <c r="C47" t="str">
        <f>+'Fiscal Services'!B42</f>
        <v>TRI-STATE MEMORIAL HOSPITAL</v>
      </c>
      <c r="D47" s="6">
        <f>ROUND(+'Fiscal Services'!G42,0)</f>
        <v>1653773</v>
      </c>
      <c r="E47" s="6">
        <f>ROUND(+'Fiscal Services'!V42,0)</f>
        <v>5524</v>
      </c>
      <c r="F47" s="8">
        <f t="shared" si="0"/>
        <v>299.38</v>
      </c>
      <c r="G47" s="6">
        <f>ROUND(+'Fiscal Services'!G145,0)</f>
        <v>1716733</v>
      </c>
      <c r="H47" s="6">
        <f>ROUND(+'Fiscal Services'!V145,0)</f>
        <v>5844</v>
      </c>
      <c r="I47" s="8">
        <f t="shared" si="1"/>
        <v>293.76</v>
      </c>
      <c r="J47" s="7"/>
      <c r="K47" s="9">
        <f t="shared" si="2"/>
        <v>-1.8800000000000001E-2</v>
      </c>
    </row>
    <row r="48" spans="2:11" x14ac:dyDescent="0.2">
      <c r="B48">
        <f>+'Fiscal Services'!A43</f>
        <v>111</v>
      </c>
      <c r="C48" t="str">
        <f>+'Fiscal Services'!B43</f>
        <v>EAST ADAMS RURAL HEALTHCARE</v>
      </c>
      <c r="D48" s="6">
        <f>ROUND(+'Fiscal Services'!G43,0)</f>
        <v>129547</v>
      </c>
      <c r="E48" s="6">
        <f>ROUND(+'Fiscal Services'!V43,0)</f>
        <v>621</v>
      </c>
      <c r="F48" s="8">
        <f t="shared" si="0"/>
        <v>208.61</v>
      </c>
      <c r="G48" s="6">
        <f>ROUND(+'Fiscal Services'!G146,0)</f>
        <v>154195</v>
      </c>
      <c r="H48" s="6">
        <f>ROUND(+'Fiscal Services'!V146,0)</f>
        <v>535</v>
      </c>
      <c r="I48" s="8">
        <f t="shared" si="1"/>
        <v>288.20999999999998</v>
      </c>
      <c r="J48" s="7"/>
      <c r="K48" s="9">
        <f t="shared" si="2"/>
        <v>0.38159999999999999</v>
      </c>
    </row>
    <row r="49" spans="2:11" x14ac:dyDescent="0.2">
      <c r="B49">
        <f>+'Fiscal Services'!A44</f>
        <v>125</v>
      </c>
      <c r="C49" t="str">
        <f>+'Fiscal Services'!B44</f>
        <v>OTHELLO COMMUNITY HOSPITAL</v>
      </c>
      <c r="D49" s="6">
        <f>ROUND(+'Fiscal Services'!G44,0)</f>
        <v>0</v>
      </c>
      <c r="E49" s="6">
        <f>ROUND(+'Fiscal Services'!V44,0)</f>
        <v>0</v>
      </c>
      <c r="F49" s="8" t="str">
        <f t="shared" si="0"/>
        <v/>
      </c>
      <c r="G49" s="6">
        <f>ROUND(+'Fiscal Services'!G147,0)</f>
        <v>0</v>
      </c>
      <c r="H49" s="6">
        <f>ROUND(+'Fiscal Services'!V147,0)</f>
        <v>0</v>
      </c>
      <c r="I49" s="8" t="str">
        <f t="shared" si="1"/>
        <v/>
      </c>
      <c r="J49" s="7"/>
      <c r="K49" s="9" t="str">
        <f t="shared" si="2"/>
        <v/>
      </c>
    </row>
    <row r="50" spans="2:11" x14ac:dyDescent="0.2">
      <c r="B50">
        <f>+'Fiscal Services'!A45</f>
        <v>126</v>
      </c>
      <c r="C50" t="str">
        <f>+'Fiscal Services'!B45</f>
        <v>HIGHLINE MEDICAL CENTER</v>
      </c>
      <c r="D50" s="6">
        <f>ROUND(+'Fiscal Services'!G45,0)</f>
        <v>508225</v>
      </c>
      <c r="E50" s="6">
        <f>ROUND(+'Fiscal Services'!V45,0)</f>
        <v>14611</v>
      </c>
      <c r="F50" s="8">
        <f t="shared" si="0"/>
        <v>34.78</v>
      </c>
      <c r="G50" s="6">
        <f>ROUND(+'Fiscal Services'!G148,0)</f>
        <v>2582</v>
      </c>
      <c r="H50" s="6">
        <f>ROUND(+'Fiscal Services'!V148,0)</f>
        <v>15353</v>
      </c>
      <c r="I50" s="8">
        <f t="shared" si="1"/>
        <v>0.17</v>
      </c>
      <c r="J50" s="7"/>
      <c r="K50" s="9">
        <f t="shared" si="2"/>
        <v>-0.99509999999999998</v>
      </c>
    </row>
    <row r="51" spans="2:11" x14ac:dyDescent="0.2">
      <c r="B51">
        <f>+'Fiscal Services'!A46</f>
        <v>128</v>
      </c>
      <c r="C51" t="str">
        <f>+'Fiscal Services'!B46</f>
        <v>UNIVERSITY OF WASHINGTON MEDICAL CENTER</v>
      </c>
      <c r="D51" s="6">
        <f>ROUND(+'Fiscal Services'!G46,0)</f>
        <v>14172999</v>
      </c>
      <c r="E51" s="6">
        <f>ROUND(+'Fiscal Services'!V46,0)</f>
        <v>58058</v>
      </c>
      <c r="F51" s="8">
        <f t="shared" si="0"/>
        <v>244.12</v>
      </c>
      <c r="G51" s="6">
        <f>ROUND(+'Fiscal Services'!G149,0)</f>
        <v>7306683</v>
      </c>
      <c r="H51" s="6">
        <f>ROUND(+'Fiscal Services'!V149,0)</f>
        <v>57457</v>
      </c>
      <c r="I51" s="8">
        <f t="shared" si="1"/>
        <v>127.17</v>
      </c>
      <c r="J51" s="7"/>
      <c r="K51" s="9">
        <f t="shared" si="2"/>
        <v>-0.47910000000000003</v>
      </c>
    </row>
    <row r="52" spans="2:11" x14ac:dyDescent="0.2">
      <c r="B52">
        <f>+'Fiscal Services'!A47</f>
        <v>129</v>
      </c>
      <c r="C52" t="str">
        <f>+'Fiscal Services'!B47</f>
        <v>QUINCY VALLEY MEDICAL CENTER</v>
      </c>
      <c r="D52" s="6">
        <f>ROUND(+'Fiscal Services'!G47,0)</f>
        <v>562502</v>
      </c>
      <c r="E52" s="6">
        <f>ROUND(+'Fiscal Services'!V47,0)</f>
        <v>255</v>
      </c>
      <c r="F52" s="8">
        <f t="shared" si="0"/>
        <v>2205.89</v>
      </c>
      <c r="G52" s="6">
        <f>ROUND(+'Fiscal Services'!G150,0)</f>
        <v>390861</v>
      </c>
      <c r="H52" s="6">
        <f>ROUND(+'Fiscal Services'!V150,0)</f>
        <v>389</v>
      </c>
      <c r="I52" s="8">
        <f t="shared" si="1"/>
        <v>1004.78</v>
      </c>
      <c r="J52" s="7"/>
      <c r="K52" s="9">
        <f t="shared" si="2"/>
        <v>-0.54449999999999998</v>
      </c>
    </row>
    <row r="53" spans="2:11" x14ac:dyDescent="0.2">
      <c r="B53">
        <f>+'Fiscal Services'!A48</f>
        <v>130</v>
      </c>
      <c r="C53" t="str">
        <f>+'Fiscal Services'!B48</f>
        <v>UW MEDICINE/NORTHWEST HOSPITAL</v>
      </c>
      <c r="D53" s="6">
        <f>ROUND(+'Fiscal Services'!G48,0)</f>
        <v>5908071</v>
      </c>
      <c r="E53" s="6">
        <f>ROUND(+'Fiscal Services'!V48,0)</f>
        <v>24110</v>
      </c>
      <c r="F53" s="8">
        <f t="shared" si="0"/>
        <v>245.05</v>
      </c>
      <c r="G53" s="6">
        <f>ROUND(+'Fiscal Services'!G151,0)</f>
        <v>6555299</v>
      </c>
      <c r="H53" s="6">
        <f>ROUND(+'Fiscal Services'!V151,0)</f>
        <v>26437</v>
      </c>
      <c r="I53" s="8">
        <f t="shared" si="1"/>
        <v>247.96</v>
      </c>
      <c r="J53" s="7"/>
      <c r="K53" s="9">
        <f t="shared" si="2"/>
        <v>1.1900000000000001E-2</v>
      </c>
    </row>
    <row r="54" spans="2:11" x14ac:dyDescent="0.2">
      <c r="B54">
        <f>+'Fiscal Services'!A49</f>
        <v>131</v>
      </c>
      <c r="C54" t="str">
        <f>+'Fiscal Services'!B49</f>
        <v>OVERLAKE HOSPITAL MEDICAL CENTER</v>
      </c>
      <c r="D54" s="6">
        <f>ROUND(+'Fiscal Services'!G49,0)</f>
        <v>6024585</v>
      </c>
      <c r="E54" s="6">
        <f>ROUND(+'Fiscal Services'!V49,0)</f>
        <v>34703</v>
      </c>
      <c r="F54" s="8">
        <f t="shared" si="0"/>
        <v>173.6</v>
      </c>
      <c r="G54" s="6">
        <f>ROUND(+'Fiscal Services'!G152,0)</f>
        <v>6251767</v>
      </c>
      <c r="H54" s="6">
        <f>ROUND(+'Fiscal Services'!V152,0)</f>
        <v>35157</v>
      </c>
      <c r="I54" s="8">
        <f t="shared" si="1"/>
        <v>177.82</v>
      </c>
      <c r="J54" s="7"/>
      <c r="K54" s="9">
        <f t="shared" si="2"/>
        <v>2.4299999999999999E-2</v>
      </c>
    </row>
    <row r="55" spans="2:11" x14ac:dyDescent="0.2">
      <c r="B55">
        <f>+'Fiscal Services'!A50</f>
        <v>132</v>
      </c>
      <c r="C55" t="str">
        <f>+'Fiscal Services'!B50</f>
        <v>ST CLARE HOSPITAL</v>
      </c>
      <c r="D55" s="6">
        <f>ROUND(+'Fiscal Services'!G50,0)</f>
        <v>294516</v>
      </c>
      <c r="E55" s="6">
        <f>ROUND(+'Fiscal Services'!V50,0)</f>
        <v>13193</v>
      </c>
      <c r="F55" s="8">
        <f t="shared" si="0"/>
        <v>22.32</v>
      </c>
      <c r="G55" s="6">
        <f>ROUND(+'Fiscal Services'!G153,0)</f>
        <v>0</v>
      </c>
      <c r="H55" s="6">
        <f>ROUND(+'Fiscal Services'!V153,0)</f>
        <v>13595</v>
      </c>
      <c r="I55" s="8" t="str">
        <f t="shared" si="1"/>
        <v/>
      </c>
      <c r="J55" s="7"/>
      <c r="K55" s="9" t="str">
        <f t="shared" si="2"/>
        <v/>
      </c>
    </row>
    <row r="56" spans="2:11" x14ac:dyDescent="0.2">
      <c r="B56">
        <f>+'Fiscal Services'!A51</f>
        <v>134</v>
      </c>
      <c r="C56" t="str">
        <f>+'Fiscal Services'!B51</f>
        <v>ISLAND HOSPITAL</v>
      </c>
      <c r="D56" s="6">
        <f>ROUND(+'Fiscal Services'!G51,0)</f>
        <v>2219403</v>
      </c>
      <c r="E56" s="6">
        <f>ROUND(+'Fiscal Services'!V51,0)</f>
        <v>10503</v>
      </c>
      <c r="F56" s="8">
        <f t="shared" si="0"/>
        <v>211.31</v>
      </c>
      <c r="G56" s="6">
        <f>ROUND(+'Fiscal Services'!G154,0)</f>
        <v>2299405</v>
      </c>
      <c r="H56" s="6">
        <f>ROUND(+'Fiscal Services'!V154,0)</f>
        <v>10694</v>
      </c>
      <c r="I56" s="8">
        <f t="shared" si="1"/>
        <v>215.02</v>
      </c>
      <c r="J56" s="7"/>
      <c r="K56" s="9">
        <f t="shared" si="2"/>
        <v>1.7600000000000001E-2</v>
      </c>
    </row>
    <row r="57" spans="2:11" x14ac:dyDescent="0.2">
      <c r="B57">
        <f>+'Fiscal Services'!A52</f>
        <v>137</v>
      </c>
      <c r="C57" t="str">
        <f>+'Fiscal Services'!B52</f>
        <v>LINCOLN HOSPITAL</v>
      </c>
      <c r="D57" s="6">
        <f>ROUND(+'Fiscal Services'!G52,0)</f>
        <v>915045</v>
      </c>
      <c r="E57" s="6">
        <f>ROUND(+'Fiscal Services'!V52,0)</f>
        <v>1112</v>
      </c>
      <c r="F57" s="8">
        <f t="shared" si="0"/>
        <v>822.88</v>
      </c>
      <c r="G57" s="6">
        <f>ROUND(+'Fiscal Services'!G155,0)</f>
        <v>0</v>
      </c>
      <c r="H57" s="6">
        <f>ROUND(+'Fiscal Services'!V155,0)</f>
        <v>0</v>
      </c>
      <c r="I57" s="8" t="str">
        <f t="shared" si="1"/>
        <v/>
      </c>
      <c r="J57" s="7"/>
      <c r="K57" s="9" t="str">
        <f t="shared" si="2"/>
        <v/>
      </c>
    </row>
    <row r="58" spans="2:11" x14ac:dyDescent="0.2">
      <c r="B58">
        <f>+'Fiscal Services'!A53</f>
        <v>138</v>
      </c>
      <c r="C58" t="str">
        <f>+'Fiscal Services'!B53</f>
        <v>SWEDISH EDMONDS</v>
      </c>
      <c r="D58" s="6">
        <f>ROUND(+'Fiscal Services'!G53,0)</f>
        <v>142704</v>
      </c>
      <c r="E58" s="6">
        <f>ROUND(+'Fiscal Services'!V53,0)</f>
        <v>16770</v>
      </c>
      <c r="F58" s="8">
        <f t="shared" si="0"/>
        <v>8.51</v>
      </c>
      <c r="G58" s="6">
        <f>ROUND(+'Fiscal Services'!G156,0)</f>
        <v>167551</v>
      </c>
      <c r="H58" s="6">
        <f>ROUND(+'Fiscal Services'!V156,0)</f>
        <v>18613</v>
      </c>
      <c r="I58" s="8">
        <f t="shared" si="1"/>
        <v>9</v>
      </c>
      <c r="J58" s="7"/>
      <c r="K58" s="9">
        <f t="shared" si="2"/>
        <v>5.7599999999999998E-2</v>
      </c>
    </row>
    <row r="59" spans="2:11" x14ac:dyDescent="0.2">
      <c r="B59">
        <f>+'Fiscal Services'!A54</f>
        <v>139</v>
      </c>
      <c r="C59" t="str">
        <f>+'Fiscal Services'!B54</f>
        <v>PROVIDENCE HOLY FAMILY HOSPITAL</v>
      </c>
      <c r="D59" s="6">
        <f>ROUND(+'Fiscal Services'!G54,0)</f>
        <v>24098</v>
      </c>
      <c r="E59" s="6">
        <f>ROUND(+'Fiscal Services'!V54,0)</f>
        <v>18114</v>
      </c>
      <c r="F59" s="8">
        <f t="shared" si="0"/>
        <v>1.33</v>
      </c>
      <c r="G59" s="6">
        <f>ROUND(+'Fiscal Services'!G157,0)</f>
        <v>0</v>
      </c>
      <c r="H59" s="6">
        <f>ROUND(+'Fiscal Services'!V157,0)</f>
        <v>16969</v>
      </c>
      <c r="I59" s="8" t="str">
        <f t="shared" si="1"/>
        <v/>
      </c>
      <c r="J59" s="7"/>
      <c r="K59" s="9" t="str">
        <f t="shared" si="2"/>
        <v/>
      </c>
    </row>
    <row r="60" spans="2:11" x14ac:dyDescent="0.2">
      <c r="B60">
        <f>+'Fiscal Services'!A55</f>
        <v>140</v>
      </c>
      <c r="C60" t="str">
        <f>+'Fiscal Services'!B55</f>
        <v>KITTITAS VALLEY HEALTHCARE</v>
      </c>
      <c r="D60" s="6">
        <f>ROUND(+'Fiscal Services'!G55,0)</f>
        <v>1048072</v>
      </c>
      <c r="E60" s="6">
        <f>ROUND(+'Fiscal Services'!V55,0)</f>
        <v>5367</v>
      </c>
      <c r="F60" s="8">
        <f t="shared" si="0"/>
        <v>195.28</v>
      </c>
      <c r="G60" s="6">
        <f>ROUND(+'Fiscal Services'!G158,0)</f>
        <v>1433785</v>
      </c>
      <c r="H60" s="6">
        <f>ROUND(+'Fiscal Services'!V158,0)</f>
        <v>5413</v>
      </c>
      <c r="I60" s="8">
        <f t="shared" si="1"/>
        <v>264.88</v>
      </c>
      <c r="J60" s="7"/>
      <c r="K60" s="9">
        <f t="shared" si="2"/>
        <v>0.35639999999999999</v>
      </c>
    </row>
    <row r="61" spans="2:11" x14ac:dyDescent="0.2">
      <c r="B61">
        <f>+'Fiscal Services'!A56</f>
        <v>141</v>
      </c>
      <c r="C61" t="str">
        <f>+'Fiscal Services'!B56</f>
        <v>DAYTON GENERAL HOSPITAL</v>
      </c>
      <c r="D61" s="6">
        <f>ROUND(+'Fiscal Services'!G56,0)</f>
        <v>320738</v>
      </c>
      <c r="E61" s="6">
        <f>ROUND(+'Fiscal Services'!V56,0)</f>
        <v>579</v>
      </c>
      <c r="F61" s="8">
        <f t="shared" si="0"/>
        <v>553.95000000000005</v>
      </c>
      <c r="G61" s="6">
        <f>ROUND(+'Fiscal Services'!G159,0)</f>
        <v>325703</v>
      </c>
      <c r="H61" s="6">
        <f>ROUND(+'Fiscal Services'!V159,0)</f>
        <v>477</v>
      </c>
      <c r="I61" s="8">
        <f t="shared" si="1"/>
        <v>682.82</v>
      </c>
      <c r="J61" s="7"/>
      <c r="K61" s="9">
        <f t="shared" si="2"/>
        <v>0.2326</v>
      </c>
    </row>
    <row r="62" spans="2:11" x14ac:dyDescent="0.2">
      <c r="B62">
        <f>+'Fiscal Services'!A57</f>
        <v>142</v>
      </c>
      <c r="C62" t="str">
        <f>+'Fiscal Services'!B57</f>
        <v>HARRISON MEDICAL CENTER</v>
      </c>
      <c r="D62" s="6">
        <f>ROUND(+'Fiscal Services'!G57,0)</f>
        <v>829505</v>
      </c>
      <c r="E62" s="6">
        <f>ROUND(+'Fiscal Services'!V57,0)</f>
        <v>30421</v>
      </c>
      <c r="F62" s="8">
        <f t="shared" si="0"/>
        <v>27.27</v>
      </c>
      <c r="G62" s="6">
        <f>ROUND(+'Fiscal Services'!G160,0)</f>
        <v>1517525</v>
      </c>
      <c r="H62" s="6">
        <f>ROUND(+'Fiscal Services'!V160,0)</f>
        <v>32262</v>
      </c>
      <c r="I62" s="8">
        <f t="shared" si="1"/>
        <v>47.04</v>
      </c>
      <c r="J62" s="7"/>
      <c r="K62" s="9">
        <f t="shared" si="2"/>
        <v>0.72499999999999998</v>
      </c>
    </row>
    <row r="63" spans="2:11" x14ac:dyDescent="0.2">
      <c r="B63">
        <f>+'Fiscal Services'!A58</f>
        <v>145</v>
      </c>
      <c r="C63" t="str">
        <f>+'Fiscal Services'!B58</f>
        <v>PEACEHEALTH ST JOSEPH HOSPITAL</v>
      </c>
      <c r="D63" s="6">
        <f>ROUND(+'Fiscal Services'!G58,0)</f>
        <v>239584</v>
      </c>
      <c r="E63" s="6">
        <f>ROUND(+'Fiscal Services'!V58,0)</f>
        <v>33079</v>
      </c>
      <c r="F63" s="8">
        <f t="shared" si="0"/>
        <v>7.24</v>
      </c>
      <c r="G63" s="6">
        <f>ROUND(+'Fiscal Services'!G161,0)</f>
        <v>532831</v>
      </c>
      <c r="H63" s="6">
        <f>ROUND(+'Fiscal Services'!V161,0)</f>
        <v>32725</v>
      </c>
      <c r="I63" s="8">
        <f t="shared" si="1"/>
        <v>16.28</v>
      </c>
      <c r="J63" s="7"/>
      <c r="K63" s="9">
        <f t="shared" si="2"/>
        <v>1.2485999999999999</v>
      </c>
    </row>
    <row r="64" spans="2:11" x14ac:dyDescent="0.2">
      <c r="B64">
        <f>+'Fiscal Services'!A59</f>
        <v>147</v>
      </c>
      <c r="C64" t="str">
        <f>+'Fiscal Services'!B59</f>
        <v>MID VALLEY HOSPITAL</v>
      </c>
      <c r="D64" s="6">
        <f>ROUND(+'Fiscal Services'!G59,0)</f>
        <v>773703</v>
      </c>
      <c r="E64" s="6">
        <f>ROUND(+'Fiscal Services'!V59,0)</f>
        <v>2786</v>
      </c>
      <c r="F64" s="8">
        <f t="shared" si="0"/>
        <v>277.70999999999998</v>
      </c>
      <c r="G64" s="6">
        <f>ROUND(+'Fiscal Services'!G162,0)</f>
        <v>850081</v>
      </c>
      <c r="H64" s="6">
        <f>ROUND(+'Fiscal Services'!V162,0)</f>
        <v>2488</v>
      </c>
      <c r="I64" s="8">
        <f t="shared" si="1"/>
        <v>341.67</v>
      </c>
      <c r="J64" s="7"/>
      <c r="K64" s="9">
        <f t="shared" si="2"/>
        <v>0.2303</v>
      </c>
    </row>
    <row r="65" spans="2:11" x14ac:dyDescent="0.2">
      <c r="B65">
        <f>+'Fiscal Services'!A60</f>
        <v>148</v>
      </c>
      <c r="C65" t="str">
        <f>+'Fiscal Services'!B60</f>
        <v>KINDRED HOSPITAL SEATTLE - NORTHGATE</v>
      </c>
      <c r="D65" s="6">
        <f>ROUND(+'Fiscal Services'!G60,0)</f>
        <v>1211521</v>
      </c>
      <c r="E65" s="6">
        <f>ROUND(+'Fiscal Services'!V60,0)</f>
        <v>1271</v>
      </c>
      <c r="F65" s="8">
        <f t="shared" si="0"/>
        <v>953.2</v>
      </c>
      <c r="G65" s="6">
        <f>ROUND(+'Fiscal Services'!G163,0)</f>
        <v>1248665</v>
      </c>
      <c r="H65" s="6">
        <f>ROUND(+'Fiscal Services'!V163,0)</f>
        <v>1225</v>
      </c>
      <c r="I65" s="8">
        <f t="shared" si="1"/>
        <v>1019.32</v>
      </c>
      <c r="J65" s="7"/>
      <c r="K65" s="9">
        <f t="shared" si="2"/>
        <v>6.9400000000000003E-2</v>
      </c>
    </row>
    <row r="66" spans="2:11" x14ac:dyDescent="0.2">
      <c r="B66">
        <f>+'Fiscal Services'!A61</f>
        <v>150</v>
      </c>
      <c r="C66" t="str">
        <f>+'Fiscal Services'!B61</f>
        <v>COULEE MEDICAL CENTER</v>
      </c>
      <c r="D66" s="6">
        <f>ROUND(+'Fiscal Services'!G61,0)</f>
        <v>835685</v>
      </c>
      <c r="E66" s="6">
        <f>ROUND(+'Fiscal Services'!V61,0)</f>
        <v>1232</v>
      </c>
      <c r="F66" s="8">
        <f t="shared" si="0"/>
        <v>678.32</v>
      </c>
      <c r="G66" s="6">
        <f>ROUND(+'Fiscal Services'!G164,0)</f>
        <v>917391</v>
      </c>
      <c r="H66" s="6">
        <f>ROUND(+'Fiscal Services'!V164,0)</f>
        <v>1398</v>
      </c>
      <c r="I66" s="8">
        <f t="shared" si="1"/>
        <v>656.22</v>
      </c>
      <c r="J66" s="7"/>
      <c r="K66" s="9">
        <f t="shared" si="2"/>
        <v>-3.2599999999999997E-2</v>
      </c>
    </row>
    <row r="67" spans="2:11" x14ac:dyDescent="0.2">
      <c r="B67">
        <f>+'Fiscal Services'!A62</f>
        <v>152</v>
      </c>
      <c r="C67" t="str">
        <f>+'Fiscal Services'!B62</f>
        <v>MASON GENERAL HOSPITAL</v>
      </c>
      <c r="D67" s="6">
        <f>ROUND(+'Fiscal Services'!G62,0)</f>
        <v>2391017</v>
      </c>
      <c r="E67" s="6">
        <f>ROUND(+'Fiscal Services'!V62,0)</f>
        <v>4806</v>
      </c>
      <c r="F67" s="8">
        <f t="shared" si="0"/>
        <v>497.51</v>
      </c>
      <c r="G67" s="6">
        <f>ROUND(+'Fiscal Services'!G165,0)</f>
        <v>2461367</v>
      </c>
      <c r="H67" s="6">
        <f>ROUND(+'Fiscal Services'!V165,0)</f>
        <v>4813</v>
      </c>
      <c r="I67" s="8">
        <f t="shared" si="1"/>
        <v>511.4</v>
      </c>
      <c r="J67" s="7"/>
      <c r="K67" s="9">
        <f t="shared" si="2"/>
        <v>2.7900000000000001E-2</v>
      </c>
    </row>
    <row r="68" spans="2:11" x14ac:dyDescent="0.2">
      <c r="B68">
        <f>+'Fiscal Services'!A63</f>
        <v>153</v>
      </c>
      <c r="C68" t="str">
        <f>+'Fiscal Services'!B63</f>
        <v>WHITMAN HOSPITAL AND MEDICAL CENTER</v>
      </c>
      <c r="D68" s="6">
        <f>ROUND(+'Fiscal Services'!G63,0)</f>
        <v>685384</v>
      </c>
      <c r="E68" s="6">
        <f>ROUND(+'Fiscal Services'!V63,0)</f>
        <v>1373</v>
      </c>
      <c r="F68" s="8">
        <f t="shared" si="0"/>
        <v>499.19</v>
      </c>
      <c r="G68" s="6">
        <f>ROUND(+'Fiscal Services'!G166,0)</f>
        <v>469012</v>
      </c>
      <c r="H68" s="6">
        <f>ROUND(+'Fiscal Services'!V166,0)</f>
        <v>1504</v>
      </c>
      <c r="I68" s="8">
        <f t="shared" si="1"/>
        <v>311.83999999999997</v>
      </c>
      <c r="J68" s="7"/>
      <c r="K68" s="9">
        <f t="shared" si="2"/>
        <v>-0.37530000000000002</v>
      </c>
    </row>
    <row r="69" spans="2:11" x14ac:dyDescent="0.2">
      <c r="B69">
        <f>+'Fiscal Services'!A64</f>
        <v>155</v>
      </c>
      <c r="C69" t="str">
        <f>+'Fiscal Services'!B64</f>
        <v>UW MEDICINE/VALLEY MEDICAL CENTER</v>
      </c>
      <c r="D69" s="6">
        <f>ROUND(+'Fiscal Services'!G64,0)</f>
        <v>10840051</v>
      </c>
      <c r="E69" s="6">
        <f>ROUND(+'Fiscal Services'!V64,0)</f>
        <v>42810</v>
      </c>
      <c r="F69" s="8">
        <f t="shared" si="0"/>
        <v>253.21</v>
      </c>
      <c r="G69" s="6">
        <f>ROUND(+'Fiscal Services'!G167,0)</f>
        <v>11835900</v>
      </c>
      <c r="H69" s="6">
        <f>ROUND(+'Fiscal Services'!V167,0)</f>
        <v>43058</v>
      </c>
      <c r="I69" s="8">
        <f t="shared" si="1"/>
        <v>274.88</v>
      </c>
      <c r="J69" s="7"/>
      <c r="K69" s="9">
        <f t="shared" si="2"/>
        <v>8.5599999999999996E-2</v>
      </c>
    </row>
    <row r="70" spans="2:11" x14ac:dyDescent="0.2">
      <c r="B70">
        <f>+'Fiscal Services'!A65</f>
        <v>156</v>
      </c>
      <c r="C70" t="str">
        <f>+'Fiscal Services'!B65</f>
        <v>WHIDBEY GENERAL HOSPITAL</v>
      </c>
      <c r="D70" s="6">
        <f>ROUND(+'Fiscal Services'!G65,0)</f>
        <v>2293669</v>
      </c>
      <c r="E70" s="6">
        <f>ROUND(+'Fiscal Services'!V65,0)</f>
        <v>7772</v>
      </c>
      <c r="F70" s="8">
        <f t="shared" si="0"/>
        <v>295.12</v>
      </c>
      <c r="G70" s="6">
        <f>ROUND(+'Fiscal Services'!G168,0)</f>
        <v>2162577</v>
      </c>
      <c r="H70" s="6">
        <f>ROUND(+'Fiscal Services'!V168,0)</f>
        <v>7172</v>
      </c>
      <c r="I70" s="8">
        <f t="shared" si="1"/>
        <v>301.52999999999997</v>
      </c>
      <c r="J70" s="7"/>
      <c r="K70" s="9">
        <f t="shared" si="2"/>
        <v>2.1700000000000001E-2</v>
      </c>
    </row>
    <row r="71" spans="2:11" x14ac:dyDescent="0.2">
      <c r="B71">
        <f>+'Fiscal Services'!A66</f>
        <v>157</v>
      </c>
      <c r="C71" t="str">
        <f>+'Fiscal Services'!B66</f>
        <v>ST LUKES REHABILIATION INSTITUTE</v>
      </c>
      <c r="D71" s="6">
        <f>ROUND(+'Fiscal Services'!G66,0)</f>
        <v>842738</v>
      </c>
      <c r="E71" s="6">
        <f>ROUND(+'Fiscal Services'!V66,0)</f>
        <v>2238</v>
      </c>
      <c r="F71" s="8">
        <f t="shared" si="0"/>
        <v>376.56</v>
      </c>
      <c r="G71" s="6">
        <f>ROUND(+'Fiscal Services'!G169,0)</f>
        <v>949972</v>
      </c>
      <c r="H71" s="6">
        <f>ROUND(+'Fiscal Services'!V169,0)</f>
        <v>2381</v>
      </c>
      <c r="I71" s="8">
        <f t="shared" si="1"/>
        <v>398.98</v>
      </c>
      <c r="J71" s="7"/>
      <c r="K71" s="9">
        <f t="shared" si="2"/>
        <v>5.9499999999999997E-2</v>
      </c>
    </row>
    <row r="72" spans="2:11" x14ac:dyDescent="0.2">
      <c r="B72">
        <f>+'Fiscal Services'!A67</f>
        <v>158</v>
      </c>
      <c r="C72" t="str">
        <f>+'Fiscal Services'!B67</f>
        <v>CASCADE MEDICAL CENTER</v>
      </c>
      <c r="D72" s="6">
        <f>ROUND(+'Fiscal Services'!G67,0)</f>
        <v>529209</v>
      </c>
      <c r="E72" s="6">
        <f>ROUND(+'Fiscal Services'!V67,0)</f>
        <v>625</v>
      </c>
      <c r="F72" s="8">
        <f t="shared" si="0"/>
        <v>846.73</v>
      </c>
      <c r="G72" s="6">
        <f>ROUND(+'Fiscal Services'!G170,0)</f>
        <v>525398</v>
      </c>
      <c r="H72" s="6">
        <f>ROUND(+'Fiscal Services'!V170,0)</f>
        <v>571</v>
      </c>
      <c r="I72" s="8">
        <f t="shared" si="1"/>
        <v>920.14</v>
      </c>
      <c r="J72" s="7"/>
      <c r="K72" s="9">
        <f t="shared" si="2"/>
        <v>8.6699999999999999E-2</v>
      </c>
    </row>
    <row r="73" spans="2:11" x14ac:dyDescent="0.2">
      <c r="B73">
        <f>+'Fiscal Services'!A68</f>
        <v>159</v>
      </c>
      <c r="C73" t="str">
        <f>+'Fiscal Services'!B68</f>
        <v>PROVIDENCE ST PETER HOSPITAL</v>
      </c>
      <c r="D73" s="6">
        <f>ROUND(+'Fiscal Services'!G68,0)</f>
        <v>955923</v>
      </c>
      <c r="E73" s="6">
        <f>ROUND(+'Fiscal Services'!V68,0)</f>
        <v>32864</v>
      </c>
      <c r="F73" s="8">
        <f t="shared" si="0"/>
        <v>29.09</v>
      </c>
      <c r="G73" s="6">
        <f>ROUND(+'Fiscal Services'!G171,0)</f>
        <v>397020</v>
      </c>
      <c r="H73" s="6">
        <f>ROUND(+'Fiscal Services'!V171,0)</f>
        <v>33908</v>
      </c>
      <c r="I73" s="8">
        <f t="shared" si="1"/>
        <v>11.71</v>
      </c>
      <c r="J73" s="7"/>
      <c r="K73" s="9">
        <f t="shared" si="2"/>
        <v>-0.59750000000000003</v>
      </c>
    </row>
    <row r="74" spans="2:11" x14ac:dyDescent="0.2">
      <c r="B74">
        <f>+'Fiscal Services'!A69</f>
        <v>161</v>
      </c>
      <c r="C74" t="str">
        <f>+'Fiscal Services'!B69</f>
        <v>KADLEC REGIONAL MEDICAL CENTER</v>
      </c>
      <c r="D74" s="6">
        <f>ROUND(+'Fiscal Services'!G69,0)</f>
        <v>7599824</v>
      </c>
      <c r="E74" s="6">
        <f>ROUND(+'Fiscal Services'!V69,0)</f>
        <v>45708</v>
      </c>
      <c r="F74" s="8">
        <f t="shared" si="0"/>
        <v>166.27</v>
      </c>
      <c r="G74" s="6">
        <f>ROUND(+'Fiscal Services'!G172,0)</f>
        <v>1460927</v>
      </c>
      <c r="H74" s="6">
        <f>ROUND(+'Fiscal Services'!V172,0)</f>
        <v>42783</v>
      </c>
      <c r="I74" s="8">
        <f t="shared" si="1"/>
        <v>34.15</v>
      </c>
      <c r="J74" s="7"/>
      <c r="K74" s="9">
        <f t="shared" si="2"/>
        <v>-0.79459999999999997</v>
      </c>
    </row>
    <row r="75" spans="2:11" x14ac:dyDescent="0.2">
      <c r="B75">
        <f>+'Fiscal Services'!A70</f>
        <v>162</v>
      </c>
      <c r="C75" t="str">
        <f>+'Fiscal Services'!B70</f>
        <v>PROVIDENCE SACRED HEART MEDICAL CENTER</v>
      </c>
      <c r="D75" s="6">
        <f>ROUND(+'Fiscal Services'!G70,0)</f>
        <v>0</v>
      </c>
      <c r="E75" s="6">
        <f>ROUND(+'Fiscal Services'!V70,0)</f>
        <v>60667</v>
      </c>
      <c r="F75" s="8" t="str">
        <f t="shared" ref="F75:F109" si="3">IF(D75=0,"",IF(E75=0,"",ROUND(D75/E75,2)))</f>
        <v/>
      </c>
      <c r="G75" s="6">
        <f>ROUND(+'Fiscal Services'!G173,0)</f>
        <v>0</v>
      </c>
      <c r="H75" s="6">
        <f>ROUND(+'Fiscal Services'!V173,0)</f>
        <v>64214</v>
      </c>
      <c r="I75" s="8" t="str">
        <f t="shared" ref="I75:I109" si="4">IF(G75=0,"",IF(H75=0,"",ROUND(G75/H75,2)))</f>
        <v/>
      </c>
      <c r="J75" s="7"/>
      <c r="K75" s="9" t="str">
        <f t="shared" ref="K75:K109" si="5">IF(D75=0,"",IF(E75=0,"",IF(G75=0,"",IF(H75=0,"",ROUND(I75/F75-1,4)))))</f>
        <v/>
      </c>
    </row>
    <row r="76" spans="2:11" x14ac:dyDescent="0.2">
      <c r="B76">
        <f>+'Fiscal Services'!A71</f>
        <v>164</v>
      </c>
      <c r="C76" t="str">
        <f>+'Fiscal Services'!B71</f>
        <v>EVERGREENHEALTH MEDICAL CENTER</v>
      </c>
      <c r="D76" s="6">
        <f>ROUND(+'Fiscal Services'!G71,0)</f>
        <v>7090772</v>
      </c>
      <c r="E76" s="6">
        <f>ROUND(+'Fiscal Services'!V71,0)</f>
        <v>33657</v>
      </c>
      <c r="F76" s="8">
        <f t="shared" si="3"/>
        <v>210.68</v>
      </c>
      <c r="G76" s="6">
        <f>ROUND(+'Fiscal Services'!G174,0)</f>
        <v>7135769</v>
      </c>
      <c r="H76" s="6">
        <f>ROUND(+'Fiscal Services'!V174,0)</f>
        <v>34300</v>
      </c>
      <c r="I76" s="8">
        <f t="shared" si="4"/>
        <v>208.04</v>
      </c>
      <c r="J76" s="7"/>
      <c r="K76" s="9">
        <f t="shared" si="5"/>
        <v>-1.2500000000000001E-2</v>
      </c>
    </row>
    <row r="77" spans="2:11" x14ac:dyDescent="0.2">
      <c r="B77">
        <f>+'Fiscal Services'!A72</f>
        <v>165</v>
      </c>
      <c r="C77" t="str">
        <f>+'Fiscal Services'!B72</f>
        <v>LAKE CHELAN COMMUNITY HOSPITAL</v>
      </c>
      <c r="D77" s="6">
        <f>ROUND(+'Fiscal Services'!G72,0)</f>
        <v>583154</v>
      </c>
      <c r="E77" s="6">
        <f>ROUND(+'Fiscal Services'!V72,0)</f>
        <v>1431</v>
      </c>
      <c r="F77" s="8">
        <f t="shared" si="3"/>
        <v>407.52</v>
      </c>
      <c r="G77" s="6">
        <f>ROUND(+'Fiscal Services'!G175,0)</f>
        <v>612629</v>
      </c>
      <c r="H77" s="6">
        <f>ROUND(+'Fiscal Services'!V175,0)</f>
        <v>1233</v>
      </c>
      <c r="I77" s="8">
        <f t="shared" si="4"/>
        <v>496.86</v>
      </c>
      <c r="J77" s="7"/>
      <c r="K77" s="9">
        <f t="shared" si="5"/>
        <v>0.21920000000000001</v>
      </c>
    </row>
    <row r="78" spans="2:11" x14ac:dyDescent="0.2">
      <c r="B78">
        <f>+'Fiscal Services'!A73</f>
        <v>167</v>
      </c>
      <c r="C78" t="str">
        <f>+'Fiscal Services'!B73</f>
        <v>FERRY COUNTY MEMORIAL HOSPITAL</v>
      </c>
      <c r="D78" s="6">
        <f>ROUND(+'Fiscal Services'!G73,0)</f>
        <v>0</v>
      </c>
      <c r="E78" s="6">
        <f>ROUND(+'Fiscal Services'!V73,0)</f>
        <v>305</v>
      </c>
      <c r="F78" s="8" t="str">
        <f t="shared" si="3"/>
        <v/>
      </c>
      <c r="G78" s="6">
        <f>ROUND(+'Fiscal Services'!G176,0)</f>
        <v>0</v>
      </c>
      <c r="H78" s="6">
        <f>ROUND(+'Fiscal Services'!V176,0)</f>
        <v>0</v>
      </c>
      <c r="I78" s="8" t="str">
        <f t="shared" si="4"/>
        <v/>
      </c>
      <c r="J78" s="7"/>
      <c r="K78" s="9" t="str">
        <f t="shared" si="5"/>
        <v/>
      </c>
    </row>
    <row r="79" spans="2:11" x14ac:dyDescent="0.2">
      <c r="B79">
        <f>+'Fiscal Services'!A74</f>
        <v>168</v>
      </c>
      <c r="C79" t="str">
        <f>+'Fiscal Services'!B74</f>
        <v>CENTRAL WASHINGTON HOSPITAL</v>
      </c>
      <c r="D79" s="6">
        <f>ROUND(+'Fiscal Services'!G74,0)</f>
        <v>1149016</v>
      </c>
      <c r="E79" s="6">
        <f>ROUND(+'Fiscal Services'!V74,0)</f>
        <v>23522</v>
      </c>
      <c r="F79" s="8">
        <f t="shared" si="3"/>
        <v>48.85</v>
      </c>
      <c r="G79" s="6">
        <f>ROUND(+'Fiscal Services'!G177,0)</f>
        <v>1139619</v>
      </c>
      <c r="H79" s="6">
        <f>ROUND(+'Fiscal Services'!V177,0)</f>
        <v>24241</v>
      </c>
      <c r="I79" s="8">
        <f t="shared" si="4"/>
        <v>47.01</v>
      </c>
      <c r="J79" s="7"/>
      <c r="K79" s="9">
        <f t="shared" si="5"/>
        <v>-3.7699999999999997E-2</v>
      </c>
    </row>
    <row r="80" spans="2:11" x14ac:dyDescent="0.2">
      <c r="B80">
        <f>+'Fiscal Services'!A75</f>
        <v>170</v>
      </c>
      <c r="C80" t="str">
        <f>+'Fiscal Services'!B75</f>
        <v>PEACEHEALTH SOUTHWEST MEDICAL CENTER</v>
      </c>
      <c r="D80" s="6">
        <f>ROUND(+'Fiscal Services'!G75,0)</f>
        <v>0</v>
      </c>
      <c r="E80" s="6">
        <f>ROUND(+'Fiscal Services'!V75,0)</f>
        <v>47001</v>
      </c>
      <c r="F80" s="8" t="str">
        <f t="shared" si="3"/>
        <v/>
      </c>
      <c r="G80" s="6">
        <f>ROUND(+'Fiscal Services'!G178,0)</f>
        <v>0</v>
      </c>
      <c r="H80" s="6">
        <f>ROUND(+'Fiscal Services'!V178,0)</f>
        <v>43139</v>
      </c>
      <c r="I80" s="8" t="str">
        <f t="shared" si="4"/>
        <v/>
      </c>
      <c r="J80" s="7"/>
      <c r="K80" s="9" t="str">
        <f t="shared" si="5"/>
        <v/>
      </c>
    </row>
    <row r="81" spans="2:11" x14ac:dyDescent="0.2">
      <c r="B81">
        <f>+'Fiscal Services'!A76</f>
        <v>172</v>
      </c>
      <c r="C81" t="str">
        <f>+'Fiscal Services'!B76</f>
        <v>PULLMAN REGIONAL HOSPITAL</v>
      </c>
      <c r="D81" s="6">
        <f>ROUND(+'Fiscal Services'!G76,0)</f>
        <v>1075636</v>
      </c>
      <c r="E81" s="6">
        <f>ROUND(+'Fiscal Services'!V76,0)</f>
        <v>4515</v>
      </c>
      <c r="F81" s="8">
        <f t="shared" si="3"/>
        <v>238.24</v>
      </c>
      <c r="G81" s="6">
        <f>ROUND(+'Fiscal Services'!G179,0)</f>
        <v>1240215</v>
      </c>
      <c r="H81" s="6">
        <f>ROUND(+'Fiscal Services'!V179,0)</f>
        <v>4539</v>
      </c>
      <c r="I81" s="8">
        <f t="shared" si="4"/>
        <v>273.24</v>
      </c>
      <c r="J81" s="7"/>
      <c r="K81" s="9">
        <f t="shared" si="5"/>
        <v>0.1469</v>
      </c>
    </row>
    <row r="82" spans="2:11" x14ac:dyDescent="0.2">
      <c r="B82">
        <f>+'Fiscal Services'!A77</f>
        <v>173</v>
      </c>
      <c r="C82" t="str">
        <f>+'Fiscal Services'!B77</f>
        <v>MORTON GENERAL HOSPITAL</v>
      </c>
      <c r="D82" s="6">
        <f>ROUND(+'Fiscal Services'!G77,0)</f>
        <v>998550</v>
      </c>
      <c r="E82" s="6">
        <f>ROUND(+'Fiscal Services'!V77,0)</f>
        <v>1118</v>
      </c>
      <c r="F82" s="8">
        <f t="shared" si="3"/>
        <v>893.16</v>
      </c>
      <c r="G82" s="6">
        <f>ROUND(+'Fiscal Services'!G180,0)</f>
        <v>916747</v>
      </c>
      <c r="H82" s="6">
        <f>ROUND(+'Fiscal Services'!V180,0)</f>
        <v>827</v>
      </c>
      <c r="I82" s="8">
        <f t="shared" si="4"/>
        <v>1108.52</v>
      </c>
      <c r="J82" s="7"/>
      <c r="K82" s="9">
        <f t="shared" si="5"/>
        <v>0.24110000000000001</v>
      </c>
    </row>
    <row r="83" spans="2:11" x14ac:dyDescent="0.2">
      <c r="B83">
        <f>+'Fiscal Services'!A78</f>
        <v>175</v>
      </c>
      <c r="C83" t="str">
        <f>+'Fiscal Services'!B78</f>
        <v>MARY BRIDGE CHILDRENS HEALTH CENTER</v>
      </c>
      <c r="D83" s="6">
        <f>ROUND(+'Fiscal Services'!G78,0)</f>
        <v>0</v>
      </c>
      <c r="E83" s="6">
        <f>ROUND(+'Fiscal Services'!V78,0)</f>
        <v>10012</v>
      </c>
      <c r="F83" s="8" t="str">
        <f t="shared" si="3"/>
        <v/>
      </c>
      <c r="G83" s="6">
        <f>ROUND(+'Fiscal Services'!G181,0)</f>
        <v>0</v>
      </c>
      <c r="H83" s="6">
        <f>ROUND(+'Fiscal Services'!V181,0)</f>
        <v>10097</v>
      </c>
      <c r="I83" s="8" t="str">
        <f t="shared" si="4"/>
        <v/>
      </c>
      <c r="J83" s="7"/>
      <c r="K83" s="9" t="str">
        <f t="shared" si="5"/>
        <v/>
      </c>
    </row>
    <row r="84" spans="2:11" x14ac:dyDescent="0.2">
      <c r="B84">
        <f>+'Fiscal Services'!A79</f>
        <v>176</v>
      </c>
      <c r="C84" t="str">
        <f>+'Fiscal Services'!B79</f>
        <v>TACOMA GENERAL/ALLENMORE HOSPITAL</v>
      </c>
      <c r="D84" s="6">
        <f>ROUND(+'Fiscal Services'!G79,0)</f>
        <v>1577547</v>
      </c>
      <c r="E84" s="6">
        <f>ROUND(+'Fiscal Services'!V79,0)</f>
        <v>44924</v>
      </c>
      <c r="F84" s="8">
        <f t="shared" si="3"/>
        <v>35.119999999999997</v>
      </c>
      <c r="G84" s="6">
        <f>ROUND(+'Fiscal Services'!G182,0)</f>
        <v>0</v>
      </c>
      <c r="H84" s="6">
        <f>ROUND(+'Fiscal Services'!V182,0)</f>
        <v>46979</v>
      </c>
      <c r="I84" s="8" t="str">
        <f t="shared" si="4"/>
        <v/>
      </c>
      <c r="J84" s="7"/>
      <c r="K84" s="9" t="str">
        <f t="shared" si="5"/>
        <v/>
      </c>
    </row>
    <row r="85" spans="2:11" x14ac:dyDescent="0.2">
      <c r="B85">
        <f>+'Fiscal Services'!A80</f>
        <v>180</v>
      </c>
      <c r="C85" t="str">
        <f>+'Fiscal Services'!B80</f>
        <v>VALLEY HOSPITAL</v>
      </c>
      <c r="D85" s="6">
        <f>ROUND(+'Fiscal Services'!G80,0)</f>
        <v>1366889</v>
      </c>
      <c r="E85" s="6">
        <f>ROUND(+'Fiscal Services'!V80,0)</f>
        <v>11207</v>
      </c>
      <c r="F85" s="8">
        <f t="shared" si="3"/>
        <v>121.97</v>
      </c>
      <c r="G85" s="6">
        <f>ROUND(+'Fiscal Services'!G183,0)</f>
        <v>1350598</v>
      </c>
      <c r="H85" s="6">
        <f>ROUND(+'Fiscal Services'!V183,0)</f>
        <v>11445</v>
      </c>
      <c r="I85" s="8">
        <f t="shared" si="4"/>
        <v>118.01</v>
      </c>
      <c r="J85" s="7"/>
      <c r="K85" s="9">
        <f t="shared" si="5"/>
        <v>-3.2500000000000001E-2</v>
      </c>
    </row>
    <row r="86" spans="2:11" x14ac:dyDescent="0.2">
      <c r="B86">
        <f>+'Fiscal Services'!A81</f>
        <v>183</v>
      </c>
      <c r="C86" t="str">
        <f>+'Fiscal Services'!B81</f>
        <v>MULTICARE AUBURN MEDICAL CENTER</v>
      </c>
      <c r="D86" s="6">
        <f>ROUND(+'Fiscal Services'!G81,0)</f>
        <v>1348935</v>
      </c>
      <c r="E86" s="6">
        <f>ROUND(+'Fiscal Services'!V81,0)</f>
        <v>12923</v>
      </c>
      <c r="F86" s="8">
        <f t="shared" si="3"/>
        <v>104.38</v>
      </c>
      <c r="G86" s="6">
        <f>ROUND(+'Fiscal Services'!G184,0)</f>
        <v>1429205</v>
      </c>
      <c r="H86" s="6">
        <f>ROUND(+'Fiscal Services'!V184,0)</f>
        <v>11353</v>
      </c>
      <c r="I86" s="8">
        <f t="shared" si="4"/>
        <v>125.89</v>
      </c>
      <c r="J86" s="7"/>
      <c r="K86" s="9">
        <f t="shared" si="5"/>
        <v>0.20610000000000001</v>
      </c>
    </row>
    <row r="87" spans="2:11" x14ac:dyDescent="0.2">
      <c r="B87">
        <f>+'Fiscal Services'!A82</f>
        <v>186</v>
      </c>
      <c r="C87" t="str">
        <f>+'Fiscal Services'!B82</f>
        <v>SUMMIT PACIFIC MEDICAL CENTER</v>
      </c>
      <c r="D87" s="6">
        <f>ROUND(+'Fiscal Services'!G82,0)</f>
        <v>1018480</v>
      </c>
      <c r="E87" s="6">
        <f>ROUND(+'Fiscal Services'!V82,0)</f>
        <v>1756</v>
      </c>
      <c r="F87" s="8">
        <f t="shared" si="3"/>
        <v>580</v>
      </c>
      <c r="G87" s="6">
        <f>ROUND(+'Fiscal Services'!G185,0)</f>
        <v>1430681</v>
      </c>
      <c r="H87" s="6">
        <f>ROUND(+'Fiscal Services'!V185,0)</f>
        <v>2042</v>
      </c>
      <c r="I87" s="8">
        <f t="shared" si="4"/>
        <v>700.63</v>
      </c>
      <c r="J87" s="7"/>
      <c r="K87" s="9">
        <f t="shared" si="5"/>
        <v>0.20799999999999999</v>
      </c>
    </row>
    <row r="88" spans="2:11" x14ac:dyDescent="0.2">
      <c r="B88">
        <f>+'Fiscal Services'!A83</f>
        <v>191</v>
      </c>
      <c r="C88" t="str">
        <f>+'Fiscal Services'!B83</f>
        <v>PROVIDENCE CENTRALIA HOSPITAL</v>
      </c>
      <c r="D88" s="6">
        <f>ROUND(+'Fiscal Services'!G83,0)</f>
        <v>0</v>
      </c>
      <c r="E88" s="6">
        <f>ROUND(+'Fiscal Services'!V83,0)</f>
        <v>13074</v>
      </c>
      <c r="F88" s="8" t="str">
        <f t="shared" si="3"/>
        <v/>
      </c>
      <c r="G88" s="6">
        <f>ROUND(+'Fiscal Services'!G186,0)</f>
        <v>0</v>
      </c>
      <c r="H88" s="6">
        <f>ROUND(+'Fiscal Services'!V186,0)</f>
        <v>14101</v>
      </c>
      <c r="I88" s="8" t="str">
        <f t="shared" si="4"/>
        <v/>
      </c>
      <c r="J88" s="7"/>
      <c r="K88" s="9" t="str">
        <f t="shared" si="5"/>
        <v/>
      </c>
    </row>
    <row r="89" spans="2:11" x14ac:dyDescent="0.2">
      <c r="B89">
        <f>+'Fiscal Services'!A84</f>
        <v>193</v>
      </c>
      <c r="C89" t="str">
        <f>+'Fiscal Services'!B84</f>
        <v>PROVIDENCE MOUNT CARMEL HOSPITAL</v>
      </c>
      <c r="D89" s="6">
        <f>ROUND(+'Fiscal Services'!G84,0)</f>
        <v>0</v>
      </c>
      <c r="E89" s="6">
        <f>ROUND(+'Fiscal Services'!V84,0)</f>
        <v>3487</v>
      </c>
      <c r="F89" s="8" t="str">
        <f t="shared" si="3"/>
        <v/>
      </c>
      <c r="G89" s="6">
        <f>ROUND(+'Fiscal Services'!G187,0)</f>
        <v>0</v>
      </c>
      <c r="H89" s="6">
        <f>ROUND(+'Fiscal Services'!V187,0)</f>
        <v>3506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194</v>
      </c>
      <c r="C90" t="str">
        <f>+'Fiscal Services'!B85</f>
        <v>PROVIDENCE ST JOSEPHS HOSPITAL</v>
      </c>
      <c r="D90" s="6">
        <f>ROUND(+'Fiscal Services'!G85,0)</f>
        <v>66747</v>
      </c>
      <c r="E90" s="6">
        <f>ROUND(+'Fiscal Services'!V85,0)</f>
        <v>1220</v>
      </c>
      <c r="F90" s="8">
        <f t="shared" si="3"/>
        <v>54.71</v>
      </c>
      <c r="G90" s="6">
        <f>ROUND(+'Fiscal Services'!G188,0)</f>
        <v>0</v>
      </c>
      <c r="H90" s="6">
        <f>ROUND(+'Fiscal Services'!V188,0)</f>
        <v>1556</v>
      </c>
      <c r="I90" s="8" t="str">
        <f t="shared" si="4"/>
        <v/>
      </c>
      <c r="J90" s="7"/>
      <c r="K90" s="9" t="str">
        <f t="shared" si="5"/>
        <v/>
      </c>
    </row>
    <row r="91" spans="2:11" x14ac:dyDescent="0.2">
      <c r="B91">
        <f>+'Fiscal Services'!A86</f>
        <v>195</v>
      </c>
      <c r="C91" t="str">
        <f>+'Fiscal Services'!B86</f>
        <v>SNOQUALMIE VALLEY HOSPITAL</v>
      </c>
      <c r="D91" s="6">
        <f>ROUND(+'Fiscal Services'!G86,0)</f>
        <v>634858</v>
      </c>
      <c r="E91" s="6">
        <f>ROUND(+'Fiscal Services'!V86,0)</f>
        <v>4172</v>
      </c>
      <c r="F91" s="8">
        <f t="shared" si="3"/>
        <v>152.16999999999999</v>
      </c>
      <c r="G91" s="6">
        <f>ROUND(+'Fiscal Services'!G189,0)</f>
        <v>861884</v>
      </c>
      <c r="H91" s="6">
        <f>ROUND(+'Fiscal Services'!V189,0)</f>
        <v>318</v>
      </c>
      <c r="I91" s="8">
        <f t="shared" si="4"/>
        <v>2710.33</v>
      </c>
      <c r="J91" s="7"/>
      <c r="K91" s="9">
        <f t="shared" si="5"/>
        <v>16.811199999999999</v>
      </c>
    </row>
    <row r="92" spans="2:11" x14ac:dyDescent="0.2">
      <c r="B92">
        <f>+'Fiscal Services'!A87</f>
        <v>197</v>
      </c>
      <c r="C92" t="str">
        <f>+'Fiscal Services'!B87</f>
        <v>CAPITAL MEDICAL CENTER</v>
      </c>
      <c r="D92" s="6">
        <f>ROUND(+'Fiscal Services'!G87,0)</f>
        <v>1174535</v>
      </c>
      <c r="E92" s="6">
        <f>ROUND(+'Fiscal Services'!V87,0)</f>
        <v>10932</v>
      </c>
      <c r="F92" s="8">
        <f t="shared" si="3"/>
        <v>107.44</v>
      </c>
      <c r="G92" s="6">
        <f>ROUND(+'Fiscal Services'!G190,0)</f>
        <v>1237368</v>
      </c>
      <c r="H92" s="6">
        <f>ROUND(+'Fiscal Services'!V190,0)</f>
        <v>10776</v>
      </c>
      <c r="I92" s="8">
        <f t="shared" si="4"/>
        <v>114.83</v>
      </c>
      <c r="J92" s="7"/>
      <c r="K92" s="9">
        <f t="shared" si="5"/>
        <v>6.88E-2</v>
      </c>
    </row>
    <row r="93" spans="2:11" x14ac:dyDescent="0.2">
      <c r="B93">
        <f>+'Fiscal Services'!A88</f>
        <v>198</v>
      </c>
      <c r="C93" t="str">
        <f>+'Fiscal Services'!B88</f>
        <v>SUNNYSIDE COMMUNITY HOSPITAL</v>
      </c>
      <c r="D93" s="6">
        <f>ROUND(+'Fiscal Services'!G88,0)</f>
        <v>1857596</v>
      </c>
      <c r="E93" s="6">
        <f>ROUND(+'Fiscal Services'!V88,0)</f>
        <v>6879</v>
      </c>
      <c r="F93" s="8">
        <f t="shared" si="3"/>
        <v>270.04000000000002</v>
      </c>
      <c r="G93" s="6">
        <f>ROUND(+'Fiscal Services'!G191,0)</f>
        <v>2262511</v>
      </c>
      <c r="H93" s="6">
        <f>ROUND(+'Fiscal Services'!V191,0)</f>
        <v>6724</v>
      </c>
      <c r="I93" s="8">
        <f t="shared" si="4"/>
        <v>336.48</v>
      </c>
      <c r="J93" s="7"/>
      <c r="K93" s="9">
        <f t="shared" si="5"/>
        <v>0.246</v>
      </c>
    </row>
    <row r="94" spans="2:11" x14ac:dyDescent="0.2">
      <c r="B94">
        <f>+'Fiscal Services'!A89</f>
        <v>199</v>
      </c>
      <c r="C94" t="str">
        <f>+'Fiscal Services'!B89</f>
        <v>TOPPENISH COMMUNITY HOSPITAL</v>
      </c>
      <c r="D94" s="6">
        <f>ROUND(+'Fiscal Services'!G89,0)</f>
        <v>319712</v>
      </c>
      <c r="E94" s="6">
        <f>ROUND(+'Fiscal Services'!V89,0)</f>
        <v>2641</v>
      </c>
      <c r="F94" s="8">
        <f t="shared" si="3"/>
        <v>121.06</v>
      </c>
      <c r="G94" s="6">
        <f>ROUND(+'Fiscal Services'!G192,0)</f>
        <v>329269</v>
      </c>
      <c r="H94" s="6">
        <f>ROUND(+'Fiscal Services'!V192,0)</f>
        <v>2428</v>
      </c>
      <c r="I94" s="8">
        <f t="shared" si="4"/>
        <v>135.61000000000001</v>
      </c>
      <c r="J94" s="7"/>
      <c r="K94" s="9">
        <f t="shared" si="5"/>
        <v>0.1202</v>
      </c>
    </row>
    <row r="95" spans="2:11" x14ac:dyDescent="0.2">
      <c r="B95">
        <f>+'Fiscal Services'!A90</f>
        <v>201</v>
      </c>
      <c r="C95" t="str">
        <f>+'Fiscal Services'!B90</f>
        <v>ST FRANCIS COMMUNITY HOSPITAL</v>
      </c>
      <c r="D95" s="6">
        <f>ROUND(+'Fiscal Services'!G90,0)</f>
        <v>531959</v>
      </c>
      <c r="E95" s="6">
        <f>ROUND(+'Fiscal Services'!V90,0)</f>
        <v>16937</v>
      </c>
      <c r="F95" s="8">
        <f t="shared" si="3"/>
        <v>31.41</v>
      </c>
      <c r="G95" s="6">
        <f>ROUND(+'Fiscal Services'!G193,0)</f>
        <v>0</v>
      </c>
      <c r="H95" s="6">
        <f>ROUND(+'Fiscal Services'!V193,0)</f>
        <v>18513</v>
      </c>
      <c r="I95" s="8" t="str">
        <f t="shared" si="4"/>
        <v/>
      </c>
      <c r="J95" s="7"/>
      <c r="K95" s="9" t="str">
        <f t="shared" si="5"/>
        <v/>
      </c>
    </row>
    <row r="96" spans="2:11" x14ac:dyDescent="0.2">
      <c r="B96">
        <f>+'Fiscal Services'!A91</f>
        <v>202</v>
      </c>
      <c r="C96" t="str">
        <f>+'Fiscal Services'!B91</f>
        <v>REGIONAL HOSPITAL</v>
      </c>
      <c r="D96" s="6">
        <f>ROUND(+'Fiscal Services'!G91,0)</f>
        <v>37390</v>
      </c>
      <c r="E96" s="6">
        <f>ROUND(+'Fiscal Services'!V91,0)</f>
        <v>663</v>
      </c>
      <c r="F96" s="8">
        <f t="shared" si="3"/>
        <v>56.4</v>
      </c>
      <c r="G96" s="6">
        <f>ROUND(+'Fiscal Services'!G194,0)</f>
        <v>34843</v>
      </c>
      <c r="H96" s="6">
        <f>ROUND(+'Fiscal Services'!V194,0)</f>
        <v>695</v>
      </c>
      <c r="I96" s="8">
        <f t="shared" si="4"/>
        <v>50.13</v>
      </c>
      <c r="J96" s="7"/>
      <c r="K96" s="9">
        <f t="shared" si="5"/>
        <v>-0.11119999999999999</v>
      </c>
    </row>
    <row r="97" spans="2:11" x14ac:dyDescent="0.2">
      <c r="B97">
        <f>+'Fiscal Services'!A92</f>
        <v>204</v>
      </c>
      <c r="C97" t="str">
        <f>+'Fiscal Services'!B92</f>
        <v>SEATTLE CANCER CARE ALLIANCE</v>
      </c>
      <c r="D97" s="6">
        <f>ROUND(+'Fiscal Services'!G92,0)</f>
        <v>8515686</v>
      </c>
      <c r="E97" s="6">
        <f>ROUND(+'Fiscal Services'!V92,0)</f>
        <v>15771</v>
      </c>
      <c r="F97" s="8">
        <f t="shared" si="3"/>
        <v>539.96</v>
      </c>
      <c r="G97" s="6">
        <f>ROUND(+'Fiscal Services'!G195,0)</f>
        <v>9467323</v>
      </c>
      <c r="H97" s="6">
        <f>ROUND(+'Fiscal Services'!V195,0)</f>
        <v>15388</v>
      </c>
      <c r="I97" s="8">
        <f t="shared" si="4"/>
        <v>615.24</v>
      </c>
      <c r="J97" s="7"/>
      <c r="K97" s="9">
        <f t="shared" si="5"/>
        <v>0.1394</v>
      </c>
    </row>
    <row r="98" spans="2:11" x14ac:dyDescent="0.2">
      <c r="B98">
        <f>+'Fiscal Services'!A93</f>
        <v>205</v>
      </c>
      <c r="C98" t="str">
        <f>+'Fiscal Services'!B93</f>
        <v>WENATCHEE VALLEY HOSPITAL</v>
      </c>
      <c r="D98" s="6">
        <f>ROUND(+'Fiscal Services'!G93,0)</f>
        <v>0</v>
      </c>
      <c r="E98" s="6">
        <f>ROUND(+'Fiscal Services'!V93,0)</f>
        <v>24216</v>
      </c>
      <c r="F98" s="8" t="str">
        <f t="shared" si="3"/>
        <v/>
      </c>
      <c r="G98" s="6">
        <f>ROUND(+'Fiscal Services'!G196,0)</f>
        <v>0</v>
      </c>
      <c r="H98" s="6">
        <f>ROUND(+'Fiscal Services'!V196,0)</f>
        <v>23066</v>
      </c>
      <c r="I98" s="8" t="str">
        <f t="shared" si="4"/>
        <v/>
      </c>
      <c r="J98" s="7"/>
      <c r="K98" s="9" t="str">
        <f t="shared" si="5"/>
        <v/>
      </c>
    </row>
    <row r="99" spans="2:11" x14ac:dyDescent="0.2">
      <c r="B99">
        <f>+'Fiscal Services'!A94</f>
        <v>206</v>
      </c>
      <c r="C99" t="str">
        <f>+'Fiscal Services'!B94</f>
        <v>PEACEHEALTH UNITED GENERAL MEDICAL CENTER</v>
      </c>
      <c r="D99" s="6">
        <f>ROUND(+'Fiscal Services'!G94,0)</f>
        <v>163505</v>
      </c>
      <c r="E99" s="6">
        <f>ROUND(+'Fiscal Services'!V94,0)</f>
        <v>3056</v>
      </c>
      <c r="F99" s="8">
        <f t="shared" si="3"/>
        <v>53.5</v>
      </c>
      <c r="G99" s="6">
        <f>ROUND(+'Fiscal Services'!G197,0)</f>
        <v>164758</v>
      </c>
      <c r="H99" s="6">
        <f>ROUND(+'Fiscal Services'!V197,0)</f>
        <v>3456</v>
      </c>
      <c r="I99" s="8">
        <f t="shared" si="4"/>
        <v>47.67</v>
      </c>
      <c r="J99" s="7"/>
      <c r="K99" s="9">
        <f t="shared" si="5"/>
        <v>-0.109</v>
      </c>
    </row>
    <row r="100" spans="2:11" x14ac:dyDescent="0.2">
      <c r="B100">
        <f>+'Fiscal Services'!A95</f>
        <v>207</v>
      </c>
      <c r="C100" t="str">
        <f>+'Fiscal Services'!B95</f>
        <v>SKAGIT VALLEY HOSPITAL</v>
      </c>
      <c r="D100" s="6">
        <f>ROUND(+'Fiscal Services'!G95,0)</f>
        <v>6216746</v>
      </c>
      <c r="E100" s="6">
        <f>ROUND(+'Fiscal Services'!V95,0)</f>
        <v>19905</v>
      </c>
      <c r="F100" s="8">
        <f t="shared" si="3"/>
        <v>312.32</v>
      </c>
      <c r="G100" s="6">
        <f>ROUND(+'Fiscal Services'!G198,0)</f>
        <v>6722676</v>
      </c>
      <c r="H100" s="6">
        <f>ROUND(+'Fiscal Services'!V198,0)</f>
        <v>23547</v>
      </c>
      <c r="I100" s="8">
        <f t="shared" si="4"/>
        <v>285.5</v>
      </c>
      <c r="J100" s="7"/>
      <c r="K100" s="9">
        <f t="shared" si="5"/>
        <v>-8.5900000000000004E-2</v>
      </c>
    </row>
    <row r="101" spans="2:11" x14ac:dyDescent="0.2">
      <c r="B101">
        <f>+'Fiscal Services'!A96</f>
        <v>208</v>
      </c>
      <c r="C101" t="str">
        <f>+'Fiscal Services'!B96</f>
        <v>LEGACY SALMON CREEK HOSPITAL</v>
      </c>
      <c r="D101" s="6">
        <f>ROUND(+'Fiscal Services'!G96,0)</f>
        <v>18402421</v>
      </c>
      <c r="E101" s="6">
        <f>ROUND(+'Fiscal Services'!V96,0)</f>
        <v>23709</v>
      </c>
      <c r="F101" s="8">
        <f t="shared" si="3"/>
        <v>776.18</v>
      </c>
      <c r="G101" s="6">
        <f>ROUND(+'Fiscal Services'!G199,0)</f>
        <v>18953098</v>
      </c>
      <c r="H101" s="6">
        <f>ROUND(+'Fiscal Services'!V199,0)</f>
        <v>24248</v>
      </c>
      <c r="I101" s="8">
        <f t="shared" si="4"/>
        <v>781.64</v>
      </c>
      <c r="J101" s="7"/>
      <c r="K101" s="9">
        <f t="shared" si="5"/>
        <v>7.0000000000000001E-3</v>
      </c>
    </row>
    <row r="102" spans="2:11" x14ac:dyDescent="0.2">
      <c r="B102">
        <f>+'Fiscal Services'!A97</f>
        <v>209</v>
      </c>
      <c r="C102" t="str">
        <f>+'Fiscal Services'!B97</f>
        <v>ST ANTHONY HOSPITAL</v>
      </c>
      <c r="D102" s="6">
        <f>ROUND(+'Fiscal Services'!G97,0)</f>
        <v>200057</v>
      </c>
      <c r="E102" s="6">
        <f>ROUND(+'Fiscal Services'!V97,0)</f>
        <v>10979</v>
      </c>
      <c r="F102" s="8">
        <f t="shared" si="3"/>
        <v>18.22</v>
      </c>
      <c r="G102" s="6">
        <f>ROUND(+'Fiscal Services'!G200,0)</f>
        <v>1005</v>
      </c>
      <c r="H102" s="6">
        <f>ROUND(+'Fiscal Services'!V200,0)</f>
        <v>12423</v>
      </c>
      <c r="I102" s="8">
        <f t="shared" si="4"/>
        <v>0.08</v>
      </c>
      <c r="J102" s="7"/>
      <c r="K102" s="9">
        <f t="shared" si="5"/>
        <v>-0.99560000000000004</v>
      </c>
    </row>
    <row r="103" spans="2:11" x14ac:dyDescent="0.2">
      <c r="B103">
        <f>+'Fiscal Services'!A98</f>
        <v>210</v>
      </c>
      <c r="C103" t="str">
        <f>+'Fiscal Services'!B98</f>
        <v>SWEDISH MEDICAL CENTER - ISSAQUAH CAMPUS</v>
      </c>
      <c r="D103" s="6">
        <f>ROUND(+'Fiscal Services'!G98,0)</f>
        <v>1479853</v>
      </c>
      <c r="E103" s="6">
        <f>ROUND(+'Fiscal Services'!V98,0)</f>
        <v>13006</v>
      </c>
      <c r="F103" s="8">
        <f t="shared" si="3"/>
        <v>113.78</v>
      </c>
      <c r="G103" s="6">
        <f>ROUND(+'Fiscal Services'!G201,0)</f>
        <v>1110304</v>
      </c>
      <c r="H103" s="6">
        <f>ROUND(+'Fiscal Services'!V201,0)</f>
        <v>15474</v>
      </c>
      <c r="I103" s="8">
        <f t="shared" si="4"/>
        <v>71.75</v>
      </c>
      <c r="J103" s="7"/>
      <c r="K103" s="9">
        <f t="shared" si="5"/>
        <v>-0.36940000000000001</v>
      </c>
    </row>
    <row r="104" spans="2:11" x14ac:dyDescent="0.2">
      <c r="B104">
        <f>+'Fiscal Services'!A99</f>
        <v>211</v>
      </c>
      <c r="C104" t="str">
        <f>+'Fiscal Services'!B99</f>
        <v>PEACEHEALTH PEACE ISLAND MEDICAL CENTER</v>
      </c>
      <c r="D104" s="6">
        <f>ROUND(+'Fiscal Services'!G99,0)</f>
        <v>0</v>
      </c>
      <c r="E104" s="6">
        <f>ROUND(+'Fiscal Services'!V99,0)</f>
        <v>1050</v>
      </c>
      <c r="F104" s="8" t="str">
        <f t="shared" si="3"/>
        <v/>
      </c>
      <c r="G104" s="6">
        <f>ROUND(+'Fiscal Services'!G202,0)</f>
        <v>0</v>
      </c>
      <c r="H104" s="6">
        <f>ROUND(+'Fiscal Services'!V202,0)</f>
        <v>1404</v>
      </c>
      <c r="I104" s="8" t="str">
        <f t="shared" si="4"/>
        <v/>
      </c>
      <c r="J104" s="7"/>
      <c r="K104" s="9" t="str">
        <f t="shared" si="5"/>
        <v/>
      </c>
    </row>
    <row r="105" spans="2:11" x14ac:dyDescent="0.2">
      <c r="B105">
        <f>+'Fiscal Services'!A100</f>
        <v>904</v>
      </c>
      <c r="C105" t="str">
        <f>+'Fiscal Services'!B100</f>
        <v>BHC FAIRFAX HOSPITAL</v>
      </c>
      <c r="D105" s="6">
        <f>ROUND(+'Fiscal Services'!G100,0)</f>
        <v>1418837</v>
      </c>
      <c r="E105" s="6">
        <f>ROUND(+'Fiscal Services'!V100,0)</f>
        <v>3639</v>
      </c>
      <c r="F105" s="8">
        <f t="shared" si="3"/>
        <v>389.9</v>
      </c>
      <c r="G105" s="6">
        <f>ROUND(+'Fiscal Services'!G203,0)</f>
        <v>1825700</v>
      </c>
      <c r="H105" s="6">
        <f>ROUND(+'Fiscal Services'!V203,0)</f>
        <v>2606</v>
      </c>
      <c r="I105" s="8">
        <f t="shared" si="4"/>
        <v>700.58</v>
      </c>
      <c r="J105" s="7"/>
      <c r="K105" s="9">
        <f t="shared" si="5"/>
        <v>0.79679999999999995</v>
      </c>
    </row>
    <row r="106" spans="2:11" x14ac:dyDescent="0.2">
      <c r="B106">
        <f>+'Fiscal Services'!A101</f>
        <v>915</v>
      </c>
      <c r="C106" t="str">
        <f>+'Fiscal Services'!B101</f>
        <v>LOURDES COUNSELING CENTER</v>
      </c>
      <c r="D106" s="6">
        <f>ROUND(+'Fiscal Services'!G101,0)</f>
        <v>528104</v>
      </c>
      <c r="E106" s="6">
        <f>ROUND(+'Fiscal Services'!V101,0)</f>
        <v>845</v>
      </c>
      <c r="F106" s="8">
        <f t="shared" si="3"/>
        <v>624.98</v>
      </c>
      <c r="G106" s="6">
        <f>ROUND(+'Fiscal Services'!G204,0)</f>
        <v>685123</v>
      </c>
      <c r="H106" s="6">
        <f>ROUND(+'Fiscal Services'!V204,0)</f>
        <v>832</v>
      </c>
      <c r="I106" s="8">
        <f t="shared" si="4"/>
        <v>823.47</v>
      </c>
      <c r="J106" s="7"/>
      <c r="K106" s="9">
        <f t="shared" si="5"/>
        <v>0.31759999999999999</v>
      </c>
    </row>
    <row r="107" spans="2:11" x14ac:dyDescent="0.2">
      <c r="B107">
        <f>+'Fiscal Services'!A102</f>
        <v>919</v>
      </c>
      <c r="C107" t="str">
        <f>+'Fiscal Services'!B102</f>
        <v>NAVOS</v>
      </c>
      <c r="D107" s="6">
        <f>ROUND(+'Fiscal Services'!G102,0)</f>
        <v>319641</v>
      </c>
      <c r="E107" s="6">
        <f>ROUND(+'Fiscal Services'!V102,0)</f>
        <v>568</v>
      </c>
      <c r="F107" s="8">
        <f t="shared" si="3"/>
        <v>562.75</v>
      </c>
      <c r="G107" s="6">
        <f>ROUND(+'Fiscal Services'!G205,0)</f>
        <v>257860</v>
      </c>
      <c r="H107" s="6">
        <f>ROUND(+'Fiscal Services'!V205,0)</f>
        <v>447</v>
      </c>
      <c r="I107" s="8">
        <f t="shared" si="4"/>
        <v>576.87</v>
      </c>
      <c r="J107" s="7"/>
      <c r="K107" s="9">
        <f t="shared" si="5"/>
        <v>2.5100000000000001E-2</v>
      </c>
    </row>
    <row r="108" spans="2:11" x14ac:dyDescent="0.2">
      <c r="B108">
        <f>+'Fiscal Services'!A103</f>
        <v>921</v>
      </c>
      <c r="C108" t="str">
        <f>+'Fiscal Services'!B103</f>
        <v>Cascade Behavioral Health</v>
      </c>
      <c r="D108" s="6">
        <f>ROUND(+'Fiscal Services'!G103,0)</f>
        <v>1560519</v>
      </c>
      <c r="E108" s="6">
        <f>ROUND(+'Fiscal Services'!V103,0)</f>
        <v>1144</v>
      </c>
      <c r="F108" s="8">
        <f t="shared" si="3"/>
        <v>1364.09</v>
      </c>
      <c r="G108" s="6">
        <f>ROUND(+'Fiscal Services'!G206,0)</f>
        <v>1556908</v>
      </c>
      <c r="H108" s="6">
        <f>ROUND(+'Fiscal Services'!V206,0)</f>
        <v>1743</v>
      </c>
      <c r="I108" s="8">
        <f t="shared" si="4"/>
        <v>893.23</v>
      </c>
      <c r="J108" s="7"/>
      <c r="K108" s="9">
        <f t="shared" si="5"/>
        <v>-0.34520000000000001</v>
      </c>
    </row>
    <row r="109" spans="2:11" x14ac:dyDescent="0.2">
      <c r="B109">
        <f>+'Fiscal Services'!A104</f>
        <v>922</v>
      </c>
      <c r="C109" t="str">
        <f>+'Fiscal Services'!B104</f>
        <v>BHC FAIRFAX HOSPITAL EVERETT</v>
      </c>
      <c r="D109" s="6">
        <f>ROUND(+'Fiscal Services'!G104,0)</f>
        <v>230561</v>
      </c>
      <c r="E109" s="6">
        <f>ROUND(+'Fiscal Services'!V104,0)</f>
        <v>401</v>
      </c>
      <c r="F109" s="8">
        <f t="shared" si="3"/>
        <v>574.97</v>
      </c>
      <c r="G109" s="6">
        <f>ROUND(+'Fiscal Services'!G207,0)</f>
        <v>284993</v>
      </c>
      <c r="H109" s="6">
        <f>ROUND(+'Fiscal Services'!V207,0)</f>
        <v>422</v>
      </c>
      <c r="I109" s="8">
        <f t="shared" si="4"/>
        <v>675.34</v>
      </c>
      <c r="J109" s="7"/>
      <c r="K109" s="9">
        <f t="shared" si="5"/>
        <v>0.17460000000000001</v>
      </c>
    </row>
    <row r="110" spans="2:11" x14ac:dyDescent="0.2">
      <c r="B110">
        <f>+'Fiscal Services'!A105</f>
        <v>923</v>
      </c>
      <c r="C110" t="str">
        <f>+'Fiscal Services'!B105</f>
        <v>BHC FAIRFAX HOSPITAL MONROE</v>
      </c>
      <c r="D110" s="6">
        <f>ROUND(+'Fiscal Services'!G105,0)</f>
        <v>0</v>
      </c>
      <c r="E110" s="6">
        <f>ROUND(+'Fiscal Services'!V105,0)</f>
        <v>0</v>
      </c>
      <c r="F110" s="8" t="str">
        <f t="shared" ref="F110" si="6">IF(D110=0,"",IF(E110=0,"",ROUND(D110/E110,2)))</f>
        <v/>
      </c>
      <c r="G110" s="6">
        <f>ROUND(+'Fiscal Services'!G208,0)</f>
        <v>66300</v>
      </c>
      <c r="H110" s="6">
        <f>ROUND(+'Fiscal Services'!V208,0)</f>
        <v>93</v>
      </c>
      <c r="I110" s="8">
        <f t="shared" ref="I110" si="7">IF(G110=0,"",IF(H110=0,"",ROUND(G110/H110,2)))</f>
        <v>712.9</v>
      </c>
      <c r="J110" s="7"/>
      <c r="K110" s="9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6.88671875" bestFit="1" customWidth="1"/>
    <col min="6" max="6" width="5.88671875" bestFit="1" customWidth="1"/>
    <col min="7" max="7" width="10.1093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468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Services'!H5,0)</f>
        <v>5846</v>
      </c>
      <c r="E10" s="6">
        <f>ROUND(+'Fiscal Services'!V5,0)</f>
        <v>67394</v>
      </c>
      <c r="F10" s="8">
        <f>IF(D10=0,"",IF(E10=0,"",ROUND(D10/E10,2)))</f>
        <v>0.09</v>
      </c>
      <c r="G10" s="6">
        <f>ROUND(+'Fiscal Services'!H108,0)</f>
        <v>-49</v>
      </c>
      <c r="H10" s="6">
        <f>ROUND(+'Fiscal Services'!V108,0)</f>
        <v>74398</v>
      </c>
      <c r="I10" s="8">
        <f>IF(G10=0,"",IF(H10=0,"",ROUND(G10/H10,2)))</f>
        <v>0</v>
      </c>
      <c r="J10" s="7"/>
      <c r="K10" s="9">
        <f>IF(D10=0,"",IF(E10=0,"",IF(G10=0,"",IF(H10=0,"",ROUND(I10/F10-1,4)))))</f>
        <v>-1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Services'!H6,0)</f>
        <v>5846</v>
      </c>
      <c r="E11" s="6">
        <f>ROUND(+'Fiscal Services'!V6,0)</f>
        <v>28638</v>
      </c>
      <c r="F11" s="8">
        <f t="shared" ref="F11:F74" si="0">IF(D11=0,"",IF(E11=0,"",ROUND(D11/E11,2)))</f>
        <v>0.2</v>
      </c>
      <c r="G11" s="6">
        <f>ROUND(+'Fiscal Services'!H109,0)</f>
        <v>774</v>
      </c>
      <c r="H11" s="6">
        <f>ROUND(+'Fiscal Services'!V109,0)</f>
        <v>30641</v>
      </c>
      <c r="I11" s="8">
        <f t="shared" ref="I11:I74" si="1">IF(G11=0,"",IF(H11=0,"",ROUND(G11/H11,2)))</f>
        <v>0.03</v>
      </c>
      <c r="J11" s="7"/>
      <c r="K11" s="9">
        <f t="shared" ref="K11:K74" si="2">IF(D11=0,"",IF(E11=0,"",IF(G11=0,"",IF(H11=0,"",ROUND(I11/F11-1,4)))))</f>
        <v>-0.85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Services'!H7,0)</f>
        <v>177043</v>
      </c>
      <c r="E12" s="6">
        <f>ROUND(+'Fiscal Services'!V7,0)</f>
        <v>1089</v>
      </c>
      <c r="F12" s="8">
        <f t="shared" si="0"/>
        <v>162.57</v>
      </c>
      <c r="G12" s="6">
        <f>ROUND(+'Fiscal Services'!H110,0)</f>
        <v>191981</v>
      </c>
      <c r="H12" s="6">
        <f>ROUND(+'Fiscal Services'!V110,0)</f>
        <v>1500</v>
      </c>
      <c r="I12" s="8">
        <f t="shared" si="1"/>
        <v>127.99</v>
      </c>
      <c r="J12" s="7"/>
      <c r="K12" s="9">
        <f t="shared" si="2"/>
        <v>-0.2127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Services'!H8,0)</f>
        <v>4354840</v>
      </c>
      <c r="E13" s="6">
        <f>ROUND(+'Fiscal Services'!V8,0)</f>
        <v>67662</v>
      </c>
      <c r="F13" s="8">
        <f t="shared" si="0"/>
        <v>64.36</v>
      </c>
      <c r="G13" s="6">
        <f>ROUND(+'Fiscal Services'!H111,0)</f>
        <v>3954337</v>
      </c>
      <c r="H13" s="6">
        <f>ROUND(+'Fiscal Services'!V111,0)</f>
        <v>58826</v>
      </c>
      <c r="I13" s="8">
        <f t="shared" si="1"/>
        <v>67.22</v>
      </c>
      <c r="J13" s="7"/>
      <c r="K13" s="9">
        <f t="shared" si="2"/>
        <v>4.4400000000000002E-2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Services'!H9,0)</f>
        <v>3902412</v>
      </c>
      <c r="E14" s="6">
        <f>ROUND(+'Fiscal Services'!V9,0)</f>
        <v>33789</v>
      </c>
      <c r="F14" s="8">
        <f t="shared" si="0"/>
        <v>115.49</v>
      </c>
      <c r="G14" s="6">
        <f>ROUND(+'Fiscal Services'!H112,0)</f>
        <v>4694050</v>
      </c>
      <c r="H14" s="6">
        <f>ROUND(+'Fiscal Services'!V112,0)</f>
        <v>31867</v>
      </c>
      <c r="I14" s="8">
        <f t="shared" si="1"/>
        <v>147.30000000000001</v>
      </c>
      <c r="J14" s="7"/>
      <c r="K14" s="9">
        <f t="shared" si="2"/>
        <v>0.27539999999999998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Services'!H10,0)</f>
        <v>0</v>
      </c>
      <c r="E15" s="6">
        <f>ROUND(+'Fiscal Services'!V10,0)</f>
        <v>570</v>
      </c>
      <c r="F15" s="8" t="str">
        <f t="shared" si="0"/>
        <v/>
      </c>
      <c r="G15" s="6">
        <f>ROUND(+'Fiscal Services'!H113,0)</f>
        <v>0</v>
      </c>
      <c r="H15" s="6">
        <f>ROUND(+'Fiscal Services'!V113,0)</f>
        <v>1371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Services'!H11,0)</f>
        <v>310075</v>
      </c>
      <c r="E16" s="6">
        <f>ROUND(+'Fiscal Services'!V11,0)</f>
        <v>2056</v>
      </c>
      <c r="F16" s="8">
        <f t="shared" si="0"/>
        <v>150.81</v>
      </c>
      <c r="G16" s="6">
        <f>ROUND(+'Fiscal Services'!H114,0)</f>
        <v>346144</v>
      </c>
      <c r="H16" s="6">
        <f>ROUND(+'Fiscal Services'!V114,0)</f>
        <v>2014</v>
      </c>
      <c r="I16" s="8">
        <f t="shared" si="1"/>
        <v>171.87</v>
      </c>
      <c r="J16" s="7"/>
      <c r="K16" s="9">
        <f t="shared" si="2"/>
        <v>0.1396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Services'!H12,0)</f>
        <v>241225</v>
      </c>
      <c r="E17" s="6">
        <f>ROUND(+'Fiscal Services'!V12,0)</f>
        <v>5984</v>
      </c>
      <c r="F17" s="8">
        <f t="shared" si="0"/>
        <v>40.31</v>
      </c>
      <c r="G17" s="6">
        <f>ROUND(+'Fiscal Services'!H115,0)</f>
        <v>308363</v>
      </c>
      <c r="H17" s="6">
        <f>ROUND(+'Fiscal Services'!V115,0)</f>
        <v>6269</v>
      </c>
      <c r="I17" s="8">
        <f t="shared" si="1"/>
        <v>49.19</v>
      </c>
      <c r="J17" s="7"/>
      <c r="K17" s="9">
        <f t="shared" si="2"/>
        <v>0.2203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Services'!H13,0)</f>
        <v>108628</v>
      </c>
      <c r="E18" s="6">
        <f>ROUND(+'Fiscal Services'!V13,0)</f>
        <v>991</v>
      </c>
      <c r="F18" s="8">
        <f t="shared" si="0"/>
        <v>109.61</v>
      </c>
      <c r="G18" s="6">
        <f>ROUND(+'Fiscal Services'!H116,0)</f>
        <v>101290</v>
      </c>
      <c r="H18" s="6">
        <f>ROUND(+'Fiscal Services'!V116,0)</f>
        <v>945</v>
      </c>
      <c r="I18" s="8">
        <f t="shared" si="1"/>
        <v>107.19</v>
      </c>
      <c r="J18" s="7"/>
      <c r="K18" s="9">
        <f t="shared" si="2"/>
        <v>-2.2100000000000002E-2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Services'!H14,0)</f>
        <v>393652</v>
      </c>
      <c r="E19" s="6">
        <f>ROUND(+'Fiscal Services'!V14,0)</f>
        <v>20706</v>
      </c>
      <c r="F19" s="8">
        <f t="shared" si="0"/>
        <v>19.010000000000002</v>
      </c>
      <c r="G19" s="6">
        <f>ROUND(+'Fiscal Services'!H117,0)</f>
        <v>333817</v>
      </c>
      <c r="H19" s="6">
        <f>ROUND(+'Fiscal Services'!V117,0)</f>
        <v>17962</v>
      </c>
      <c r="I19" s="8">
        <f t="shared" si="1"/>
        <v>18.579999999999998</v>
      </c>
      <c r="J19" s="7"/>
      <c r="K19" s="9">
        <f t="shared" si="2"/>
        <v>-2.2599999999999999E-2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Services'!H15,0)</f>
        <v>4086319</v>
      </c>
      <c r="E20" s="6">
        <f>ROUND(+'Fiscal Services'!V15,0)</f>
        <v>44458</v>
      </c>
      <c r="F20" s="8">
        <f t="shared" si="0"/>
        <v>91.91</v>
      </c>
      <c r="G20" s="6">
        <f>ROUND(+'Fiscal Services'!H118,0)</f>
        <v>1872931</v>
      </c>
      <c r="H20" s="6">
        <f>ROUND(+'Fiscal Services'!V118,0)</f>
        <v>43674</v>
      </c>
      <c r="I20" s="8">
        <f t="shared" si="1"/>
        <v>42.88</v>
      </c>
      <c r="J20" s="7"/>
      <c r="K20" s="9">
        <f t="shared" si="2"/>
        <v>-0.53349999999999997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Services'!H16,0)</f>
        <v>370257</v>
      </c>
      <c r="E21" s="6">
        <f>ROUND(+'Fiscal Services'!V16,0)</f>
        <v>45185</v>
      </c>
      <c r="F21" s="8">
        <f t="shared" si="0"/>
        <v>8.19</v>
      </c>
      <c r="G21" s="6">
        <f>ROUND(+'Fiscal Services'!H119,0)</f>
        <v>0</v>
      </c>
      <c r="H21" s="6">
        <f>ROUND(+'Fiscal Services'!V119,0)</f>
        <v>48009</v>
      </c>
      <c r="I21" s="8" t="str">
        <f t="shared" si="1"/>
        <v/>
      </c>
      <c r="J21" s="7"/>
      <c r="K21" s="9" t="str">
        <f t="shared" si="2"/>
        <v/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Services'!H17,0)</f>
        <v>22867</v>
      </c>
      <c r="E22" s="6">
        <f>ROUND(+'Fiscal Services'!V17,0)</f>
        <v>3748</v>
      </c>
      <c r="F22" s="8">
        <f t="shared" si="0"/>
        <v>6.1</v>
      </c>
      <c r="G22" s="6">
        <f>ROUND(+'Fiscal Services'!H120,0)</f>
        <v>0</v>
      </c>
      <c r="H22" s="6">
        <f>ROUND(+'Fiscal Services'!V120,0)</f>
        <v>4011</v>
      </c>
      <c r="I22" s="8" t="str">
        <f t="shared" si="1"/>
        <v/>
      </c>
      <c r="J22" s="7"/>
      <c r="K22" s="9" t="str">
        <f t="shared" si="2"/>
        <v/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Services'!H18,0)</f>
        <v>779811</v>
      </c>
      <c r="E23" s="6">
        <f>ROUND(+'Fiscal Services'!V18,0)</f>
        <v>24271</v>
      </c>
      <c r="F23" s="8">
        <f t="shared" si="0"/>
        <v>32.130000000000003</v>
      </c>
      <c r="G23" s="6">
        <f>ROUND(+'Fiscal Services'!H121,0)</f>
        <v>832805</v>
      </c>
      <c r="H23" s="6">
        <f>ROUND(+'Fiscal Services'!V121,0)</f>
        <v>25201</v>
      </c>
      <c r="I23" s="8">
        <f t="shared" si="1"/>
        <v>33.049999999999997</v>
      </c>
      <c r="J23" s="7"/>
      <c r="K23" s="9">
        <f t="shared" si="2"/>
        <v>2.86E-2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Services'!H19,0)</f>
        <v>877248</v>
      </c>
      <c r="E24" s="6">
        <f>ROUND(+'Fiscal Services'!V19,0)</f>
        <v>14864</v>
      </c>
      <c r="F24" s="8">
        <f t="shared" si="0"/>
        <v>59.02</v>
      </c>
      <c r="G24" s="6">
        <f>ROUND(+'Fiscal Services'!H122,0)</f>
        <v>1174195</v>
      </c>
      <c r="H24" s="6">
        <f>ROUND(+'Fiscal Services'!V122,0)</f>
        <v>15283</v>
      </c>
      <c r="I24" s="8">
        <f t="shared" si="1"/>
        <v>76.83</v>
      </c>
      <c r="J24" s="7"/>
      <c r="K24" s="9">
        <f t="shared" si="2"/>
        <v>0.30180000000000001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Services'!H20,0)</f>
        <v>651330</v>
      </c>
      <c r="E25" s="6">
        <f>ROUND(+'Fiscal Services'!V20,0)</f>
        <v>15632</v>
      </c>
      <c r="F25" s="8">
        <f t="shared" si="0"/>
        <v>41.67</v>
      </c>
      <c r="G25" s="6">
        <f>ROUND(+'Fiscal Services'!H123,0)</f>
        <v>580099</v>
      </c>
      <c r="H25" s="6">
        <f>ROUND(+'Fiscal Services'!V123,0)</f>
        <v>15488</v>
      </c>
      <c r="I25" s="8">
        <f t="shared" si="1"/>
        <v>37.450000000000003</v>
      </c>
      <c r="J25" s="7"/>
      <c r="K25" s="9">
        <f t="shared" si="2"/>
        <v>-0.1013</v>
      </c>
    </row>
    <row r="26" spans="2:11" x14ac:dyDescent="0.2">
      <c r="B26">
        <f>+'Fiscal Services'!A21</f>
        <v>42</v>
      </c>
      <c r="C26" t="str">
        <f>+'Fiscal Services'!B21</f>
        <v>SHRINERS HOSPITAL SPOKANE</v>
      </c>
      <c r="D26" s="6">
        <f>ROUND(+'Fiscal Services'!H21,0)</f>
        <v>0</v>
      </c>
      <c r="E26" s="6">
        <f>ROUND(+'Fiscal Services'!V21,0)</f>
        <v>1048</v>
      </c>
      <c r="F26" s="8" t="str">
        <f t="shared" si="0"/>
        <v/>
      </c>
      <c r="G26" s="6">
        <f>ROUND(+'Fiscal Services'!H124,0)</f>
        <v>174669</v>
      </c>
      <c r="H26" s="6">
        <f>ROUND(+'Fiscal Services'!V124,0)</f>
        <v>1125</v>
      </c>
      <c r="I26" s="8">
        <f t="shared" si="1"/>
        <v>155.26</v>
      </c>
      <c r="J26" s="7"/>
      <c r="K26" s="9" t="str">
        <f t="shared" si="2"/>
        <v/>
      </c>
    </row>
    <row r="27" spans="2:11" x14ac:dyDescent="0.2">
      <c r="B27">
        <f>+'Fiscal Services'!A22</f>
        <v>43</v>
      </c>
      <c r="C27" t="str">
        <f>+'Fiscal Services'!B22</f>
        <v>WALLA WALLA GENERAL HOSPITAL</v>
      </c>
      <c r="D27" s="6">
        <f>ROUND(+'Fiscal Services'!H22,0)</f>
        <v>0</v>
      </c>
      <c r="E27" s="6">
        <f>ROUND(+'Fiscal Services'!V22,0)</f>
        <v>0</v>
      </c>
      <c r="F27" s="8" t="str">
        <f t="shared" si="0"/>
        <v/>
      </c>
      <c r="G27" s="6">
        <f>ROUND(+'Fiscal Services'!H125,0)</f>
        <v>0</v>
      </c>
      <c r="H27" s="6">
        <f>ROUND(+'Fiscal Services'!V125,0)</f>
        <v>0</v>
      </c>
      <c r="I27" s="8" t="str">
        <f t="shared" si="1"/>
        <v/>
      </c>
      <c r="J27" s="7"/>
      <c r="K27" s="9" t="str">
        <f t="shared" si="2"/>
        <v/>
      </c>
    </row>
    <row r="28" spans="2:11" x14ac:dyDescent="0.2">
      <c r="B28">
        <f>+'Fiscal Services'!A23</f>
        <v>45</v>
      </c>
      <c r="C28" t="str">
        <f>+'Fiscal Services'!B23</f>
        <v>COLUMBIA BASIN HOSPITAL</v>
      </c>
      <c r="D28" s="6">
        <f>ROUND(+'Fiscal Services'!H23,0)</f>
        <v>126684</v>
      </c>
      <c r="E28" s="6">
        <f>ROUND(+'Fiscal Services'!V23,0)</f>
        <v>870</v>
      </c>
      <c r="F28" s="8">
        <f t="shared" si="0"/>
        <v>145.61000000000001</v>
      </c>
      <c r="G28" s="6">
        <f>ROUND(+'Fiscal Services'!H126,0)</f>
        <v>135049</v>
      </c>
      <c r="H28" s="6">
        <f>ROUND(+'Fiscal Services'!V126,0)</f>
        <v>934</v>
      </c>
      <c r="I28" s="8">
        <f t="shared" si="1"/>
        <v>144.59</v>
      </c>
      <c r="J28" s="7"/>
      <c r="K28" s="9">
        <f t="shared" si="2"/>
        <v>-7.0000000000000001E-3</v>
      </c>
    </row>
    <row r="29" spans="2:11" x14ac:dyDescent="0.2">
      <c r="B29">
        <f>+'Fiscal Services'!A24</f>
        <v>46</v>
      </c>
      <c r="C29" t="str">
        <f>+'Fiscal Services'!B24</f>
        <v>PMH MEDICAL CENTER</v>
      </c>
      <c r="D29" s="6">
        <f>ROUND(+'Fiscal Services'!H24,0)</f>
        <v>229447</v>
      </c>
      <c r="E29" s="6">
        <f>ROUND(+'Fiscal Services'!V24,0)</f>
        <v>2267</v>
      </c>
      <c r="F29" s="8">
        <f t="shared" si="0"/>
        <v>101.21</v>
      </c>
      <c r="G29" s="6">
        <f>ROUND(+'Fiscal Services'!H127,0)</f>
        <v>288894</v>
      </c>
      <c r="H29" s="6">
        <f>ROUND(+'Fiscal Services'!V127,0)</f>
        <v>2412</v>
      </c>
      <c r="I29" s="8">
        <f t="shared" si="1"/>
        <v>119.77</v>
      </c>
      <c r="J29" s="7"/>
      <c r="K29" s="9">
        <f t="shared" si="2"/>
        <v>0.18340000000000001</v>
      </c>
    </row>
    <row r="30" spans="2:11" x14ac:dyDescent="0.2">
      <c r="B30">
        <f>+'Fiscal Services'!A25</f>
        <v>50</v>
      </c>
      <c r="C30" t="str">
        <f>+'Fiscal Services'!B25</f>
        <v>PROVIDENCE ST MARY MEDICAL CENTER</v>
      </c>
      <c r="D30" s="6">
        <f>ROUND(+'Fiscal Services'!H25,0)</f>
        <v>0</v>
      </c>
      <c r="E30" s="6">
        <f>ROUND(+'Fiscal Services'!V25,0)</f>
        <v>13181</v>
      </c>
      <c r="F30" s="8" t="str">
        <f t="shared" si="0"/>
        <v/>
      </c>
      <c r="G30" s="6">
        <f>ROUND(+'Fiscal Services'!H128,0)</f>
        <v>26917</v>
      </c>
      <c r="H30" s="6">
        <f>ROUND(+'Fiscal Services'!V128,0)</f>
        <v>14775</v>
      </c>
      <c r="I30" s="8">
        <f t="shared" si="1"/>
        <v>1.82</v>
      </c>
      <c r="J30" s="7"/>
      <c r="K30" s="9" t="str">
        <f t="shared" si="2"/>
        <v/>
      </c>
    </row>
    <row r="31" spans="2:11" x14ac:dyDescent="0.2">
      <c r="B31">
        <f>+'Fiscal Services'!A26</f>
        <v>54</v>
      </c>
      <c r="C31" t="str">
        <f>+'Fiscal Services'!B26</f>
        <v>FORKS COMMUNITY HOSPITAL</v>
      </c>
      <c r="D31" s="6">
        <f>ROUND(+'Fiscal Services'!H26,0)</f>
        <v>232532</v>
      </c>
      <c r="E31" s="6">
        <f>ROUND(+'Fiscal Services'!V26,0)</f>
        <v>1304</v>
      </c>
      <c r="F31" s="8">
        <f t="shared" si="0"/>
        <v>178.32</v>
      </c>
      <c r="G31" s="6">
        <f>ROUND(+'Fiscal Services'!H129,0)</f>
        <v>300707</v>
      </c>
      <c r="H31" s="6">
        <f>ROUND(+'Fiscal Services'!V129,0)</f>
        <v>1207</v>
      </c>
      <c r="I31" s="8">
        <f t="shared" si="1"/>
        <v>249.14</v>
      </c>
      <c r="J31" s="7"/>
      <c r="K31" s="9">
        <f t="shared" si="2"/>
        <v>0.3972</v>
      </c>
    </row>
    <row r="32" spans="2:11" x14ac:dyDescent="0.2">
      <c r="B32">
        <f>+'Fiscal Services'!A27</f>
        <v>56</v>
      </c>
      <c r="C32" t="str">
        <f>+'Fiscal Services'!B27</f>
        <v>WILLAPA HARBOR HOSPITAL</v>
      </c>
      <c r="D32" s="6">
        <f>ROUND(+'Fiscal Services'!H27,0)</f>
        <v>347317</v>
      </c>
      <c r="E32" s="6">
        <f>ROUND(+'Fiscal Services'!V27,0)</f>
        <v>1121</v>
      </c>
      <c r="F32" s="8">
        <f t="shared" si="0"/>
        <v>309.83</v>
      </c>
      <c r="G32" s="6">
        <f>ROUND(+'Fiscal Services'!H130,0)</f>
        <v>360020</v>
      </c>
      <c r="H32" s="6">
        <f>ROUND(+'Fiscal Services'!V130,0)</f>
        <v>1334</v>
      </c>
      <c r="I32" s="8">
        <f t="shared" si="1"/>
        <v>269.88</v>
      </c>
      <c r="J32" s="7"/>
      <c r="K32" s="9">
        <f t="shared" si="2"/>
        <v>-0.12889999999999999</v>
      </c>
    </row>
    <row r="33" spans="2:11" x14ac:dyDescent="0.2">
      <c r="B33">
        <f>+'Fiscal Services'!A28</f>
        <v>58</v>
      </c>
      <c r="C33" t="str">
        <f>+'Fiscal Services'!B28</f>
        <v>YAKIMA VALLEY MEMORIAL HOSPITAL</v>
      </c>
      <c r="D33" s="6">
        <f>ROUND(+'Fiscal Services'!H28,0)</f>
        <v>1558759</v>
      </c>
      <c r="E33" s="6">
        <f>ROUND(+'Fiscal Services'!V28,0)</f>
        <v>33577</v>
      </c>
      <c r="F33" s="8">
        <f t="shared" si="0"/>
        <v>46.42</v>
      </c>
      <c r="G33" s="6">
        <f>ROUND(+'Fiscal Services'!H131,0)</f>
        <v>1218671</v>
      </c>
      <c r="H33" s="6">
        <f>ROUND(+'Fiscal Services'!V131,0)</f>
        <v>42951</v>
      </c>
      <c r="I33" s="8">
        <f t="shared" si="1"/>
        <v>28.37</v>
      </c>
      <c r="J33" s="7"/>
      <c r="K33" s="9">
        <f t="shared" si="2"/>
        <v>-0.38879999999999998</v>
      </c>
    </row>
    <row r="34" spans="2:11" x14ac:dyDescent="0.2">
      <c r="B34">
        <f>+'Fiscal Services'!A29</f>
        <v>63</v>
      </c>
      <c r="C34" t="str">
        <f>+'Fiscal Services'!B29</f>
        <v>GRAYS HARBOR COMMUNITY HOSPITAL</v>
      </c>
      <c r="D34" s="6">
        <f>ROUND(+'Fiscal Services'!H29,0)</f>
        <v>867028</v>
      </c>
      <c r="E34" s="6">
        <f>ROUND(+'Fiscal Services'!V29,0)</f>
        <v>10489</v>
      </c>
      <c r="F34" s="8">
        <f t="shared" si="0"/>
        <v>82.66</v>
      </c>
      <c r="G34" s="6">
        <f>ROUND(+'Fiscal Services'!H132,0)</f>
        <v>838684</v>
      </c>
      <c r="H34" s="6">
        <f>ROUND(+'Fiscal Services'!V132,0)</f>
        <v>10376</v>
      </c>
      <c r="I34" s="8">
        <f t="shared" si="1"/>
        <v>80.83</v>
      </c>
      <c r="J34" s="7"/>
      <c r="K34" s="9">
        <f t="shared" si="2"/>
        <v>-2.2100000000000002E-2</v>
      </c>
    </row>
    <row r="35" spans="2:11" x14ac:dyDescent="0.2">
      <c r="B35">
        <f>+'Fiscal Services'!A30</f>
        <v>78</v>
      </c>
      <c r="C35" t="str">
        <f>+'Fiscal Services'!B30</f>
        <v>SAMARITAN HEALTHCARE</v>
      </c>
      <c r="D35" s="6">
        <f>ROUND(+'Fiscal Services'!H30,0)</f>
        <v>340601</v>
      </c>
      <c r="E35" s="6">
        <f>ROUND(+'Fiscal Services'!V30,0)</f>
        <v>5523</v>
      </c>
      <c r="F35" s="8">
        <f t="shared" si="0"/>
        <v>61.67</v>
      </c>
      <c r="G35" s="6">
        <f>ROUND(+'Fiscal Services'!H133,0)</f>
        <v>398771</v>
      </c>
      <c r="H35" s="6">
        <f>ROUND(+'Fiscal Services'!V133,0)</f>
        <v>5627</v>
      </c>
      <c r="I35" s="8">
        <f t="shared" si="1"/>
        <v>70.87</v>
      </c>
      <c r="J35" s="7"/>
      <c r="K35" s="9">
        <f t="shared" si="2"/>
        <v>0.1492</v>
      </c>
    </row>
    <row r="36" spans="2:11" x14ac:dyDescent="0.2">
      <c r="B36">
        <f>+'Fiscal Services'!A31</f>
        <v>79</v>
      </c>
      <c r="C36" t="str">
        <f>+'Fiscal Services'!B31</f>
        <v>OCEAN BEACH HOSPITAL</v>
      </c>
      <c r="D36" s="6">
        <f>ROUND(+'Fiscal Services'!H31,0)</f>
        <v>379574</v>
      </c>
      <c r="E36" s="6">
        <f>ROUND(+'Fiscal Services'!V31,0)</f>
        <v>5110</v>
      </c>
      <c r="F36" s="8">
        <f t="shared" si="0"/>
        <v>74.28</v>
      </c>
      <c r="G36" s="6">
        <f>ROUND(+'Fiscal Services'!H134,0)</f>
        <v>450252</v>
      </c>
      <c r="H36" s="6">
        <f>ROUND(+'Fiscal Services'!V134,0)</f>
        <v>5085</v>
      </c>
      <c r="I36" s="8">
        <f t="shared" si="1"/>
        <v>88.55</v>
      </c>
      <c r="J36" s="7"/>
      <c r="K36" s="9">
        <f t="shared" si="2"/>
        <v>0.19209999999999999</v>
      </c>
    </row>
    <row r="37" spans="2:11" x14ac:dyDescent="0.2">
      <c r="B37">
        <f>+'Fiscal Services'!A32</f>
        <v>80</v>
      </c>
      <c r="C37" t="str">
        <f>+'Fiscal Services'!B32</f>
        <v>ODESSA MEMORIAL HEALTHCARE CENTER</v>
      </c>
      <c r="D37" s="6">
        <f>ROUND(+'Fiscal Services'!H32,0)</f>
        <v>49730</v>
      </c>
      <c r="E37" s="6">
        <f>ROUND(+'Fiscal Services'!V32,0)</f>
        <v>71</v>
      </c>
      <c r="F37" s="8">
        <f t="shared" si="0"/>
        <v>700.42</v>
      </c>
      <c r="G37" s="6">
        <f>ROUND(+'Fiscal Services'!H135,0)</f>
        <v>52133</v>
      </c>
      <c r="H37" s="6">
        <f>ROUND(+'Fiscal Services'!V135,0)</f>
        <v>76</v>
      </c>
      <c r="I37" s="8">
        <f t="shared" si="1"/>
        <v>685.96</v>
      </c>
      <c r="J37" s="7"/>
      <c r="K37" s="9">
        <f t="shared" si="2"/>
        <v>-2.06E-2</v>
      </c>
    </row>
    <row r="38" spans="2:11" x14ac:dyDescent="0.2">
      <c r="B38">
        <f>+'Fiscal Services'!A33</f>
        <v>81</v>
      </c>
      <c r="C38" t="str">
        <f>+'Fiscal Services'!B33</f>
        <v>MULTICARE GOOD SAMARITAN</v>
      </c>
      <c r="D38" s="6">
        <f>ROUND(+'Fiscal Services'!H33,0)</f>
        <v>850105</v>
      </c>
      <c r="E38" s="6">
        <f>ROUND(+'Fiscal Services'!V33,0)</f>
        <v>31723</v>
      </c>
      <c r="F38" s="8">
        <f t="shared" si="0"/>
        <v>26.8</v>
      </c>
      <c r="G38" s="6">
        <f>ROUND(+'Fiscal Services'!H136,0)</f>
        <v>722301</v>
      </c>
      <c r="H38" s="6">
        <f>ROUND(+'Fiscal Services'!V136,0)</f>
        <v>32054</v>
      </c>
      <c r="I38" s="8">
        <f t="shared" si="1"/>
        <v>22.53</v>
      </c>
      <c r="J38" s="7"/>
      <c r="K38" s="9">
        <f t="shared" si="2"/>
        <v>-0.1593</v>
      </c>
    </row>
    <row r="39" spans="2:11" x14ac:dyDescent="0.2">
      <c r="B39">
        <f>+'Fiscal Services'!A34</f>
        <v>82</v>
      </c>
      <c r="C39" t="str">
        <f>+'Fiscal Services'!B34</f>
        <v>GARFIELD COUNTY MEMORIAL HOSPITAL</v>
      </c>
      <c r="D39" s="6">
        <f>ROUND(+'Fiscal Services'!H34,0)</f>
        <v>0</v>
      </c>
      <c r="E39" s="6">
        <f>ROUND(+'Fiscal Services'!V34,0)</f>
        <v>0</v>
      </c>
      <c r="F39" s="8" t="str">
        <f t="shared" si="0"/>
        <v/>
      </c>
      <c r="G39" s="6">
        <f>ROUND(+'Fiscal Services'!H137,0)</f>
        <v>0</v>
      </c>
      <c r="H39" s="6">
        <f>ROUND(+'Fiscal Services'!V137,0)</f>
        <v>0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84</v>
      </c>
      <c r="C40" t="str">
        <f>+'Fiscal Services'!B35</f>
        <v>PROVIDENCE REGIONAL MEDICAL CENTER EVERETT</v>
      </c>
      <c r="D40" s="6">
        <f>ROUND(+'Fiscal Services'!H35,0)</f>
        <v>0</v>
      </c>
      <c r="E40" s="6">
        <f>ROUND(+'Fiscal Services'!V35,0)</f>
        <v>49341</v>
      </c>
      <c r="F40" s="8" t="str">
        <f t="shared" si="0"/>
        <v/>
      </c>
      <c r="G40" s="6">
        <f>ROUND(+'Fiscal Services'!H138,0)</f>
        <v>139906</v>
      </c>
      <c r="H40" s="6">
        <f>ROUND(+'Fiscal Services'!V138,0)</f>
        <v>53968</v>
      </c>
      <c r="I40" s="8">
        <f t="shared" si="1"/>
        <v>2.59</v>
      </c>
      <c r="J40" s="7"/>
      <c r="K40" s="9" t="str">
        <f t="shared" si="2"/>
        <v/>
      </c>
    </row>
    <row r="41" spans="2:11" x14ac:dyDescent="0.2">
      <c r="B41">
        <f>+'Fiscal Services'!A36</f>
        <v>85</v>
      </c>
      <c r="C41" t="str">
        <f>+'Fiscal Services'!B36</f>
        <v>JEFFERSON HEALTHCARE</v>
      </c>
      <c r="D41" s="6">
        <f>ROUND(+'Fiscal Services'!H36,0)</f>
        <v>554464</v>
      </c>
      <c r="E41" s="6">
        <f>ROUND(+'Fiscal Services'!V36,0)</f>
        <v>5526</v>
      </c>
      <c r="F41" s="8">
        <f t="shared" si="0"/>
        <v>100.34</v>
      </c>
      <c r="G41" s="6">
        <f>ROUND(+'Fiscal Services'!H139,0)</f>
        <v>581672</v>
      </c>
      <c r="H41" s="6">
        <f>ROUND(+'Fiscal Services'!V139,0)</f>
        <v>4792</v>
      </c>
      <c r="I41" s="8">
        <f t="shared" si="1"/>
        <v>121.38</v>
      </c>
      <c r="J41" s="7"/>
      <c r="K41" s="9">
        <f t="shared" si="2"/>
        <v>0.2097</v>
      </c>
    </row>
    <row r="42" spans="2:11" x14ac:dyDescent="0.2">
      <c r="B42">
        <f>+'Fiscal Services'!A37</f>
        <v>96</v>
      </c>
      <c r="C42" t="str">
        <f>+'Fiscal Services'!B37</f>
        <v>SKYLINE HOSPITAL</v>
      </c>
      <c r="D42" s="6">
        <f>ROUND(+'Fiscal Services'!H37,0)</f>
        <v>127283</v>
      </c>
      <c r="E42" s="6">
        <f>ROUND(+'Fiscal Services'!V37,0)</f>
        <v>1018</v>
      </c>
      <c r="F42" s="8">
        <f t="shared" si="0"/>
        <v>125.03</v>
      </c>
      <c r="G42" s="6">
        <f>ROUND(+'Fiscal Services'!H140,0)</f>
        <v>111470</v>
      </c>
      <c r="H42" s="6">
        <f>ROUND(+'Fiscal Services'!V140,0)</f>
        <v>1141</v>
      </c>
      <c r="I42" s="8">
        <f t="shared" si="1"/>
        <v>97.7</v>
      </c>
      <c r="J42" s="7"/>
      <c r="K42" s="9">
        <f t="shared" si="2"/>
        <v>-0.21859999999999999</v>
      </c>
    </row>
    <row r="43" spans="2:11" x14ac:dyDescent="0.2">
      <c r="B43">
        <f>+'Fiscal Services'!A38</f>
        <v>102</v>
      </c>
      <c r="C43" t="str">
        <f>+'Fiscal Services'!B38</f>
        <v>YAKIMA REGIONAL MEDICAL AND CARDIAC CENTER</v>
      </c>
      <c r="D43" s="6">
        <f>ROUND(+'Fiscal Services'!H38,0)</f>
        <v>230966</v>
      </c>
      <c r="E43" s="6">
        <f>ROUND(+'Fiscal Services'!V38,0)</f>
        <v>10343</v>
      </c>
      <c r="F43" s="8">
        <f t="shared" si="0"/>
        <v>22.33</v>
      </c>
      <c r="G43" s="6">
        <f>ROUND(+'Fiscal Services'!H141,0)</f>
        <v>274642</v>
      </c>
      <c r="H43" s="6">
        <f>ROUND(+'Fiscal Services'!V141,0)</f>
        <v>9626</v>
      </c>
      <c r="I43" s="8">
        <f t="shared" si="1"/>
        <v>28.53</v>
      </c>
      <c r="J43" s="7"/>
      <c r="K43" s="9">
        <f t="shared" si="2"/>
        <v>0.2777</v>
      </c>
    </row>
    <row r="44" spans="2:11" x14ac:dyDescent="0.2">
      <c r="B44">
        <f>+'Fiscal Services'!A39</f>
        <v>104</v>
      </c>
      <c r="C44" t="str">
        <f>+'Fiscal Services'!B39</f>
        <v>VALLEY GENERAL HOSPITAL</v>
      </c>
      <c r="D44" s="6">
        <f>ROUND(+'Fiscal Services'!H39,0)</f>
        <v>0</v>
      </c>
      <c r="E44" s="6">
        <f>ROUND(+'Fiscal Services'!V39,0)</f>
        <v>3891</v>
      </c>
      <c r="F44" s="8" t="str">
        <f t="shared" si="0"/>
        <v/>
      </c>
      <c r="G44" s="6">
        <f>ROUND(+'Fiscal Services'!H142,0)</f>
        <v>315418</v>
      </c>
      <c r="H44" s="6">
        <f>ROUND(+'Fiscal Services'!V142,0)</f>
        <v>4221</v>
      </c>
      <c r="I44" s="8">
        <f t="shared" si="1"/>
        <v>74.73</v>
      </c>
      <c r="J44" s="7"/>
      <c r="K44" s="9" t="str">
        <f t="shared" si="2"/>
        <v/>
      </c>
    </row>
    <row r="45" spans="2:11" x14ac:dyDescent="0.2">
      <c r="B45">
        <f>+'Fiscal Services'!A40</f>
        <v>106</v>
      </c>
      <c r="C45" t="str">
        <f>+'Fiscal Services'!B40</f>
        <v>CASCADE VALLEY HOSPITAL</v>
      </c>
      <c r="D45" s="6">
        <f>ROUND(+'Fiscal Services'!H40,0)</f>
        <v>0</v>
      </c>
      <c r="E45" s="6">
        <f>ROUND(+'Fiscal Services'!V40,0)</f>
        <v>4405</v>
      </c>
      <c r="F45" s="8" t="str">
        <f t="shared" si="0"/>
        <v/>
      </c>
      <c r="G45" s="6">
        <f>ROUND(+'Fiscal Services'!H143,0)</f>
        <v>111737</v>
      </c>
      <c r="H45" s="6">
        <f>ROUND(+'Fiscal Services'!V143,0)</f>
        <v>2702</v>
      </c>
      <c r="I45" s="8">
        <f t="shared" si="1"/>
        <v>41.35</v>
      </c>
      <c r="J45" s="7"/>
      <c r="K45" s="9" t="str">
        <f t="shared" si="2"/>
        <v/>
      </c>
    </row>
    <row r="46" spans="2:11" x14ac:dyDescent="0.2">
      <c r="B46">
        <f>+'Fiscal Services'!A41</f>
        <v>107</v>
      </c>
      <c r="C46" t="str">
        <f>+'Fiscal Services'!B41</f>
        <v>NORTH VALLEY HOSPITAL</v>
      </c>
      <c r="D46" s="6">
        <f>ROUND(+'Fiscal Services'!H41,0)</f>
        <v>193764</v>
      </c>
      <c r="E46" s="6">
        <f>ROUND(+'Fiscal Services'!V41,0)</f>
        <v>1964</v>
      </c>
      <c r="F46" s="8">
        <f t="shared" si="0"/>
        <v>98.66</v>
      </c>
      <c r="G46" s="6">
        <f>ROUND(+'Fiscal Services'!H144,0)</f>
        <v>189041</v>
      </c>
      <c r="H46" s="6">
        <f>ROUND(+'Fiscal Services'!V144,0)</f>
        <v>1481</v>
      </c>
      <c r="I46" s="8">
        <f t="shared" si="1"/>
        <v>127.64</v>
      </c>
      <c r="J46" s="7"/>
      <c r="K46" s="9">
        <f t="shared" si="2"/>
        <v>0.29370000000000002</v>
      </c>
    </row>
    <row r="47" spans="2:11" x14ac:dyDescent="0.2">
      <c r="B47">
        <f>+'Fiscal Services'!A42</f>
        <v>108</v>
      </c>
      <c r="C47" t="str">
        <f>+'Fiscal Services'!B42</f>
        <v>TRI-STATE MEMORIAL HOSPITAL</v>
      </c>
      <c r="D47" s="6">
        <f>ROUND(+'Fiscal Services'!H42,0)</f>
        <v>377282</v>
      </c>
      <c r="E47" s="6">
        <f>ROUND(+'Fiscal Services'!V42,0)</f>
        <v>5524</v>
      </c>
      <c r="F47" s="8">
        <f t="shared" si="0"/>
        <v>68.3</v>
      </c>
      <c r="G47" s="6">
        <f>ROUND(+'Fiscal Services'!H145,0)</f>
        <v>377887</v>
      </c>
      <c r="H47" s="6">
        <f>ROUND(+'Fiscal Services'!V145,0)</f>
        <v>5844</v>
      </c>
      <c r="I47" s="8">
        <f t="shared" si="1"/>
        <v>64.66</v>
      </c>
      <c r="J47" s="7"/>
      <c r="K47" s="9">
        <f t="shared" si="2"/>
        <v>-5.33E-2</v>
      </c>
    </row>
    <row r="48" spans="2:11" x14ac:dyDescent="0.2">
      <c r="B48">
        <f>+'Fiscal Services'!A43</f>
        <v>111</v>
      </c>
      <c r="C48" t="str">
        <f>+'Fiscal Services'!B43</f>
        <v>EAST ADAMS RURAL HEALTHCARE</v>
      </c>
      <c r="D48" s="6">
        <f>ROUND(+'Fiscal Services'!H43,0)</f>
        <v>26695</v>
      </c>
      <c r="E48" s="6">
        <f>ROUND(+'Fiscal Services'!V43,0)</f>
        <v>621</v>
      </c>
      <c r="F48" s="8">
        <f t="shared" si="0"/>
        <v>42.99</v>
      </c>
      <c r="G48" s="6">
        <f>ROUND(+'Fiscal Services'!H146,0)</f>
        <v>34346</v>
      </c>
      <c r="H48" s="6">
        <f>ROUND(+'Fiscal Services'!V146,0)</f>
        <v>535</v>
      </c>
      <c r="I48" s="8">
        <f t="shared" si="1"/>
        <v>64.2</v>
      </c>
      <c r="J48" s="7"/>
      <c r="K48" s="9">
        <f t="shared" si="2"/>
        <v>0.49340000000000001</v>
      </c>
    </row>
    <row r="49" spans="2:11" x14ac:dyDescent="0.2">
      <c r="B49">
        <f>+'Fiscal Services'!A44</f>
        <v>125</v>
      </c>
      <c r="C49" t="str">
        <f>+'Fiscal Services'!B44</f>
        <v>OTHELLO COMMUNITY HOSPITAL</v>
      </c>
      <c r="D49" s="6">
        <f>ROUND(+'Fiscal Services'!H44,0)</f>
        <v>0</v>
      </c>
      <c r="E49" s="6">
        <f>ROUND(+'Fiscal Services'!V44,0)</f>
        <v>0</v>
      </c>
      <c r="F49" s="8" t="str">
        <f t="shared" si="0"/>
        <v/>
      </c>
      <c r="G49" s="6">
        <f>ROUND(+'Fiscal Services'!H147,0)</f>
        <v>0</v>
      </c>
      <c r="H49" s="6">
        <f>ROUND(+'Fiscal Services'!V147,0)</f>
        <v>0</v>
      </c>
      <c r="I49" s="8" t="str">
        <f t="shared" si="1"/>
        <v/>
      </c>
      <c r="J49" s="7"/>
      <c r="K49" s="9" t="str">
        <f t="shared" si="2"/>
        <v/>
      </c>
    </row>
    <row r="50" spans="2:11" x14ac:dyDescent="0.2">
      <c r="B50">
        <f>+'Fiscal Services'!A45</f>
        <v>126</v>
      </c>
      <c r="C50" t="str">
        <f>+'Fiscal Services'!B45</f>
        <v>HIGHLINE MEDICAL CENTER</v>
      </c>
      <c r="D50" s="6">
        <f>ROUND(+'Fiscal Services'!H45,0)</f>
        <v>123216</v>
      </c>
      <c r="E50" s="6">
        <f>ROUND(+'Fiscal Services'!V45,0)</f>
        <v>14611</v>
      </c>
      <c r="F50" s="8">
        <f t="shared" si="0"/>
        <v>8.43</v>
      </c>
      <c r="G50" s="6">
        <f>ROUND(+'Fiscal Services'!H148,0)</f>
        <v>919</v>
      </c>
      <c r="H50" s="6">
        <f>ROUND(+'Fiscal Services'!V148,0)</f>
        <v>15353</v>
      </c>
      <c r="I50" s="8">
        <f t="shared" si="1"/>
        <v>0.06</v>
      </c>
      <c r="J50" s="7"/>
      <c r="K50" s="9">
        <f t="shared" si="2"/>
        <v>-0.9929</v>
      </c>
    </row>
    <row r="51" spans="2:11" x14ac:dyDescent="0.2">
      <c r="B51">
        <f>+'Fiscal Services'!A46</f>
        <v>128</v>
      </c>
      <c r="C51" t="str">
        <f>+'Fiscal Services'!B46</f>
        <v>UNIVERSITY OF WASHINGTON MEDICAL CENTER</v>
      </c>
      <c r="D51" s="6">
        <f>ROUND(+'Fiscal Services'!H46,0)</f>
        <v>4093791</v>
      </c>
      <c r="E51" s="6">
        <f>ROUND(+'Fiscal Services'!V46,0)</f>
        <v>58058</v>
      </c>
      <c r="F51" s="8">
        <f t="shared" si="0"/>
        <v>70.510000000000005</v>
      </c>
      <c r="G51" s="6">
        <f>ROUND(+'Fiscal Services'!H149,0)</f>
        <v>2433854</v>
      </c>
      <c r="H51" s="6">
        <f>ROUND(+'Fiscal Services'!V149,0)</f>
        <v>57457</v>
      </c>
      <c r="I51" s="8">
        <f t="shared" si="1"/>
        <v>42.36</v>
      </c>
      <c r="J51" s="7"/>
      <c r="K51" s="9">
        <f t="shared" si="2"/>
        <v>-0.3992</v>
      </c>
    </row>
    <row r="52" spans="2:11" x14ac:dyDescent="0.2">
      <c r="B52">
        <f>+'Fiscal Services'!A47</f>
        <v>129</v>
      </c>
      <c r="C52" t="str">
        <f>+'Fiscal Services'!B47</f>
        <v>QUINCY VALLEY MEDICAL CENTER</v>
      </c>
      <c r="D52" s="6">
        <f>ROUND(+'Fiscal Services'!H47,0)</f>
        <v>126406</v>
      </c>
      <c r="E52" s="6">
        <f>ROUND(+'Fiscal Services'!V47,0)</f>
        <v>255</v>
      </c>
      <c r="F52" s="8">
        <f t="shared" si="0"/>
        <v>495.71</v>
      </c>
      <c r="G52" s="6">
        <f>ROUND(+'Fiscal Services'!H150,0)</f>
        <v>93666</v>
      </c>
      <c r="H52" s="6">
        <f>ROUND(+'Fiscal Services'!V150,0)</f>
        <v>389</v>
      </c>
      <c r="I52" s="8">
        <f t="shared" si="1"/>
        <v>240.79</v>
      </c>
      <c r="J52" s="7"/>
      <c r="K52" s="9">
        <f t="shared" si="2"/>
        <v>-0.51429999999999998</v>
      </c>
    </row>
    <row r="53" spans="2:11" x14ac:dyDescent="0.2">
      <c r="B53">
        <f>+'Fiscal Services'!A48</f>
        <v>130</v>
      </c>
      <c r="C53" t="str">
        <f>+'Fiscal Services'!B48</f>
        <v>UW MEDICINE/NORTHWEST HOSPITAL</v>
      </c>
      <c r="D53" s="6">
        <f>ROUND(+'Fiscal Services'!H48,0)</f>
        <v>1595179</v>
      </c>
      <c r="E53" s="6">
        <f>ROUND(+'Fiscal Services'!V48,0)</f>
        <v>24110</v>
      </c>
      <c r="F53" s="8">
        <f t="shared" si="0"/>
        <v>66.16</v>
      </c>
      <c r="G53" s="6">
        <f>ROUND(+'Fiscal Services'!H151,0)</f>
        <v>1555633</v>
      </c>
      <c r="H53" s="6">
        <f>ROUND(+'Fiscal Services'!V151,0)</f>
        <v>26437</v>
      </c>
      <c r="I53" s="8">
        <f t="shared" si="1"/>
        <v>58.84</v>
      </c>
      <c r="J53" s="7"/>
      <c r="K53" s="9">
        <f t="shared" si="2"/>
        <v>-0.1106</v>
      </c>
    </row>
    <row r="54" spans="2:11" x14ac:dyDescent="0.2">
      <c r="B54">
        <f>+'Fiscal Services'!A49</f>
        <v>131</v>
      </c>
      <c r="C54" t="str">
        <f>+'Fiscal Services'!B49</f>
        <v>OVERLAKE HOSPITAL MEDICAL CENTER</v>
      </c>
      <c r="D54" s="6">
        <f>ROUND(+'Fiscal Services'!H49,0)</f>
        <v>1682425</v>
      </c>
      <c r="E54" s="6">
        <f>ROUND(+'Fiscal Services'!V49,0)</f>
        <v>34703</v>
      </c>
      <c r="F54" s="8">
        <f t="shared" si="0"/>
        <v>48.48</v>
      </c>
      <c r="G54" s="6">
        <f>ROUND(+'Fiscal Services'!H152,0)</f>
        <v>1756304</v>
      </c>
      <c r="H54" s="6">
        <f>ROUND(+'Fiscal Services'!V152,0)</f>
        <v>35157</v>
      </c>
      <c r="I54" s="8">
        <f t="shared" si="1"/>
        <v>49.96</v>
      </c>
      <c r="J54" s="7"/>
      <c r="K54" s="9">
        <f t="shared" si="2"/>
        <v>3.0499999999999999E-2</v>
      </c>
    </row>
    <row r="55" spans="2:11" x14ac:dyDescent="0.2">
      <c r="B55">
        <f>+'Fiscal Services'!A50</f>
        <v>132</v>
      </c>
      <c r="C55" t="str">
        <f>+'Fiscal Services'!B50</f>
        <v>ST CLARE HOSPITAL</v>
      </c>
      <c r="D55" s="6">
        <f>ROUND(+'Fiscal Services'!H50,0)</f>
        <v>72082</v>
      </c>
      <c r="E55" s="6">
        <f>ROUND(+'Fiscal Services'!V50,0)</f>
        <v>13193</v>
      </c>
      <c r="F55" s="8">
        <f t="shared" si="0"/>
        <v>5.46</v>
      </c>
      <c r="G55" s="6">
        <f>ROUND(+'Fiscal Services'!H153,0)</f>
        <v>0</v>
      </c>
      <c r="H55" s="6">
        <f>ROUND(+'Fiscal Services'!V153,0)</f>
        <v>13595</v>
      </c>
      <c r="I55" s="8" t="str">
        <f t="shared" si="1"/>
        <v/>
      </c>
      <c r="J55" s="7"/>
      <c r="K55" s="9" t="str">
        <f t="shared" si="2"/>
        <v/>
      </c>
    </row>
    <row r="56" spans="2:11" x14ac:dyDescent="0.2">
      <c r="B56">
        <f>+'Fiscal Services'!A51</f>
        <v>134</v>
      </c>
      <c r="C56" t="str">
        <f>+'Fiscal Services'!B51</f>
        <v>ISLAND HOSPITAL</v>
      </c>
      <c r="D56" s="6">
        <f>ROUND(+'Fiscal Services'!H51,0)</f>
        <v>732131</v>
      </c>
      <c r="E56" s="6">
        <f>ROUND(+'Fiscal Services'!V51,0)</f>
        <v>10503</v>
      </c>
      <c r="F56" s="8">
        <f t="shared" si="0"/>
        <v>69.709999999999994</v>
      </c>
      <c r="G56" s="6">
        <f>ROUND(+'Fiscal Services'!H154,0)</f>
        <v>719440</v>
      </c>
      <c r="H56" s="6">
        <f>ROUND(+'Fiscal Services'!V154,0)</f>
        <v>10694</v>
      </c>
      <c r="I56" s="8">
        <f t="shared" si="1"/>
        <v>67.28</v>
      </c>
      <c r="J56" s="7"/>
      <c r="K56" s="9">
        <f t="shared" si="2"/>
        <v>-3.49E-2</v>
      </c>
    </row>
    <row r="57" spans="2:11" x14ac:dyDescent="0.2">
      <c r="B57">
        <f>+'Fiscal Services'!A52</f>
        <v>137</v>
      </c>
      <c r="C57" t="str">
        <f>+'Fiscal Services'!B52</f>
        <v>LINCOLN HOSPITAL</v>
      </c>
      <c r="D57" s="6">
        <f>ROUND(+'Fiscal Services'!H52,0)</f>
        <v>253595</v>
      </c>
      <c r="E57" s="6">
        <f>ROUND(+'Fiscal Services'!V52,0)</f>
        <v>1112</v>
      </c>
      <c r="F57" s="8">
        <f t="shared" si="0"/>
        <v>228.05</v>
      </c>
      <c r="G57" s="6">
        <f>ROUND(+'Fiscal Services'!H155,0)</f>
        <v>0</v>
      </c>
      <c r="H57" s="6">
        <f>ROUND(+'Fiscal Services'!V155,0)</f>
        <v>0</v>
      </c>
      <c r="I57" s="8" t="str">
        <f t="shared" si="1"/>
        <v/>
      </c>
      <c r="J57" s="7"/>
      <c r="K57" s="9" t="str">
        <f t="shared" si="2"/>
        <v/>
      </c>
    </row>
    <row r="58" spans="2:11" x14ac:dyDescent="0.2">
      <c r="B58">
        <f>+'Fiscal Services'!A53</f>
        <v>138</v>
      </c>
      <c r="C58" t="str">
        <f>+'Fiscal Services'!B53</f>
        <v>SWEDISH EDMONDS</v>
      </c>
      <c r="D58" s="6">
        <f>ROUND(+'Fiscal Services'!H53,0)</f>
        <v>11624</v>
      </c>
      <c r="E58" s="6">
        <f>ROUND(+'Fiscal Services'!V53,0)</f>
        <v>16770</v>
      </c>
      <c r="F58" s="8">
        <f t="shared" si="0"/>
        <v>0.69</v>
      </c>
      <c r="G58" s="6">
        <f>ROUND(+'Fiscal Services'!H156,0)</f>
        <v>12317</v>
      </c>
      <c r="H58" s="6">
        <f>ROUND(+'Fiscal Services'!V156,0)</f>
        <v>18613</v>
      </c>
      <c r="I58" s="8">
        <f t="shared" si="1"/>
        <v>0.66</v>
      </c>
      <c r="J58" s="7"/>
      <c r="K58" s="9">
        <f t="shared" si="2"/>
        <v>-4.3499999999999997E-2</v>
      </c>
    </row>
    <row r="59" spans="2:11" x14ac:dyDescent="0.2">
      <c r="B59">
        <f>+'Fiscal Services'!A54</f>
        <v>139</v>
      </c>
      <c r="C59" t="str">
        <f>+'Fiscal Services'!B54</f>
        <v>PROVIDENCE HOLY FAMILY HOSPITAL</v>
      </c>
      <c r="D59" s="6">
        <f>ROUND(+'Fiscal Services'!H54,0)</f>
        <v>2199</v>
      </c>
      <c r="E59" s="6">
        <f>ROUND(+'Fiscal Services'!V54,0)</f>
        <v>18114</v>
      </c>
      <c r="F59" s="8">
        <f t="shared" si="0"/>
        <v>0.12</v>
      </c>
      <c r="G59" s="6">
        <f>ROUND(+'Fiscal Services'!H157,0)</f>
        <v>0</v>
      </c>
      <c r="H59" s="6">
        <f>ROUND(+'Fiscal Services'!V157,0)</f>
        <v>16969</v>
      </c>
      <c r="I59" s="8" t="str">
        <f t="shared" si="1"/>
        <v/>
      </c>
      <c r="J59" s="7"/>
      <c r="K59" s="9" t="str">
        <f t="shared" si="2"/>
        <v/>
      </c>
    </row>
    <row r="60" spans="2:11" x14ac:dyDescent="0.2">
      <c r="B60">
        <f>+'Fiscal Services'!A55</f>
        <v>140</v>
      </c>
      <c r="C60" t="str">
        <f>+'Fiscal Services'!B55</f>
        <v>KITTITAS VALLEY HEALTHCARE</v>
      </c>
      <c r="D60" s="6">
        <f>ROUND(+'Fiscal Services'!H55,0)</f>
        <v>250232</v>
      </c>
      <c r="E60" s="6">
        <f>ROUND(+'Fiscal Services'!V55,0)</f>
        <v>5367</v>
      </c>
      <c r="F60" s="8">
        <f t="shared" si="0"/>
        <v>46.62</v>
      </c>
      <c r="G60" s="6">
        <f>ROUND(+'Fiscal Services'!H158,0)</f>
        <v>357641</v>
      </c>
      <c r="H60" s="6">
        <f>ROUND(+'Fiscal Services'!V158,0)</f>
        <v>5413</v>
      </c>
      <c r="I60" s="8">
        <f t="shared" si="1"/>
        <v>66.069999999999993</v>
      </c>
      <c r="J60" s="7"/>
      <c r="K60" s="9">
        <f t="shared" si="2"/>
        <v>0.41720000000000002</v>
      </c>
    </row>
    <row r="61" spans="2:11" x14ac:dyDescent="0.2">
      <c r="B61">
        <f>+'Fiscal Services'!A56</f>
        <v>141</v>
      </c>
      <c r="C61" t="str">
        <f>+'Fiscal Services'!B56</f>
        <v>DAYTON GENERAL HOSPITAL</v>
      </c>
      <c r="D61" s="6">
        <f>ROUND(+'Fiscal Services'!H56,0)</f>
        <v>60360</v>
      </c>
      <c r="E61" s="6">
        <f>ROUND(+'Fiscal Services'!V56,0)</f>
        <v>579</v>
      </c>
      <c r="F61" s="8">
        <f t="shared" si="0"/>
        <v>104.25</v>
      </c>
      <c r="G61" s="6">
        <f>ROUND(+'Fiscal Services'!H159,0)</f>
        <v>56560</v>
      </c>
      <c r="H61" s="6">
        <f>ROUND(+'Fiscal Services'!V159,0)</f>
        <v>477</v>
      </c>
      <c r="I61" s="8">
        <f t="shared" si="1"/>
        <v>118.57</v>
      </c>
      <c r="J61" s="7"/>
      <c r="K61" s="9">
        <f t="shared" si="2"/>
        <v>0.13739999999999999</v>
      </c>
    </row>
    <row r="62" spans="2:11" x14ac:dyDescent="0.2">
      <c r="B62">
        <f>+'Fiscal Services'!A57</f>
        <v>142</v>
      </c>
      <c r="C62" t="str">
        <f>+'Fiscal Services'!B57</f>
        <v>HARRISON MEDICAL CENTER</v>
      </c>
      <c r="D62" s="6">
        <f>ROUND(+'Fiscal Services'!H57,0)</f>
        <v>216224</v>
      </c>
      <c r="E62" s="6">
        <f>ROUND(+'Fiscal Services'!V57,0)</f>
        <v>30421</v>
      </c>
      <c r="F62" s="8">
        <f t="shared" si="0"/>
        <v>7.11</v>
      </c>
      <c r="G62" s="6">
        <f>ROUND(+'Fiscal Services'!H160,0)</f>
        <v>577274</v>
      </c>
      <c r="H62" s="6">
        <f>ROUND(+'Fiscal Services'!V160,0)</f>
        <v>32262</v>
      </c>
      <c r="I62" s="8">
        <f t="shared" si="1"/>
        <v>17.89</v>
      </c>
      <c r="J62" s="7"/>
      <c r="K62" s="9">
        <f t="shared" si="2"/>
        <v>1.5162</v>
      </c>
    </row>
    <row r="63" spans="2:11" x14ac:dyDescent="0.2">
      <c r="B63">
        <f>+'Fiscal Services'!A58</f>
        <v>145</v>
      </c>
      <c r="C63" t="str">
        <f>+'Fiscal Services'!B58</f>
        <v>PEACEHEALTH ST JOSEPH HOSPITAL</v>
      </c>
      <c r="D63" s="6">
        <f>ROUND(+'Fiscal Services'!H58,0)</f>
        <v>102977</v>
      </c>
      <c r="E63" s="6">
        <f>ROUND(+'Fiscal Services'!V58,0)</f>
        <v>33079</v>
      </c>
      <c r="F63" s="8">
        <f t="shared" si="0"/>
        <v>3.11</v>
      </c>
      <c r="G63" s="6">
        <f>ROUND(+'Fiscal Services'!H161,0)</f>
        <v>135049</v>
      </c>
      <c r="H63" s="6">
        <f>ROUND(+'Fiscal Services'!V161,0)</f>
        <v>32725</v>
      </c>
      <c r="I63" s="8">
        <f t="shared" si="1"/>
        <v>4.13</v>
      </c>
      <c r="J63" s="7"/>
      <c r="K63" s="9">
        <f t="shared" si="2"/>
        <v>0.32800000000000001</v>
      </c>
    </row>
    <row r="64" spans="2:11" x14ac:dyDescent="0.2">
      <c r="B64">
        <f>+'Fiscal Services'!A59</f>
        <v>147</v>
      </c>
      <c r="C64" t="str">
        <f>+'Fiscal Services'!B59</f>
        <v>MID VALLEY HOSPITAL</v>
      </c>
      <c r="D64" s="6">
        <f>ROUND(+'Fiscal Services'!H59,0)</f>
        <v>317993</v>
      </c>
      <c r="E64" s="6">
        <f>ROUND(+'Fiscal Services'!V59,0)</f>
        <v>2786</v>
      </c>
      <c r="F64" s="8">
        <f t="shared" si="0"/>
        <v>114.14</v>
      </c>
      <c r="G64" s="6">
        <f>ROUND(+'Fiscal Services'!H162,0)</f>
        <v>344122</v>
      </c>
      <c r="H64" s="6">
        <f>ROUND(+'Fiscal Services'!V162,0)</f>
        <v>2488</v>
      </c>
      <c r="I64" s="8">
        <f t="shared" si="1"/>
        <v>138.31</v>
      </c>
      <c r="J64" s="7"/>
      <c r="K64" s="9">
        <f t="shared" si="2"/>
        <v>0.21179999999999999</v>
      </c>
    </row>
    <row r="65" spans="2:11" x14ac:dyDescent="0.2">
      <c r="B65">
        <f>+'Fiscal Services'!A60</f>
        <v>148</v>
      </c>
      <c r="C65" t="str">
        <f>+'Fiscal Services'!B60</f>
        <v>KINDRED HOSPITAL SEATTLE - NORTHGATE</v>
      </c>
      <c r="D65" s="6">
        <f>ROUND(+'Fiscal Services'!H60,0)</f>
        <v>164276</v>
      </c>
      <c r="E65" s="6">
        <f>ROUND(+'Fiscal Services'!V60,0)</f>
        <v>1271</v>
      </c>
      <c r="F65" s="8">
        <f t="shared" si="0"/>
        <v>129.25</v>
      </c>
      <c r="G65" s="6">
        <f>ROUND(+'Fiscal Services'!H163,0)</f>
        <v>163047</v>
      </c>
      <c r="H65" s="6">
        <f>ROUND(+'Fiscal Services'!V163,0)</f>
        <v>1225</v>
      </c>
      <c r="I65" s="8">
        <f t="shared" si="1"/>
        <v>133.1</v>
      </c>
      <c r="J65" s="7"/>
      <c r="K65" s="9">
        <f t="shared" si="2"/>
        <v>2.98E-2</v>
      </c>
    </row>
    <row r="66" spans="2:11" x14ac:dyDescent="0.2">
      <c r="B66">
        <f>+'Fiscal Services'!A61</f>
        <v>150</v>
      </c>
      <c r="C66" t="str">
        <f>+'Fiscal Services'!B61</f>
        <v>COULEE MEDICAL CENTER</v>
      </c>
      <c r="D66" s="6">
        <f>ROUND(+'Fiscal Services'!H61,0)</f>
        <v>249376</v>
      </c>
      <c r="E66" s="6">
        <f>ROUND(+'Fiscal Services'!V61,0)</f>
        <v>1232</v>
      </c>
      <c r="F66" s="8">
        <f t="shared" si="0"/>
        <v>202.42</v>
      </c>
      <c r="G66" s="6">
        <f>ROUND(+'Fiscal Services'!H164,0)</f>
        <v>302188</v>
      </c>
      <c r="H66" s="6">
        <f>ROUND(+'Fiscal Services'!V164,0)</f>
        <v>1398</v>
      </c>
      <c r="I66" s="8">
        <f t="shared" si="1"/>
        <v>216.16</v>
      </c>
      <c r="J66" s="7"/>
      <c r="K66" s="9">
        <f t="shared" si="2"/>
        <v>6.7900000000000002E-2</v>
      </c>
    </row>
    <row r="67" spans="2:11" x14ac:dyDescent="0.2">
      <c r="B67">
        <f>+'Fiscal Services'!A62</f>
        <v>152</v>
      </c>
      <c r="C67" t="str">
        <f>+'Fiscal Services'!B62</f>
        <v>MASON GENERAL HOSPITAL</v>
      </c>
      <c r="D67" s="6">
        <f>ROUND(+'Fiscal Services'!H62,0)</f>
        <v>1159794</v>
      </c>
      <c r="E67" s="6">
        <f>ROUND(+'Fiscal Services'!V62,0)</f>
        <v>4806</v>
      </c>
      <c r="F67" s="8">
        <f t="shared" si="0"/>
        <v>241.32</v>
      </c>
      <c r="G67" s="6">
        <f>ROUND(+'Fiscal Services'!H165,0)</f>
        <v>1168034</v>
      </c>
      <c r="H67" s="6">
        <f>ROUND(+'Fiscal Services'!V165,0)</f>
        <v>4813</v>
      </c>
      <c r="I67" s="8">
        <f t="shared" si="1"/>
        <v>242.68</v>
      </c>
      <c r="J67" s="7"/>
      <c r="K67" s="9">
        <f t="shared" si="2"/>
        <v>5.5999999999999999E-3</v>
      </c>
    </row>
    <row r="68" spans="2:11" x14ac:dyDescent="0.2">
      <c r="B68">
        <f>+'Fiscal Services'!A63</f>
        <v>153</v>
      </c>
      <c r="C68" t="str">
        <f>+'Fiscal Services'!B63</f>
        <v>WHITMAN HOSPITAL AND MEDICAL CENTER</v>
      </c>
      <c r="D68" s="6">
        <f>ROUND(+'Fiscal Services'!H63,0)</f>
        <v>146523</v>
      </c>
      <c r="E68" s="6">
        <f>ROUND(+'Fiscal Services'!V63,0)</f>
        <v>1373</v>
      </c>
      <c r="F68" s="8">
        <f t="shared" si="0"/>
        <v>106.72</v>
      </c>
      <c r="G68" s="6">
        <f>ROUND(+'Fiscal Services'!H166,0)</f>
        <v>118741</v>
      </c>
      <c r="H68" s="6">
        <f>ROUND(+'Fiscal Services'!V166,0)</f>
        <v>1504</v>
      </c>
      <c r="I68" s="8">
        <f t="shared" si="1"/>
        <v>78.95</v>
      </c>
      <c r="J68" s="7"/>
      <c r="K68" s="9">
        <f t="shared" si="2"/>
        <v>-0.26019999999999999</v>
      </c>
    </row>
    <row r="69" spans="2:11" x14ac:dyDescent="0.2">
      <c r="B69">
        <f>+'Fiscal Services'!A64</f>
        <v>155</v>
      </c>
      <c r="C69" t="str">
        <f>+'Fiscal Services'!B64</f>
        <v>UW MEDICINE/VALLEY MEDICAL CENTER</v>
      </c>
      <c r="D69" s="6">
        <f>ROUND(+'Fiscal Services'!H64,0)</f>
        <v>3757246</v>
      </c>
      <c r="E69" s="6">
        <f>ROUND(+'Fiscal Services'!V64,0)</f>
        <v>42810</v>
      </c>
      <c r="F69" s="8">
        <f t="shared" si="0"/>
        <v>87.77</v>
      </c>
      <c r="G69" s="6">
        <f>ROUND(+'Fiscal Services'!H167,0)</f>
        <v>3802124</v>
      </c>
      <c r="H69" s="6">
        <f>ROUND(+'Fiscal Services'!V167,0)</f>
        <v>43058</v>
      </c>
      <c r="I69" s="8">
        <f t="shared" si="1"/>
        <v>88.3</v>
      </c>
      <c r="J69" s="7"/>
      <c r="K69" s="9">
        <f t="shared" si="2"/>
        <v>6.0000000000000001E-3</v>
      </c>
    </row>
    <row r="70" spans="2:11" x14ac:dyDescent="0.2">
      <c r="B70">
        <f>+'Fiscal Services'!A65</f>
        <v>156</v>
      </c>
      <c r="C70" t="str">
        <f>+'Fiscal Services'!B65</f>
        <v>WHIDBEY GENERAL HOSPITAL</v>
      </c>
      <c r="D70" s="6">
        <f>ROUND(+'Fiscal Services'!H65,0)</f>
        <v>588141</v>
      </c>
      <c r="E70" s="6">
        <f>ROUND(+'Fiscal Services'!V65,0)</f>
        <v>7772</v>
      </c>
      <c r="F70" s="8">
        <f t="shared" si="0"/>
        <v>75.67</v>
      </c>
      <c r="G70" s="6">
        <f>ROUND(+'Fiscal Services'!H168,0)</f>
        <v>548712</v>
      </c>
      <c r="H70" s="6">
        <f>ROUND(+'Fiscal Services'!V168,0)</f>
        <v>7172</v>
      </c>
      <c r="I70" s="8">
        <f t="shared" si="1"/>
        <v>76.510000000000005</v>
      </c>
      <c r="J70" s="7"/>
      <c r="K70" s="9">
        <f t="shared" si="2"/>
        <v>1.11E-2</v>
      </c>
    </row>
    <row r="71" spans="2:11" x14ac:dyDescent="0.2">
      <c r="B71">
        <f>+'Fiscal Services'!A66</f>
        <v>157</v>
      </c>
      <c r="C71" t="str">
        <f>+'Fiscal Services'!B66</f>
        <v>ST LUKES REHABILIATION INSTITUTE</v>
      </c>
      <c r="D71" s="6">
        <f>ROUND(+'Fiscal Services'!H66,0)</f>
        <v>181498</v>
      </c>
      <c r="E71" s="6">
        <f>ROUND(+'Fiscal Services'!V66,0)</f>
        <v>2238</v>
      </c>
      <c r="F71" s="8">
        <f t="shared" si="0"/>
        <v>81.099999999999994</v>
      </c>
      <c r="G71" s="6">
        <f>ROUND(+'Fiscal Services'!H169,0)</f>
        <v>171338</v>
      </c>
      <c r="H71" s="6">
        <f>ROUND(+'Fiscal Services'!V169,0)</f>
        <v>2381</v>
      </c>
      <c r="I71" s="8">
        <f t="shared" si="1"/>
        <v>71.959999999999994</v>
      </c>
      <c r="J71" s="7"/>
      <c r="K71" s="9">
        <f t="shared" si="2"/>
        <v>-0.11269999999999999</v>
      </c>
    </row>
    <row r="72" spans="2:11" x14ac:dyDescent="0.2">
      <c r="B72">
        <f>+'Fiscal Services'!A67</f>
        <v>158</v>
      </c>
      <c r="C72" t="str">
        <f>+'Fiscal Services'!B67</f>
        <v>CASCADE MEDICAL CENTER</v>
      </c>
      <c r="D72" s="6">
        <f>ROUND(+'Fiscal Services'!H67,0)</f>
        <v>119446</v>
      </c>
      <c r="E72" s="6">
        <f>ROUND(+'Fiscal Services'!V67,0)</f>
        <v>625</v>
      </c>
      <c r="F72" s="8">
        <f t="shared" si="0"/>
        <v>191.11</v>
      </c>
      <c r="G72" s="6">
        <f>ROUND(+'Fiscal Services'!H170,0)</f>
        <v>107858</v>
      </c>
      <c r="H72" s="6">
        <f>ROUND(+'Fiscal Services'!V170,0)</f>
        <v>571</v>
      </c>
      <c r="I72" s="8">
        <f t="shared" si="1"/>
        <v>188.89</v>
      </c>
      <c r="J72" s="7"/>
      <c r="K72" s="9">
        <f t="shared" si="2"/>
        <v>-1.1599999999999999E-2</v>
      </c>
    </row>
    <row r="73" spans="2:11" x14ac:dyDescent="0.2">
      <c r="B73">
        <f>+'Fiscal Services'!A68</f>
        <v>159</v>
      </c>
      <c r="C73" t="str">
        <f>+'Fiscal Services'!B68</f>
        <v>PROVIDENCE ST PETER HOSPITAL</v>
      </c>
      <c r="D73" s="6">
        <f>ROUND(+'Fiscal Services'!H68,0)</f>
        <v>71173</v>
      </c>
      <c r="E73" s="6">
        <f>ROUND(+'Fiscal Services'!V68,0)</f>
        <v>32864</v>
      </c>
      <c r="F73" s="8">
        <f t="shared" si="0"/>
        <v>2.17</v>
      </c>
      <c r="G73" s="6">
        <f>ROUND(+'Fiscal Services'!H171,0)</f>
        <v>36481</v>
      </c>
      <c r="H73" s="6">
        <f>ROUND(+'Fiscal Services'!V171,0)</f>
        <v>33908</v>
      </c>
      <c r="I73" s="8">
        <f t="shared" si="1"/>
        <v>1.08</v>
      </c>
      <c r="J73" s="7"/>
      <c r="K73" s="9">
        <f t="shared" si="2"/>
        <v>-0.50229999999999997</v>
      </c>
    </row>
    <row r="74" spans="2:11" x14ac:dyDescent="0.2">
      <c r="B74">
        <f>+'Fiscal Services'!A69</f>
        <v>161</v>
      </c>
      <c r="C74" t="str">
        <f>+'Fiscal Services'!B69</f>
        <v>KADLEC REGIONAL MEDICAL CENTER</v>
      </c>
      <c r="D74" s="6">
        <f>ROUND(+'Fiscal Services'!H69,0)</f>
        <v>1171645</v>
      </c>
      <c r="E74" s="6">
        <f>ROUND(+'Fiscal Services'!V69,0)</f>
        <v>45708</v>
      </c>
      <c r="F74" s="8">
        <f t="shared" si="0"/>
        <v>25.63</v>
      </c>
      <c r="G74" s="6">
        <f>ROUND(+'Fiscal Services'!H172,0)</f>
        <v>175391</v>
      </c>
      <c r="H74" s="6">
        <f>ROUND(+'Fiscal Services'!V172,0)</f>
        <v>42783</v>
      </c>
      <c r="I74" s="8">
        <f t="shared" si="1"/>
        <v>4.0999999999999996</v>
      </c>
      <c r="J74" s="7"/>
      <c r="K74" s="9">
        <f t="shared" si="2"/>
        <v>-0.84</v>
      </c>
    </row>
    <row r="75" spans="2:11" x14ac:dyDescent="0.2">
      <c r="B75">
        <f>+'Fiscal Services'!A70</f>
        <v>162</v>
      </c>
      <c r="C75" t="str">
        <f>+'Fiscal Services'!B70</f>
        <v>PROVIDENCE SACRED HEART MEDICAL CENTER</v>
      </c>
      <c r="D75" s="6">
        <f>ROUND(+'Fiscal Services'!H70,0)</f>
        <v>0</v>
      </c>
      <c r="E75" s="6">
        <f>ROUND(+'Fiscal Services'!V70,0)</f>
        <v>60667</v>
      </c>
      <c r="F75" s="8" t="str">
        <f t="shared" ref="F75:F109" si="3">IF(D75=0,"",IF(E75=0,"",ROUND(D75/E75,2)))</f>
        <v/>
      </c>
      <c r="G75" s="6">
        <f>ROUND(+'Fiscal Services'!H173,0)</f>
        <v>0</v>
      </c>
      <c r="H75" s="6">
        <f>ROUND(+'Fiscal Services'!V173,0)</f>
        <v>64214</v>
      </c>
      <c r="I75" s="8" t="str">
        <f t="shared" ref="I75:I109" si="4">IF(G75=0,"",IF(H75=0,"",ROUND(G75/H75,2)))</f>
        <v/>
      </c>
      <c r="J75" s="7"/>
      <c r="K75" s="9" t="str">
        <f t="shared" ref="K75:K109" si="5">IF(D75=0,"",IF(E75=0,"",IF(G75=0,"",IF(H75=0,"",ROUND(I75/F75-1,4)))))</f>
        <v/>
      </c>
    </row>
    <row r="76" spans="2:11" x14ac:dyDescent="0.2">
      <c r="B76">
        <f>+'Fiscal Services'!A71</f>
        <v>164</v>
      </c>
      <c r="C76" t="str">
        <f>+'Fiscal Services'!B71</f>
        <v>EVERGREENHEALTH MEDICAL CENTER</v>
      </c>
      <c r="D76" s="6">
        <f>ROUND(+'Fiscal Services'!H71,0)</f>
        <v>2183550</v>
      </c>
      <c r="E76" s="6">
        <f>ROUND(+'Fiscal Services'!V71,0)</f>
        <v>33657</v>
      </c>
      <c r="F76" s="8">
        <f t="shared" si="3"/>
        <v>64.88</v>
      </c>
      <c r="G76" s="6">
        <f>ROUND(+'Fiscal Services'!H174,0)</f>
        <v>2226691</v>
      </c>
      <c r="H76" s="6">
        <f>ROUND(+'Fiscal Services'!V174,0)</f>
        <v>34300</v>
      </c>
      <c r="I76" s="8">
        <f t="shared" si="4"/>
        <v>64.92</v>
      </c>
      <c r="J76" s="7"/>
      <c r="K76" s="9">
        <f t="shared" si="5"/>
        <v>5.9999999999999995E-4</v>
      </c>
    </row>
    <row r="77" spans="2:11" x14ac:dyDescent="0.2">
      <c r="B77">
        <f>+'Fiscal Services'!A72</f>
        <v>165</v>
      </c>
      <c r="C77" t="str">
        <f>+'Fiscal Services'!B72</f>
        <v>LAKE CHELAN COMMUNITY HOSPITAL</v>
      </c>
      <c r="D77" s="6">
        <f>ROUND(+'Fiscal Services'!H72,0)</f>
        <v>127113</v>
      </c>
      <c r="E77" s="6">
        <f>ROUND(+'Fiscal Services'!V72,0)</f>
        <v>1431</v>
      </c>
      <c r="F77" s="8">
        <f t="shared" si="3"/>
        <v>88.83</v>
      </c>
      <c r="G77" s="6">
        <f>ROUND(+'Fiscal Services'!H175,0)</f>
        <v>137917</v>
      </c>
      <c r="H77" s="6">
        <f>ROUND(+'Fiscal Services'!V175,0)</f>
        <v>1233</v>
      </c>
      <c r="I77" s="8">
        <f t="shared" si="4"/>
        <v>111.85</v>
      </c>
      <c r="J77" s="7"/>
      <c r="K77" s="9">
        <f t="shared" si="5"/>
        <v>0.2591</v>
      </c>
    </row>
    <row r="78" spans="2:11" x14ac:dyDescent="0.2">
      <c r="B78">
        <f>+'Fiscal Services'!A73</f>
        <v>167</v>
      </c>
      <c r="C78" t="str">
        <f>+'Fiscal Services'!B73</f>
        <v>FERRY COUNTY MEMORIAL HOSPITAL</v>
      </c>
      <c r="D78" s="6">
        <f>ROUND(+'Fiscal Services'!H73,0)</f>
        <v>0</v>
      </c>
      <c r="E78" s="6">
        <f>ROUND(+'Fiscal Services'!V73,0)</f>
        <v>305</v>
      </c>
      <c r="F78" s="8" t="str">
        <f t="shared" si="3"/>
        <v/>
      </c>
      <c r="G78" s="6">
        <f>ROUND(+'Fiscal Services'!H176,0)</f>
        <v>0</v>
      </c>
      <c r="H78" s="6">
        <f>ROUND(+'Fiscal Services'!V176,0)</f>
        <v>0</v>
      </c>
      <c r="I78" s="8" t="str">
        <f t="shared" si="4"/>
        <v/>
      </c>
      <c r="J78" s="7"/>
      <c r="K78" s="9" t="str">
        <f t="shared" si="5"/>
        <v/>
      </c>
    </row>
    <row r="79" spans="2:11" x14ac:dyDescent="0.2">
      <c r="B79">
        <f>+'Fiscal Services'!A74</f>
        <v>168</v>
      </c>
      <c r="C79" t="str">
        <f>+'Fiscal Services'!B74</f>
        <v>CENTRAL WASHINGTON HOSPITAL</v>
      </c>
      <c r="D79" s="6">
        <f>ROUND(+'Fiscal Services'!H74,0)</f>
        <v>339778</v>
      </c>
      <c r="E79" s="6">
        <f>ROUND(+'Fiscal Services'!V74,0)</f>
        <v>23522</v>
      </c>
      <c r="F79" s="8">
        <f t="shared" si="3"/>
        <v>14.45</v>
      </c>
      <c r="G79" s="6">
        <f>ROUND(+'Fiscal Services'!H177,0)</f>
        <v>345441</v>
      </c>
      <c r="H79" s="6">
        <f>ROUND(+'Fiscal Services'!V177,0)</f>
        <v>24241</v>
      </c>
      <c r="I79" s="8">
        <f t="shared" si="4"/>
        <v>14.25</v>
      </c>
      <c r="J79" s="7"/>
      <c r="K79" s="9">
        <f t="shared" si="5"/>
        <v>-1.38E-2</v>
      </c>
    </row>
    <row r="80" spans="2:11" x14ac:dyDescent="0.2">
      <c r="B80">
        <f>+'Fiscal Services'!A75</f>
        <v>170</v>
      </c>
      <c r="C80" t="str">
        <f>+'Fiscal Services'!B75</f>
        <v>PEACEHEALTH SOUTHWEST MEDICAL CENTER</v>
      </c>
      <c r="D80" s="6">
        <f>ROUND(+'Fiscal Services'!H75,0)</f>
        <v>0</v>
      </c>
      <c r="E80" s="6">
        <f>ROUND(+'Fiscal Services'!V75,0)</f>
        <v>47001</v>
      </c>
      <c r="F80" s="8" t="str">
        <f t="shared" si="3"/>
        <v/>
      </c>
      <c r="G80" s="6">
        <f>ROUND(+'Fiscal Services'!H178,0)</f>
        <v>0</v>
      </c>
      <c r="H80" s="6">
        <f>ROUND(+'Fiscal Services'!V178,0)</f>
        <v>43139</v>
      </c>
      <c r="I80" s="8" t="str">
        <f t="shared" si="4"/>
        <v/>
      </c>
      <c r="J80" s="7"/>
      <c r="K80" s="9" t="str">
        <f t="shared" si="5"/>
        <v/>
      </c>
    </row>
    <row r="81" spans="2:11" x14ac:dyDescent="0.2">
      <c r="B81">
        <f>+'Fiscal Services'!A76</f>
        <v>172</v>
      </c>
      <c r="C81" t="str">
        <f>+'Fiscal Services'!B76</f>
        <v>PULLMAN REGIONAL HOSPITAL</v>
      </c>
      <c r="D81" s="6">
        <f>ROUND(+'Fiscal Services'!H76,0)</f>
        <v>241716</v>
      </c>
      <c r="E81" s="6">
        <f>ROUND(+'Fiscal Services'!V76,0)</f>
        <v>4515</v>
      </c>
      <c r="F81" s="8">
        <f t="shared" si="3"/>
        <v>53.54</v>
      </c>
      <c r="G81" s="6">
        <f>ROUND(+'Fiscal Services'!H179,0)</f>
        <v>270056</v>
      </c>
      <c r="H81" s="6">
        <f>ROUND(+'Fiscal Services'!V179,0)</f>
        <v>4539</v>
      </c>
      <c r="I81" s="8">
        <f t="shared" si="4"/>
        <v>59.5</v>
      </c>
      <c r="J81" s="7"/>
      <c r="K81" s="9">
        <f t="shared" si="5"/>
        <v>0.1113</v>
      </c>
    </row>
    <row r="82" spans="2:11" x14ac:dyDescent="0.2">
      <c r="B82">
        <f>+'Fiscal Services'!A77</f>
        <v>173</v>
      </c>
      <c r="C82" t="str">
        <f>+'Fiscal Services'!B77</f>
        <v>MORTON GENERAL HOSPITAL</v>
      </c>
      <c r="D82" s="6">
        <f>ROUND(+'Fiscal Services'!H77,0)</f>
        <v>247348</v>
      </c>
      <c r="E82" s="6">
        <f>ROUND(+'Fiscal Services'!V77,0)</f>
        <v>1118</v>
      </c>
      <c r="F82" s="8">
        <f t="shared" si="3"/>
        <v>221.24</v>
      </c>
      <c r="G82" s="6">
        <f>ROUND(+'Fiscal Services'!H180,0)</f>
        <v>222783</v>
      </c>
      <c r="H82" s="6">
        <f>ROUND(+'Fiscal Services'!V180,0)</f>
        <v>827</v>
      </c>
      <c r="I82" s="8">
        <f t="shared" si="4"/>
        <v>269.39</v>
      </c>
      <c r="J82" s="7"/>
      <c r="K82" s="9">
        <f t="shared" si="5"/>
        <v>0.21759999999999999</v>
      </c>
    </row>
    <row r="83" spans="2:11" x14ac:dyDescent="0.2">
      <c r="B83">
        <f>+'Fiscal Services'!A78</f>
        <v>175</v>
      </c>
      <c r="C83" t="str">
        <f>+'Fiscal Services'!B78</f>
        <v>MARY BRIDGE CHILDRENS HEALTH CENTER</v>
      </c>
      <c r="D83" s="6">
        <f>ROUND(+'Fiscal Services'!H78,0)</f>
        <v>0</v>
      </c>
      <c r="E83" s="6">
        <f>ROUND(+'Fiscal Services'!V78,0)</f>
        <v>10012</v>
      </c>
      <c r="F83" s="8" t="str">
        <f t="shared" si="3"/>
        <v/>
      </c>
      <c r="G83" s="6">
        <f>ROUND(+'Fiscal Services'!H181,0)</f>
        <v>0</v>
      </c>
      <c r="H83" s="6">
        <f>ROUND(+'Fiscal Services'!V181,0)</f>
        <v>10097</v>
      </c>
      <c r="I83" s="8" t="str">
        <f t="shared" si="4"/>
        <v/>
      </c>
      <c r="J83" s="7"/>
      <c r="K83" s="9" t="str">
        <f t="shared" si="5"/>
        <v/>
      </c>
    </row>
    <row r="84" spans="2:11" x14ac:dyDescent="0.2">
      <c r="B84">
        <f>+'Fiscal Services'!A79</f>
        <v>176</v>
      </c>
      <c r="C84" t="str">
        <f>+'Fiscal Services'!B79</f>
        <v>TACOMA GENERAL/ALLENMORE HOSPITAL</v>
      </c>
      <c r="D84" s="6">
        <f>ROUND(+'Fiscal Services'!H79,0)</f>
        <v>593135</v>
      </c>
      <c r="E84" s="6">
        <f>ROUND(+'Fiscal Services'!V79,0)</f>
        <v>44924</v>
      </c>
      <c r="F84" s="8">
        <f t="shared" si="3"/>
        <v>13.2</v>
      </c>
      <c r="G84" s="6">
        <f>ROUND(+'Fiscal Services'!H182,0)</f>
        <v>0</v>
      </c>
      <c r="H84" s="6">
        <f>ROUND(+'Fiscal Services'!V182,0)</f>
        <v>46979</v>
      </c>
      <c r="I84" s="8" t="str">
        <f t="shared" si="4"/>
        <v/>
      </c>
      <c r="J84" s="7"/>
      <c r="K84" s="9" t="str">
        <f t="shared" si="5"/>
        <v/>
      </c>
    </row>
    <row r="85" spans="2:11" x14ac:dyDescent="0.2">
      <c r="B85">
        <f>+'Fiscal Services'!A80</f>
        <v>180</v>
      </c>
      <c r="C85" t="str">
        <f>+'Fiscal Services'!B80</f>
        <v>VALLEY HOSPITAL</v>
      </c>
      <c r="D85" s="6">
        <f>ROUND(+'Fiscal Services'!H80,0)</f>
        <v>384958</v>
      </c>
      <c r="E85" s="6">
        <f>ROUND(+'Fiscal Services'!V80,0)</f>
        <v>11207</v>
      </c>
      <c r="F85" s="8">
        <f t="shared" si="3"/>
        <v>34.35</v>
      </c>
      <c r="G85" s="6">
        <f>ROUND(+'Fiscal Services'!H183,0)</f>
        <v>349795</v>
      </c>
      <c r="H85" s="6">
        <f>ROUND(+'Fiscal Services'!V183,0)</f>
        <v>11445</v>
      </c>
      <c r="I85" s="8">
        <f t="shared" si="4"/>
        <v>30.56</v>
      </c>
      <c r="J85" s="7"/>
      <c r="K85" s="9">
        <f t="shared" si="5"/>
        <v>-0.1103</v>
      </c>
    </row>
    <row r="86" spans="2:11" x14ac:dyDescent="0.2">
      <c r="B86">
        <f>+'Fiscal Services'!A81</f>
        <v>183</v>
      </c>
      <c r="C86" t="str">
        <f>+'Fiscal Services'!B81</f>
        <v>MULTICARE AUBURN MEDICAL CENTER</v>
      </c>
      <c r="D86" s="6">
        <f>ROUND(+'Fiscal Services'!H81,0)</f>
        <v>539397</v>
      </c>
      <c r="E86" s="6">
        <f>ROUND(+'Fiscal Services'!V81,0)</f>
        <v>12923</v>
      </c>
      <c r="F86" s="8">
        <f t="shared" si="3"/>
        <v>41.74</v>
      </c>
      <c r="G86" s="6">
        <f>ROUND(+'Fiscal Services'!H184,0)</f>
        <v>468597</v>
      </c>
      <c r="H86" s="6">
        <f>ROUND(+'Fiscal Services'!V184,0)</f>
        <v>11353</v>
      </c>
      <c r="I86" s="8">
        <f t="shared" si="4"/>
        <v>41.28</v>
      </c>
      <c r="J86" s="7"/>
      <c r="K86" s="9">
        <f t="shared" si="5"/>
        <v>-1.0999999999999999E-2</v>
      </c>
    </row>
    <row r="87" spans="2:11" x14ac:dyDescent="0.2">
      <c r="B87">
        <f>+'Fiscal Services'!A82</f>
        <v>186</v>
      </c>
      <c r="C87" t="str">
        <f>+'Fiscal Services'!B82</f>
        <v>SUMMIT PACIFIC MEDICAL CENTER</v>
      </c>
      <c r="D87" s="6">
        <f>ROUND(+'Fiscal Services'!H82,0)</f>
        <v>192277</v>
      </c>
      <c r="E87" s="6">
        <f>ROUND(+'Fiscal Services'!V82,0)</f>
        <v>1756</v>
      </c>
      <c r="F87" s="8">
        <f t="shared" si="3"/>
        <v>109.5</v>
      </c>
      <c r="G87" s="6">
        <f>ROUND(+'Fiscal Services'!H185,0)</f>
        <v>249144</v>
      </c>
      <c r="H87" s="6">
        <f>ROUND(+'Fiscal Services'!V185,0)</f>
        <v>2042</v>
      </c>
      <c r="I87" s="8">
        <f t="shared" si="4"/>
        <v>122.01</v>
      </c>
      <c r="J87" s="7"/>
      <c r="K87" s="9">
        <f t="shared" si="5"/>
        <v>0.1142</v>
      </c>
    </row>
    <row r="88" spans="2:11" x14ac:dyDescent="0.2">
      <c r="B88">
        <f>+'Fiscal Services'!A83</f>
        <v>191</v>
      </c>
      <c r="C88" t="str">
        <f>+'Fiscal Services'!B83</f>
        <v>PROVIDENCE CENTRALIA HOSPITAL</v>
      </c>
      <c r="D88" s="6">
        <f>ROUND(+'Fiscal Services'!H83,0)</f>
        <v>0</v>
      </c>
      <c r="E88" s="6">
        <f>ROUND(+'Fiscal Services'!V83,0)</f>
        <v>13074</v>
      </c>
      <c r="F88" s="8" t="str">
        <f t="shared" si="3"/>
        <v/>
      </c>
      <c r="G88" s="6">
        <f>ROUND(+'Fiscal Services'!H186,0)</f>
        <v>0</v>
      </c>
      <c r="H88" s="6">
        <f>ROUND(+'Fiscal Services'!V186,0)</f>
        <v>14101</v>
      </c>
      <c r="I88" s="8" t="str">
        <f t="shared" si="4"/>
        <v/>
      </c>
      <c r="J88" s="7"/>
      <c r="K88" s="9" t="str">
        <f t="shared" si="5"/>
        <v/>
      </c>
    </row>
    <row r="89" spans="2:11" x14ac:dyDescent="0.2">
      <c r="B89">
        <f>+'Fiscal Services'!A84</f>
        <v>193</v>
      </c>
      <c r="C89" t="str">
        <f>+'Fiscal Services'!B84</f>
        <v>PROVIDENCE MOUNT CARMEL HOSPITAL</v>
      </c>
      <c r="D89" s="6">
        <f>ROUND(+'Fiscal Services'!H84,0)</f>
        <v>0</v>
      </c>
      <c r="E89" s="6">
        <f>ROUND(+'Fiscal Services'!V84,0)</f>
        <v>3487</v>
      </c>
      <c r="F89" s="8" t="str">
        <f t="shared" si="3"/>
        <v/>
      </c>
      <c r="G89" s="6">
        <f>ROUND(+'Fiscal Services'!H187,0)</f>
        <v>0</v>
      </c>
      <c r="H89" s="6">
        <f>ROUND(+'Fiscal Services'!V187,0)</f>
        <v>3506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194</v>
      </c>
      <c r="C90" t="str">
        <f>+'Fiscal Services'!B85</f>
        <v>PROVIDENCE ST JOSEPHS HOSPITAL</v>
      </c>
      <c r="D90" s="6">
        <f>ROUND(+'Fiscal Services'!H85,0)</f>
        <v>1484</v>
      </c>
      <c r="E90" s="6">
        <f>ROUND(+'Fiscal Services'!V85,0)</f>
        <v>1220</v>
      </c>
      <c r="F90" s="8">
        <f t="shared" si="3"/>
        <v>1.22</v>
      </c>
      <c r="G90" s="6">
        <f>ROUND(+'Fiscal Services'!H188,0)</f>
        <v>0</v>
      </c>
      <c r="H90" s="6">
        <f>ROUND(+'Fiscal Services'!V188,0)</f>
        <v>1556</v>
      </c>
      <c r="I90" s="8" t="str">
        <f t="shared" si="4"/>
        <v/>
      </c>
      <c r="J90" s="7"/>
      <c r="K90" s="9" t="str">
        <f t="shared" si="5"/>
        <v/>
      </c>
    </row>
    <row r="91" spans="2:11" x14ac:dyDescent="0.2">
      <c r="B91">
        <f>+'Fiscal Services'!A86</f>
        <v>195</v>
      </c>
      <c r="C91" t="str">
        <f>+'Fiscal Services'!B86</f>
        <v>SNOQUALMIE VALLEY HOSPITAL</v>
      </c>
      <c r="D91" s="6">
        <f>ROUND(+'Fiscal Services'!H86,0)</f>
        <v>196734</v>
      </c>
      <c r="E91" s="6">
        <f>ROUND(+'Fiscal Services'!V86,0)</f>
        <v>4172</v>
      </c>
      <c r="F91" s="8">
        <f t="shared" si="3"/>
        <v>47.16</v>
      </c>
      <c r="G91" s="6">
        <f>ROUND(+'Fiscal Services'!H189,0)</f>
        <v>270142</v>
      </c>
      <c r="H91" s="6">
        <f>ROUND(+'Fiscal Services'!V189,0)</f>
        <v>318</v>
      </c>
      <c r="I91" s="8">
        <f t="shared" si="4"/>
        <v>849.5</v>
      </c>
      <c r="J91" s="7"/>
      <c r="K91" s="9">
        <f t="shared" si="5"/>
        <v>17.013100000000001</v>
      </c>
    </row>
    <row r="92" spans="2:11" x14ac:dyDescent="0.2">
      <c r="B92">
        <f>+'Fiscal Services'!A87</f>
        <v>197</v>
      </c>
      <c r="C92" t="str">
        <f>+'Fiscal Services'!B87</f>
        <v>CAPITAL MEDICAL CENTER</v>
      </c>
      <c r="D92" s="6">
        <f>ROUND(+'Fiscal Services'!H87,0)</f>
        <v>83471</v>
      </c>
      <c r="E92" s="6">
        <f>ROUND(+'Fiscal Services'!V87,0)</f>
        <v>10932</v>
      </c>
      <c r="F92" s="8">
        <f t="shared" si="3"/>
        <v>7.64</v>
      </c>
      <c r="G92" s="6">
        <f>ROUND(+'Fiscal Services'!H190,0)</f>
        <v>84994</v>
      </c>
      <c r="H92" s="6">
        <f>ROUND(+'Fiscal Services'!V190,0)</f>
        <v>10776</v>
      </c>
      <c r="I92" s="8">
        <f t="shared" si="4"/>
        <v>7.89</v>
      </c>
      <c r="J92" s="7"/>
      <c r="K92" s="9">
        <f t="shared" si="5"/>
        <v>3.27E-2</v>
      </c>
    </row>
    <row r="93" spans="2:11" x14ac:dyDescent="0.2">
      <c r="B93">
        <f>+'Fiscal Services'!A88</f>
        <v>198</v>
      </c>
      <c r="C93" t="str">
        <f>+'Fiscal Services'!B88</f>
        <v>SUNNYSIDE COMMUNITY HOSPITAL</v>
      </c>
      <c r="D93" s="6">
        <f>ROUND(+'Fiscal Services'!H88,0)</f>
        <v>437026</v>
      </c>
      <c r="E93" s="6">
        <f>ROUND(+'Fiscal Services'!V88,0)</f>
        <v>6879</v>
      </c>
      <c r="F93" s="8">
        <f t="shared" si="3"/>
        <v>63.53</v>
      </c>
      <c r="G93" s="6">
        <f>ROUND(+'Fiscal Services'!H191,0)</f>
        <v>609543</v>
      </c>
      <c r="H93" s="6">
        <f>ROUND(+'Fiscal Services'!V191,0)</f>
        <v>6724</v>
      </c>
      <c r="I93" s="8">
        <f t="shared" si="4"/>
        <v>90.65</v>
      </c>
      <c r="J93" s="7"/>
      <c r="K93" s="9">
        <f t="shared" si="5"/>
        <v>0.4269</v>
      </c>
    </row>
    <row r="94" spans="2:11" x14ac:dyDescent="0.2">
      <c r="B94">
        <f>+'Fiscal Services'!A89</f>
        <v>199</v>
      </c>
      <c r="C94" t="str">
        <f>+'Fiscal Services'!B89</f>
        <v>TOPPENISH COMMUNITY HOSPITAL</v>
      </c>
      <c r="D94" s="6">
        <f>ROUND(+'Fiscal Services'!H89,0)</f>
        <v>81506</v>
      </c>
      <c r="E94" s="6">
        <f>ROUND(+'Fiscal Services'!V89,0)</f>
        <v>2641</v>
      </c>
      <c r="F94" s="8">
        <f t="shared" si="3"/>
        <v>30.86</v>
      </c>
      <c r="G94" s="6">
        <f>ROUND(+'Fiscal Services'!H192,0)</f>
        <v>59937</v>
      </c>
      <c r="H94" s="6">
        <f>ROUND(+'Fiscal Services'!V192,0)</f>
        <v>2428</v>
      </c>
      <c r="I94" s="8">
        <f t="shared" si="4"/>
        <v>24.69</v>
      </c>
      <c r="J94" s="7"/>
      <c r="K94" s="9">
        <f t="shared" si="5"/>
        <v>-0.19989999999999999</v>
      </c>
    </row>
    <row r="95" spans="2:11" x14ac:dyDescent="0.2">
      <c r="B95">
        <f>+'Fiscal Services'!A90</f>
        <v>201</v>
      </c>
      <c r="C95" t="str">
        <f>+'Fiscal Services'!B90</f>
        <v>ST FRANCIS COMMUNITY HOSPITAL</v>
      </c>
      <c r="D95" s="6">
        <f>ROUND(+'Fiscal Services'!H90,0)</f>
        <v>130560</v>
      </c>
      <c r="E95" s="6">
        <f>ROUND(+'Fiscal Services'!V90,0)</f>
        <v>16937</v>
      </c>
      <c r="F95" s="8">
        <f t="shared" si="3"/>
        <v>7.71</v>
      </c>
      <c r="G95" s="6">
        <f>ROUND(+'Fiscal Services'!H193,0)</f>
        <v>0</v>
      </c>
      <c r="H95" s="6">
        <f>ROUND(+'Fiscal Services'!V193,0)</f>
        <v>18513</v>
      </c>
      <c r="I95" s="8" t="str">
        <f t="shared" si="4"/>
        <v/>
      </c>
      <c r="J95" s="7"/>
      <c r="K95" s="9" t="str">
        <f t="shared" si="5"/>
        <v/>
      </c>
    </row>
    <row r="96" spans="2:11" x14ac:dyDescent="0.2">
      <c r="B96">
        <f>+'Fiscal Services'!A91</f>
        <v>202</v>
      </c>
      <c r="C96" t="str">
        <f>+'Fiscal Services'!B91</f>
        <v>REGIONAL HOSPITAL</v>
      </c>
      <c r="D96" s="6">
        <f>ROUND(+'Fiscal Services'!H91,0)</f>
        <v>13380</v>
      </c>
      <c r="E96" s="6">
        <f>ROUND(+'Fiscal Services'!V91,0)</f>
        <v>663</v>
      </c>
      <c r="F96" s="8">
        <f t="shared" si="3"/>
        <v>20.18</v>
      </c>
      <c r="G96" s="6">
        <f>ROUND(+'Fiscal Services'!H194,0)</f>
        <v>13885</v>
      </c>
      <c r="H96" s="6">
        <f>ROUND(+'Fiscal Services'!V194,0)</f>
        <v>695</v>
      </c>
      <c r="I96" s="8">
        <f t="shared" si="4"/>
        <v>19.98</v>
      </c>
      <c r="J96" s="7"/>
      <c r="K96" s="9">
        <f t="shared" si="5"/>
        <v>-9.9000000000000008E-3</v>
      </c>
    </row>
    <row r="97" spans="2:11" x14ac:dyDescent="0.2">
      <c r="B97">
        <f>+'Fiscal Services'!A92</f>
        <v>204</v>
      </c>
      <c r="C97" t="str">
        <f>+'Fiscal Services'!B92</f>
        <v>SEATTLE CANCER CARE ALLIANCE</v>
      </c>
      <c r="D97" s="6">
        <f>ROUND(+'Fiscal Services'!H92,0)</f>
        <v>2411315</v>
      </c>
      <c r="E97" s="6">
        <f>ROUND(+'Fiscal Services'!V92,0)</f>
        <v>15771</v>
      </c>
      <c r="F97" s="8">
        <f t="shared" si="3"/>
        <v>152.9</v>
      </c>
      <c r="G97" s="6">
        <f>ROUND(+'Fiscal Services'!H195,0)</f>
        <v>2569075</v>
      </c>
      <c r="H97" s="6">
        <f>ROUND(+'Fiscal Services'!V195,0)</f>
        <v>15388</v>
      </c>
      <c r="I97" s="8">
        <f t="shared" si="4"/>
        <v>166.95</v>
      </c>
      <c r="J97" s="7"/>
      <c r="K97" s="9">
        <f t="shared" si="5"/>
        <v>9.1899999999999996E-2</v>
      </c>
    </row>
    <row r="98" spans="2:11" x14ac:dyDescent="0.2">
      <c r="B98">
        <f>+'Fiscal Services'!A93</f>
        <v>205</v>
      </c>
      <c r="C98" t="str">
        <f>+'Fiscal Services'!B93</f>
        <v>WENATCHEE VALLEY HOSPITAL</v>
      </c>
      <c r="D98" s="6">
        <f>ROUND(+'Fiscal Services'!H93,0)</f>
        <v>0</v>
      </c>
      <c r="E98" s="6">
        <f>ROUND(+'Fiscal Services'!V93,0)</f>
        <v>24216</v>
      </c>
      <c r="F98" s="8" t="str">
        <f t="shared" si="3"/>
        <v/>
      </c>
      <c r="G98" s="6">
        <f>ROUND(+'Fiscal Services'!H196,0)</f>
        <v>0</v>
      </c>
      <c r="H98" s="6">
        <f>ROUND(+'Fiscal Services'!V196,0)</f>
        <v>23066</v>
      </c>
      <c r="I98" s="8" t="str">
        <f t="shared" si="4"/>
        <v/>
      </c>
      <c r="J98" s="7"/>
      <c r="K98" s="9" t="str">
        <f t="shared" si="5"/>
        <v/>
      </c>
    </row>
    <row r="99" spans="2:11" x14ac:dyDescent="0.2">
      <c r="B99">
        <f>+'Fiscal Services'!A94</f>
        <v>206</v>
      </c>
      <c r="C99" t="str">
        <f>+'Fiscal Services'!B94</f>
        <v>PEACEHEALTH UNITED GENERAL MEDICAL CENTER</v>
      </c>
      <c r="D99" s="6">
        <f>ROUND(+'Fiscal Services'!H94,0)</f>
        <v>76774</v>
      </c>
      <c r="E99" s="6">
        <f>ROUND(+'Fiscal Services'!V94,0)</f>
        <v>3056</v>
      </c>
      <c r="F99" s="8">
        <f t="shared" si="3"/>
        <v>25.12</v>
      </c>
      <c r="G99" s="6">
        <f>ROUND(+'Fiscal Services'!H197,0)</f>
        <v>71883</v>
      </c>
      <c r="H99" s="6">
        <f>ROUND(+'Fiscal Services'!V197,0)</f>
        <v>3456</v>
      </c>
      <c r="I99" s="8">
        <f t="shared" si="4"/>
        <v>20.8</v>
      </c>
      <c r="J99" s="7"/>
      <c r="K99" s="9">
        <f t="shared" si="5"/>
        <v>-0.17199999999999999</v>
      </c>
    </row>
    <row r="100" spans="2:11" x14ac:dyDescent="0.2">
      <c r="B100">
        <f>+'Fiscal Services'!A95</f>
        <v>207</v>
      </c>
      <c r="C100" t="str">
        <f>+'Fiscal Services'!B95</f>
        <v>SKAGIT VALLEY HOSPITAL</v>
      </c>
      <c r="D100" s="6">
        <f>ROUND(+'Fiscal Services'!H95,0)</f>
        <v>1347643</v>
      </c>
      <c r="E100" s="6">
        <f>ROUND(+'Fiscal Services'!V95,0)</f>
        <v>19905</v>
      </c>
      <c r="F100" s="8">
        <f t="shared" si="3"/>
        <v>67.7</v>
      </c>
      <c r="G100" s="6">
        <f>ROUND(+'Fiscal Services'!H198,0)</f>
        <v>1497798</v>
      </c>
      <c r="H100" s="6">
        <f>ROUND(+'Fiscal Services'!V198,0)</f>
        <v>23547</v>
      </c>
      <c r="I100" s="8">
        <f t="shared" si="4"/>
        <v>63.61</v>
      </c>
      <c r="J100" s="7"/>
      <c r="K100" s="9">
        <f t="shared" si="5"/>
        <v>-6.0400000000000002E-2</v>
      </c>
    </row>
    <row r="101" spans="2:11" x14ac:dyDescent="0.2">
      <c r="B101">
        <f>+'Fiscal Services'!A96</f>
        <v>208</v>
      </c>
      <c r="C101" t="str">
        <f>+'Fiscal Services'!B96</f>
        <v>LEGACY SALMON CREEK HOSPITAL</v>
      </c>
      <c r="D101" s="6">
        <f>ROUND(+'Fiscal Services'!H96,0)</f>
        <v>3999686</v>
      </c>
      <c r="E101" s="6">
        <f>ROUND(+'Fiscal Services'!V96,0)</f>
        <v>23709</v>
      </c>
      <c r="F101" s="8">
        <f t="shared" si="3"/>
        <v>168.7</v>
      </c>
      <c r="G101" s="6">
        <f>ROUND(+'Fiscal Services'!H199,0)</f>
        <v>4279628</v>
      </c>
      <c r="H101" s="6">
        <f>ROUND(+'Fiscal Services'!V199,0)</f>
        <v>24248</v>
      </c>
      <c r="I101" s="8">
        <f t="shared" si="4"/>
        <v>176.49</v>
      </c>
      <c r="J101" s="7"/>
      <c r="K101" s="9">
        <f t="shared" si="5"/>
        <v>4.6199999999999998E-2</v>
      </c>
    </row>
    <row r="102" spans="2:11" x14ac:dyDescent="0.2">
      <c r="B102">
        <f>+'Fiscal Services'!A97</f>
        <v>209</v>
      </c>
      <c r="C102" t="str">
        <f>+'Fiscal Services'!B97</f>
        <v>ST ANTHONY HOSPITAL</v>
      </c>
      <c r="D102" s="6">
        <f>ROUND(+'Fiscal Services'!H97,0)</f>
        <v>49214</v>
      </c>
      <c r="E102" s="6">
        <f>ROUND(+'Fiscal Services'!V97,0)</f>
        <v>10979</v>
      </c>
      <c r="F102" s="8">
        <f t="shared" si="3"/>
        <v>4.4800000000000004</v>
      </c>
      <c r="G102" s="6">
        <f>ROUND(+'Fiscal Services'!H200,0)</f>
        <v>237</v>
      </c>
      <c r="H102" s="6">
        <f>ROUND(+'Fiscal Services'!V200,0)</f>
        <v>12423</v>
      </c>
      <c r="I102" s="8">
        <f t="shared" si="4"/>
        <v>0.02</v>
      </c>
      <c r="J102" s="7"/>
      <c r="K102" s="9">
        <f t="shared" si="5"/>
        <v>-0.99550000000000005</v>
      </c>
    </row>
    <row r="103" spans="2:11" x14ac:dyDescent="0.2">
      <c r="B103">
        <f>+'Fiscal Services'!A98</f>
        <v>210</v>
      </c>
      <c r="C103" t="str">
        <f>+'Fiscal Services'!B98</f>
        <v>SWEDISH MEDICAL CENTER - ISSAQUAH CAMPUS</v>
      </c>
      <c r="D103" s="6">
        <f>ROUND(+'Fiscal Services'!H98,0)</f>
        <v>1893</v>
      </c>
      <c r="E103" s="6">
        <f>ROUND(+'Fiscal Services'!V98,0)</f>
        <v>13006</v>
      </c>
      <c r="F103" s="8">
        <f t="shared" si="3"/>
        <v>0.15</v>
      </c>
      <c r="G103" s="6">
        <f>ROUND(+'Fiscal Services'!H201,0)</f>
        <v>78285</v>
      </c>
      <c r="H103" s="6">
        <f>ROUND(+'Fiscal Services'!V201,0)</f>
        <v>15474</v>
      </c>
      <c r="I103" s="8">
        <f t="shared" si="4"/>
        <v>5.0599999999999996</v>
      </c>
      <c r="J103" s="7"/>
      <c r="K103" s="9">
        <f t="shared" si="5"/>
        <v>32.7333</v>
      </c>
    </row>
    <row r="104" spans="2:11" x14ac:dyDescent="0.2">
      <c r="B104">
        <f>+'Fiscal Services'!A99</f>
        <v>211</v>
      </c>
      <c r="C104" t="str">
        <f>+'Fiscal Services'!B99</f>
        <v>PEACEHEALTH PEACE ISLAND MEDICAL CENTER</v>
      </c>
      <c r="D104" s="6">
        <f>ROUND(+'Fiscal Services'!H99,0)</f>
        <v>0</v>
      </c>
      <c r="E104" s="6">
        <f>ROUND(+'Fiscal Services'!V99,0)</f>
        <v>1050</v>
      </c>
      <c r="F104" s="8" t="str">
        <f t="shared" si="3"/>
        <v/>
      </c>
      <c r="G104" s="6">
        <f>ROUND(+'Fiscal Services'!H202,0)</f>
        <v>0</v>
      </c>
      <c r="H104" s="6">
        <f>ROUND(+'Fiscal Services'!V202,0)</f>
        <v>1404</v>
      </c>
      <c r="I104" s="8" t="str">
        <f t="shared" si="4"/>
        <v/>
      </c>
      <c r="J104" s="7"/>
      <c r="K104" s="9" t="str">
        <f t="shared" si="5"/>
        <v/>
      </c>
    </row>
    <row r="105" spans="2:11" x14ac:dyDescent="0.2">
      <c r="B105">
        <f>+'Fiscal Services'!A100</f>
        <v>904</v>
      </c>
      <c r="C105" t="str">
        <f>+'Fiscal Services'!B100</f>
        <v>BHC FAIRFAX HOSPITAL</v>
      </c>
      <c r="D105" s="6">
        <f>ROUND(+'Fiscal Services'!H100,0)</f>
        <v>294688</v>
      </c>
      <c r="E105" s="6">
        <f>ROUND(+'Fiscal Services'!V100,0)</f>
        <v>3639</v>
      </c>
      <c r="F105" s="8">
        <f t="shared" si="3"/>
        <v>80.98</v>
      </c>
      <c r="G105" s="6">
        <f>ROUND(+'Fiscal Services'!H203,0)</f>
        <v>349817</v>
      </c>
      <c r="H105" s="6">
        <f>ROUND(+'Fiscal Services'!V203,0)</f>
        <v>2606</v>
      </c>
      <c r="I105" s="8">
        <f t="shared" si="4"/>
        <v>134.24</v>
      </c>
      <c r="J105" s="7"/>
      <c r="K105" s="9">
        <f t="shared" si="5"/>
        <v>0.65769999999999995</v>
      </c>
    </row>
    <row r="106" spans="2:11" x14ac:dyDescent="0.2">
      <c r="B106">
        <f>+'Fiscal Services'!A101</f>
        <v>915</v>
      </c>
      <c r="C106" t="str">
        <f>+'Fiscal Services'!B101</f>
        <v>LOURDES COUNSELING CENTER</v>
      </c>
      <c r="D106" s="6">
        <f>ROUND(+'Fiscal Services'!H101,0)</f>
        <v>166461</v>
      </c>
      <c r="E106" s="6">
        <f>ROUND(+'Fiscal Services'!V101,0)</f>
        <v>845</v>
      </c>
      <c r="F106" s="8">
        <f t="shared" si="3"/>
        <v>197</v>
      </c>
      <c r="G106" s="6">
        <f>ROUND(+'Fiscal Services'!H204,0)</f>
        <v>162100</v>
      </c>
      <c r="H106" s="6">
        <f>ROUND(+'Fiscal Services'!V204,0)</f>
        <v>832</v>
      </c>
      <c r="I106" s="8">
        <f t="shared" si="4"/>
        <v>194.83</v>
      </c>
      <c r="J106" s="7"/>
      <c r="K106" s="9">
        <f t="shared" si="5"/>
        <v>-1.0999999999999999E-2</v>
      </c>
    </row>
    <row r="107" spans="2:11" x14ac:dyDescent="0.2">
      <c r="B107">
        <f>+'Fiscal Services'!A102</f>
        <v>919</v>
      </c>
      <c r="C107" t="str">
        <f>+'Fiscal Services'!B102</f>
        <v>NAVOS</v>
      </c>
      <c r="D107" s="6">
        <f>ROUND(+'Fiscal Services'!H102,0)</f>
        <v>69774</v>
      </c>
      <c r="E107" s="6">
        <f>ROUND(+'Fiscal Services'!V102,0)</f>
        <v>568</v>
      </c>
      <c r="F107" s="8">
        <f t="shared" si="3"/>
        <v>122.84</v>
      </c>
      <c r="G107" s="6">
        <f>ROUND(+'Fiscal Services'!H205,0)</f>
        <v>53849</v>
      </c>
      <c r="H107" s="6">
        <f>ROUND(+'Fiscal Services'!V205,0)</f>
        <v>447</v>
      </c>
      <c r="I107" s="8">
        <f t="shared" si="4"/>
        <v>120.47</v>
      </c>
      <c r="J107" s="7"/>
      <c r="K107" s="9">
        <f t="shared" si="5"/>
        <v>-1.9300000000000001E-2</v>
      </c>
    </row>
    <row r="108" spans="2:11" x14ac:dyDescent="0.2">
      <c r="B108">
        <f>+'Fiscal Services'!A103</f>
        <v>921</v>
      </c>
      <c r="C108" t="str">
        <f>+'Fiscal Services'!B103</f>
        <v>Cascade Behavioral Health</v>
      </c>
      <c r="D108" s="6">
        <f>ROUND(+'Fiscal Services'!H103,0)</f>
        <v>271247</v>
      </c>
      <c r="E108" s="6">
        <f>ROUND(+'Fiscal Services'!V103,0)</f>
        <v>1144</v>
      </c>
      <c r="F108" s="8">
        <f t="shared" si="3"/>
        <v>237.1</v>
      </c>
      <c r="G108" s="6">
        <f>ROUND(+'Fiscal Services'!H206,0)</f>
        <v>242208</v>
      </c>
      <c r="H108" s="6">
        <f>ROUND(+'Fiscal Services'!V206,0)</f>
        <v>1743</v>
      </c>
      <c r="I108" s="8">
        <f t="shared" si="4"/>
        <v>138.96</v>
      </c>
      <c r="J108" s="7"/>
      <c r="K108" s="9">
        <f t="shared" si="5"/>
        <v>-0.41389999999999999</v>
      </c>
    </row>
    <row r="109" spans="2:11" x14ac:dyDescent="0.2">
      <c r="B109">
        <f>+'Fiscal Services'!A104</f>
        <v>922</v>
      </c>
      <c r="C109" t="str">
        <f>+'Fiscal Services'!B104</f>
        <v>BHC FAIRFAX HOSPITAL EVERETT</v>
      </c>
      <c r="D109" s="6">
        <f>ROUND(+'Fiscal Services'!H104,0)</f>
        <v>39238</v>
      </c>
      <c r="E109" s="6">
        <f>ROUND(+'Fiscal Services'!V104,0)</f>
        <v>401</v>
      </c>
      <c r="F109" s="8">
        <f t="shared" si="3"/>
        <v>97.85</v>
      </c>
      <c r="G109" s="6">
        <f>ROUND(+'Fiscal Services'!H207,0)</f>
        <v>57120</v>
      </c>
      <c r="H109" s="6">
        <f>ROUND(+'Fiscal Services'!V207,0)</f>
        <v>422</v>
      </c>
      <c r="I109" s="8">
        <f t="shared" si="4"/>
        <v>135.36000000000001</v>
      </c>
      <c r="J109" s="7"/>
      <c r="K109" s="9">
        <f t="shared" si="5"/>
        <v>0.38329999999999997</v>
      </c>
    </row>
    <row r="110" spans="2:11" x14ac:dyDescent="0.2">
      <c r="B110">
        <f>+'Fiscal Services'!A105</f>
        <v>923</v>
      </c>
      <c r="C110" t="str">
        <f>+'Fiscal Services'!B105</f>
        <v>BHC FAIRFAX HOSPITAL MONROE</v>
      </c>
      <c r="D110" s="6">
        <f>ROUND(+'Fiscal Services'!H105,0)</f>
        <v>0</v>
      </c>
      <c r="E110" s="6">
        <f>ROUND(+'Fiscal Services'!V105,0)</f>
        <v>0</v>
      </c>
      <c r="F110" s="8" t="str">
        <f t="shared" ref="F110" si="6">IF(D110=0,"",IF(E110=0,"",ROUND(D110/E110,2)))</f>
        <v/>
      </c>
      <c r="G110" s="6">
        <f>ROUND(+'Fiscal Services'!H208,0)</f>
        <v>14944</v>
      </c>
      <c r="H110" s="6">
        <f>ROUND(+'Fiscal Services'!V208,0)</f>
        <v>93</v>
      </c>
      <c r="I110" s="8">
        <f t="shared" ref="I110" si="7">IF(G110=0,"",IF(H110=0,"",ROUND(G110/H110,2)))</f>
        <v>160.69</v>
      </c>
      <c r="J110" s="7"/>
      <c r="K110" s="9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D13" sqref="D1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8" width="6.88671875" bestFit="1" customWidth="1"/>
    <col min="9" max="9" width="7.33203125" customWidth="1"/>
    <col min="10" max="10" width="2.6640625" customWidth="1"/>
    <col min="11" max="11" width="9.109375" bestFit="1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470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Services'!I5,0)</f>
        <v>479552</v>
      </c>
      <c r="E10" s="6">
        <f>ROUND(+'Fiscal Services'!V5,0)</f>
        <v>67394</v>
      </c>
      <c r="F10" s="8">
        <f>IF(D10=0,"",IF(E10=0,"",ROUND(D10/E10,2)))</f>
        <v>7.12</v>
      </c>
      <c r="G10" s="6">
        <f>ROUND(+'Fiscal Services'!I108,0)</f>
        <v>0</v>
      </c>
      <c r="H10" s="6">
        <f>ROUND(+'Fiscal Services'!V108,0)</f>
        <v>74398</v>
      </c>
      <c r="I10" s="8" t="str">
        <f>IF(G10=0,"",IF(H10=0,"",ROUND(G10/H10,2)))</f>
        <v/>
      </c>
      <c r="J10" s="7"/>
      <c r="K10" s="9" t="str">
        <f>IF(D10=0,"",IF(E10=0,"",IF(G10=0,"",IF(H10=0,"",ROUND(I10/F10-1,4)))))</f>
        <v/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Services'!I6,0)</f>
        <v>168229</v>
      </c>
      <c r="E11" s="6">
        <f>ROUND(+'Fiscal Services'!V6,0)</f>
        <v>28638</v>
      </c>
      <c r="F11" s="8">
        <f t="shared" ref="F11:F74" si="0">IF(D11=0,"",IF(E11=0,"",ROUND(D11/E11,2)))</f>
        <v>5.87</v>
      </c>
      <c r="G11" s="6">
        <f>ROUND(+'Fiscal Services'!I109,0)</f>
        <v>0</v>
      </c>
      <c r="H11" s="6">
        <f>ROUND(+'Fiscal Services'!V109,0)</f>
        <v>30641</v>
      </c>
      <c r="I11" s="8" t="str">
        <f t="shared" ref="I11:I74" si="1">IF(G11=0,"",IF(H11=0,"",ROUND(G11/H11,2)))</f>
        <v/>
      </c>
      <c r="J11" s="7"/>
      <c r="K11" s="9" t="str">
        <f t="shared" ref="K11:K74" si="2">IF(D11=0,"",IF(E11=0,"",IF(G11=0,"",IF(H11=0,"",ROUND(I11/F11-1,4)))))</f>
        <v/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Services'!I7,0)</f>
        <v>0</v>
      </c>
      <c r="E12" s="6">
        <f>ROUND(+'Fiscal Services'!V7,0)</f>
        <v>1089</v>
      </c>
      <c r="F12" s="8" t="str">
        <f t="shared" si="0"/>
        <v/>
      </c>
      <c r="G12" s="6">
        <f>ROUND(+'Fiscal Services'!I110,0)</f>
        <v>0</v>
      </c>
      <c r="H12" s="6">
        <f>ROUND(+'Fiscal Services'!V110,0)</f>
        <v>1500</v>
      </c>
      <c r="I12" s="8" t="str">
        <f t="shared" si="1"/>
        <v/>
      </c>
      <c r="J12" s="7"/>
      <c r="K12" s="9" t="str">
        <f t="shared" si="2"/>
        <v/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Services'!I8,0)</f>
        <v>855913</v>
      </c>
      <c r="E13" s="6">
        <f>ROUND(+'Fiscal Services'!V8,0)</f>
        <v>67662</v>
      </c>
      <c r="F13" s="8">
        <f t="shared" si="0"/>
        <v>12.65</v>
      </c>
      <c r="G13" s="6">
        <f>ROUND(+'Fiscal Services'!I111,0)</f>
        <v>1449011</v>
      </c>
      <c r="H13" s="6">
        <f>ROUND(+'Fiscal Services'!V111,0)</f>
        <v>58826</v>
      </c>
      <c r="I13" s="8">
        <f t="shared" si="1"/>
        <v>24.63</v>
      </c>
      <c r="J13" s="7"/>
      <c r="K13" s="9">
        <f t="shared" si="2"/>
        <v>0.94699999999999995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Services'!I9,0)</f>
        <v>0</v>
      </c>
      <c r="E14" s="6">
        <f>ROUND(+'Fiscal Services'!V9,0)</f>
        <v>33789</v>
      </c>
      <c r="F14" s="8" t="str">
        <f t="shared" si="0"/>
        <v/>
      </c>
      <c r="G14" s="6">
        <f>ROUND(+'Fiscal Services'!I112,0)</f>
        <v>0</v>
      </c>
      <c r="H14" s="6">
        <f>ROUND(+'Fiscal Services'!V112,0)</f>
        <v>31867</v>
      </c>
      <c r="I14" s="8" t="str">
        <f t="shared" si="1"/>
        <v/>
      </c>
      <c r="J14" s="7"/>
      <c r="K14" s="9" t="str">
        <f t="shared" si="2"/>
        <v/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Services'!I10,0)</f>
        <v>0</v>
      </c>
      <c r="E15" s="6">
        <f>ROUND(+'Fiscal Services'!V10,0)</f>
        <v>570</v>
      </c>
      <c r="F15" s="8" t="str">
        <f t="shared" si="0"/>
        <v/>
      </c>
      <c r="G15" s="6">
        <f>ROUND(+'Fiscal Services'!I113,0)</f>
        <v>0</v>
      </c>
      <c r="H15" s="6">
        <f>ROUND(+'Fiscal Services'!V113,0)</f>
        <v>1371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Services'!I11,0)</f>
        <v>115320</v>
      </c>
      <c r="E16" s="6">
        <f>ROUND(+'Fiscal Services'!V11,0)</f>
        <v>2056</v>
      </c>
      <c r="F16" s="8">
        <f t="shared" si="0"/>
        <v>56.09</v>
      </c>
      <c r="G16" s="6">
        <f>ROUND(+'Fiscal Services'!I114,0)</f>
        <v>145839</v>
      </c>
      <c r="H16" s="6">
        <f>ROUND(+'Fiscal Services'!V114,0)</f>
        <v>2014</v>
      </c>
      <c r="I16" s="8">
        <f t="shared" si="1"/>
        <v>72.41</v>
      </c>
      <c r="J16" s="7"/>
      <c r="K16" s="9">
        <f t="shared" si="2"/>
        <v>0.29099999999999998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Services'!I12,0)</f>
        <v>48980</v>
      </c>
      <c r="E17" s="6">
        <f>ROUND(+'Fiscal Services'!V12,0)</f>
        <v>5984</v>
      </c>
      <c r="F17" s="8">
        <f t="shared" si="0"/>
        <v>8.19</v>
      </c>
      <c r="G17" s="6">
        <f>ROUND(+'Fiscal Services'!I115,0)</f>
        <v>0</v>
      </c>
      <c r="H17" s="6">
        <f>ROUND(+'Fiscal Services'!V115,0)</f>
        <v>6269</v>
      </c>
      <c r="I17" s="8" t="str">
        <f t="shared" si="1"/>
        <v/>
      </c>
      <c r="J17" s="7"/>
      <c r="K17" s="9" t="str">
        <f t="shared" si="2"/>
        <v/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Services'!I13,0)</f>
        <v>0</v>
      </c>
      <c r="E18" s="6">
        <f>ROUND(+'Fiscal Services'!V13,0)</f>
        <v>991</v>
      </c>
      <c r="F18" s="8" t="str">
        <f t="shared" si="0"/>
        <v/>
      </c>
      <c r="G18" s="6">
        <f>ROUND(+'Fiscal Services'!I116,0)</f>
        <v>0</v>
      </c>
      <c r="H18" s="6">
        <f>ROUND(+'Fiscal Services'!V116,0)</f>
        <v>945</v>
      </c>
      <c r="I18" s="8" t="str">
        <f t="shared" si="1"/>
        <v/>
      </c>
      <c r="J18" s="7"/>
      <c r="K18" s="9" t="str">
        <f t="shared" si="2"/>
        <v/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Services'!I14,0)</f>
        <v>0</v>
      </c>
      <c r="E19" s="6">
        <f>ROUND(+'Fiscal Services'!V14,0)</f>
        <v>20706</v>
      </c>
      <c r="F19" s="8" t="str">
        <f t="shared" si="0"/>
        <v/>
      </c>
      <c r="G19" s="6">
        <f>ROUND(+'Fiscal Services'!I117,0)</f>
        <v>0</v>
      </c>
      <c r="H19" s="6">
        <f>ROUND(+'Fiscal Services'!V117,0)</f>
        <v>17962</v>
      </c>
      <c r="I19" s="8" t="str">
        <f t="shared" si="1"/>
        <v/>
      </c>
      <c r="J19" s="7"/>
      <c r="K19" s="9" t="str">
        <f t="shared" si="2"/>
        <v/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Services'!I15,0)</f>
        <v>1792510</v>
      </c>
      <c r="E20" s="6">
        <f>ROUND(+'Fiscal Services'!V15,0)</f>
        <v>44458</v>
      </c>
      <c r="F20" s="8">
        <f t="shared" si="0"/>
        <v>40.32</v>
      </c>
      <c r="G20" s="6">
        <f>ROUND(+'Fiscal Services'!I118,0)</f>
        <v>1480621</v>
      </c>
      <c r="H20" s="6">
        <f>ROUND(+'Fiscal Services'!V118,0)</f>
        <v>43674</v>
      </c>
      <c r="I20" s="8">
        <f t="shared" si="1"/>
        <v>33.9</v>
      </c>
      <c r="J20" s="7"/>
      <c r="K20" s="9">
        <f t="shared" si="2"/>
        <v>-0.15920000000000001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Services'!I16,0)</f>
        <v>0</v>
      </c>
      <c r="E21" s="6">
        <f>ROUND(+'Fiscal Services'!V16,0)</f>
        <v>45185</v>
      </c>
      <c r="F21" s="8" t="str">
        <f t="shared" si="0"/>
        <v/>
      </c>
      <c r="G21" s="6">
        <f>ROUND(+'Fiscal Services'!I119,0)</f>
        <v>0</v>
      </c>
      <c r="H21" s="6">
        <f>ROUND(+'Fiscal Services'!V119,0)</f>
        <v>48009</v>
      </c>
      <c r="I21" s="8" t="str">
        <f t="shared" si="1"/>
        <v/>
      </c>
      <c r="J21" s="7"/>
      <c r="K21" s="9" t="str">
        <f t="shared" si="2"/>
        <v/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Services'!I17,0)</f>
        <v>0</v>
      </c>
      <c r="E22" s="6">
        <f>ROUND(+'Fiscal Services'!V17,0)</f>
        <v>3748</v>
      </c>
      <c r="F22" s="8" t="str">
        <f t="shared" si="0"/>
        <v/>
      </c>
      <c r="G22" s="6">
        <f>ROUND(+'Fiscal Services'!I120,0)</f>
        <v>0</v>
      </c>
      <c r="H22" s="6">
        <f>ROUND(+'Fiscal Services'!V120,0)</f>
        <v>4011</v>
      </c>
      <c r="I22" s="8" t="str">
        <f t="shared" si="1"/>
        <v/>
      </c>
      <c r="J22" s="7"/>
      <c r="K22" s="9" t="str">
        <f t="shared" si="2"/>
        <v/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Services'!I18,0)</f>
        <v>0</v>
      </c>
      <c r="E23" s="6">
        <f>ROUND(+'Fiscal Services'!V18,0)</f>
        <v>24271</v>
      </c>
      <c r="F23" s="8" t="str">
        <f t="shared" si="0"/>
        <v/>
      </c>
      <c r="G23" s="6">
        <f>ROUND(+'Fiscal Services'!I121,0)</f>
        <v>0</v>
      </c>
      <c r="H23" s="6">
        <f>ROUND(+'Fiscal Services'!V121,0)</f>
        <v>25201</v>
      </c>
      <c r="I23" s="8" t="str">
        <f t="shared" si="1"/>
        <v/>
      </c>
      <c r="J23" s="7"/>
      <c r="K23" s="9" t="str">
        <f t="shared" si="2"/>
        <v/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Services'!I19,0)</f>
        <v>210501</v>
      </c>
      <c r="E24" s="6">
        <f>ROUND(+'Fiscal Services'!V19,0)</f>
        <v>14864</v>
      </c>
      <c r="F24" s="8">
        <f t="shared" si="0"/>
        <v>14.16</v>
      </c>
      <c r="G24" s="6">
        <f>ROUND(+'Fiscal Services'!I122,0)</f>
        <v>162807</v>
      </c>
      <c r="H24" s="6">
        <f>ROUND(+'Fiscal Services'!V122,0)</f>
        <v>15283</v>
      </c>
      <c r="I24" s="8">
        <f t="shared" si="1"/>
        <v>10.65</v>
      </c>
      <c r="J24" s="7"/>
      <c r="K24" s="9">
        <f t="shared" si="2"/>
        <v>-0.24790000000000001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Services'!I20,0)</f>
        <v>347283</v>
      </c>
      <c r="E25" s="6">
        <f>ROUND(+'Fiscal Services'!V20,0)</f>
        <v>15632</v>
      </c>
      <c r="F25" s="8">
        <f t="shared" si="0"/>
        <v>22.22</v>
      </c>
      <c r="G25" s="6">
        <f>ROUND(+'Fiscal Services'!I123,0)</f>
        <v>1689107</v>
      </c>
      <c r="H25" s="6">
        <f>ROUND(+'Fiscal Services'!V123,0)</f>
        <v>15488</v>
      </c>
      <c r="I25" s="8">
        <f t="shared" si="1"/>
        <v>109.06</v>
      </c>
      <c r="J25" s="7"/>
      <c r="K25" s="9">
        <f t="shared" si="2"/>
        <v>3.9081999999999999</v>
      </c>
    </row>
    <row r="26" spans="2:11" x14ac:dyDescent="0.2">
      <c r="B26">
        <f>+'Fiscal Services'!A21</f>
        <v>42</v>
      </c>
      <c r="C26" t="str">
        <f>+'Fiscal Services'!B21</f>
        <v>SHRINERS HOSPITAL SPOKANE</v>
      </c>
      <c r="D26" s="6">
        <f>ROUND(+'Fiscal Services'!I21,0)</f>
        <v>0</v>
      </c>
      <c r="E26" s="6">
        <f>ROUND(+'Fiscal Services'!V21,0)</f>
        <v>1048</v>
      </c>
      <c r="F26" s="8" t="str">
        <f t="shared" si="0"/>
        <v/>
      </c>
      <c r="G26" s="6">
        <f>ROUND(+'Fiscal Services'!I124,0)</f>
        <v>0</v>
      </c>
      <c r="H26" s="6">
        <f>ROUND(+'Fiscal Services'!V124,0)</f>
        <v>1125</v>
      </c>
      <c r="I26" s="8" t="str">
        <f t="shared" si="1"/>
        <v/>
      </c>
      <c r="J26" s="7"/>
      <c r="K26" s="9" t="str">
        <f t="shared" si="2"/>
        <v/>
      </c>
    </row>
    <row r="27" spans="2:11" x14ac:dyDescent="0.2">
      <c r="B27">
        <f>+'Fiscal Services'!A22</f>
        <v>43</v>
      </c>
      <c r="C27" t="str">
        <f>+'Fiscal Services'!B22</f>
        <v>WALLA WALLA GENERAL HOSPITAL</v>
      </c>
      <c r="D27" s="6">
        <f>ROUND(+'Fiscal Services'!I22,0)</f>
        <v>0</v>
      </c>
      <c r="E27" s="6">
        <f>ROUND(+'Fiscal Services'!V22,0)</f>
        <v>0</v>
      </c>
      <c r="F27" s="8" t="str">
        <f t="shared" si="0"/>
        <v/>
      </c>
      <c r="G27" s="6">
        <f>ROUND(+'Fiscal Services'!I125,0)</f>
        <v>0</v>
      </c>
      <c r="H27" s="6">
        <f>ROUND(+'Fiscal Services'!V125,0)</f>
        <v>0</v>
      </c>
      <c r="I27" s="8" t="str">
        <f t="shared" si="1"/>
        <v/>
      </c>
      <c r="J27" s="7"/>
      <c r="K27" s="9" t="str">
        <f t="shared" si="2"/>
        <v/>
      </c>
    </row>
    <row r="28" spans="2:11" x14ac:dyDescent="0.2">
      <c r="B28">
        <f>+'Fiscal Services'!A23</f>
        <v>45</v>
      </c>
      <c r="C28" t="str">
        <f>+'Fiscal Services'!B23</f>
        <v>COLUMBIA BASIN HOSPITAL</v>
      </c>
      <c r="D28" s="6">
        <f>ROUND(+'Fiscal Services'!I23,0)</f>
        <v>119854</v>
      </c>
      <c r="E28" s="6">
        <f>ROUND(+'Fiscal Services'!V23,0)</f>
        <v>870</v>
      </c>
      <c r="F28" s="8">
        <f t="shared" si="0"/>
        <v>137.76</v>
      </c>
      <c r="G28" s="6">
        <f>ROUND(+'Fiscal Services'!I126,0)</f>
        <v>133406</v>
      </c>
      <c r="H28" s="6">
        <f>ROUND(+'Fiscal Services'!V126,0)</f>
        <v>934</v>
      </c>
      <c r="I28" s="8">
        <f t="shared" si="1"/>
        <v>142.83000000000001</v>
      </c>
      <c r="J28" s="7"/>
      <c r="K28" s="9">
        <f t="shared" si="2"/>
        <v>3.6799999999999999E-2</v>
      </c>
    </row>
    <row r="29" spans="2:11" x14ac:dyDescent="0.2">
      <c r="B29">
        <f>+'Fiscal Services'!A24</f>
        <v>46</v>
      </c>
      <c r="C29" t="str">
        <f>+'Fiscal Services'!B24</f>
        <v>PMH MEDICAL CENTER</v>
      </c>
      <c r="D29" s="6">
        <f>ROUND(+'Fiscal Services'!I24,0)</f>
        <v>42652</v>
      </c>
      <c r="E29" s="6">
        <f>ROUND(+'Fiscal Services'!V24,0)</f>
        <v>2267</v>
      </c>
      <c r="F29" s="8">
        <f t="shared" si="0"/>
        <v>18.809999999999999</v>
      </c>
      <c r="G29" s="6">
        <f>ROUND(+'Fiscal Services'!I127,0)</f>
        <v>206837</v>
      </c>
      <c r="H29" s="6">
        <f>ROUND(+'Fiscal Services'!V127,0)</f>
        <v>2412</v>
      </c>
      <c r="I29" s="8">
        <f t="shared" si="1"/>
        <v>85.75</v>
      </c>
      <c r="J29" s="7"/>
      <c r="K29" s="9">
        <f t="shared" si="2"/>
        <v>3.5587</v>
      </c>
    </row>
    <row r="30" spans="2:11" x14ac:dyDescent="0.2">
      <c r="B30">
        <f>+'Fiscal Services'!A25</f>
        <v>50</v>
      </c>
      <c r="C30" t="str">
        <f>+'Fiscal Services'!B25</f>
        <v>PROVIDENCE ST MARY MEDICAL CENTER</v>
      </c>
      <c r="D30" s="6">
        <f>ROUND(+'Fiscal Services'!I25,0)</f>
        <v>0</v>
      </c>
      <c r="E30" s="6">
        <f>ROUND(+'Fiscal Services'!V25,0)</f>
        <v>13181</v>
      </c>
      <c r="F30" s="8" t="str">
        <f t="shared" si="0"/>
        <v/>
      </c>
      <c r="G30" s="6">
        <f>ROUND(+'Fiscal Services'!I128,0)</f>
        <v>0</v>
      </c>
      <c r="H30" s="6">
        <f>ROUND(+'Fiscal Services'!V128,0)</f>
        <v>14775</v>
      </c>
      <c r="I30" s="8" t="str">
        <f t="shared" si="1"/>
        <v/>
      </c>
      <c r="J30" s="7"/>
      <c r="K30" s="9" t="str">
        <f t="shared" si="2"/>
        <v/>
      </c>
    </row>
    <row r="31" spans="2:11" x14ac:dyDescent="0.2">
      <c r="B31">
        <f>+'Fiscal Services'!A26</f>
        <v>54</v>
      </c>
      <c r="C31" t="str">
        <f>+'Fiscal Services'!B26</f>
        <v>FORKS COMMUNITY HOSPITAL</v>
      </c>
      <c r="D31" s="6">
        <f>ROUND(+'Fiscal Services'!I26,0)</f>
        <v>67729</v>
      </c>
      <c r="E31" s="6">
        <f>ROUND(+'Fiscal Services'!V26,0)</f>
        <v>1304</v>
      </c>
      <c r="F31" s="8">
        <f t="shared" si="0"/>
        <v>51.94</v>
      </c>
      <c r="G31" s="6">
        <f>ROUND(+'Fiscal Services'!I129,0)</f>
        <v>85955</v>
      </c>
      <c r="H31" s="6">
        <f>ROUND(+'Fiscal Services'!V129,0)</f>
        <v>1207</v>
      </c>
      <c r="I31" s="8">
        <f t="shared" si="1"/>
        <v>71.209999999999994</v>
      </c>
      <c r="J31" s="7"/>
      <c r="K31" s="9">
        <f t="shared" si="2"/>
        <v>0.371</v>
      </c>
    </row>
    <row r="32" spans="2:11" x14ac:dyDescent="0.2">
      <c r="B32">
        <f>+'Fiscal Services'!A27</f>
        <v>56</v>
      </c>
      <c r="C32" t="str">
        <f>+'Fiscal Services'!B27</f>
        <v>WILLAPA HARBOR HOSPITAL</v>
      </c>
      <c r="D32" s="6">
        <f>ROUND(+'Fiscal Services'!I27,0)</f>
        <v>90877</v>
      </c>
      <c r="E32" s="6">
        <f>ROUND(+'Fiscal Services'!V27,0)</f>
        <v>1121</v>
      </c>
      <c r="F32" s="8">
        <f t="shared" si="0"/>
        <v>81.069999999999993</v>
      </c>
      <c r="G32" s="6">
        <f>ROUND(+'Fiscal Services'!I130,0)</f>
        <v>78365</v>
      </c>
      <c r="H32" s="6">
        <f>ROUND(+'Fiscal Services'!V130,0)</f>
        <v>1334</v>
      </c>
      <c r="I32" s="8">
        <f t="shared" si="1"/>
        <v>58.74</v>
      </c>
      <c r="J32" s="7"/>
      <c r="K32" s="9">
        <f t="shared" si="2"/>
        <v>-0.27539999999999998</v>
      </c>
    </row>
    <row r="33" spans="2:11" x14ac:dyDescent="0.2">
      <c r="B33">
        <f>+'Fiscal Services'!A28</f>
        <v>58</v>
      </c>
      <c r="C33" t="str">
        <f>+'Fiscal Services'!B28</f>
        <v>YAKIMA VALLEY MEMORIAL HOSPITAL</v>
      </c>
      <c r="D33" s="6">
        <f>ROUND(+'Fiscal Services'!I28,0)</f>
        <v>1444902</v>
      </c>
      <c r="E33" s="6">
        <f>ROUND(+'Fiscal Services'!V28,0)</f>
        <v>33577</v>
      </c>
      <c r="F33" s="8">
        <f t="shared" si="0"/>
        <v>43.03</v>
      </c>
      <c r="G33" s="6">
        <f>ROUND(+'Fiscal Services'!I131,0)</f>
        <v>0</v>
      </c>
      <c r="H33" s="6">
        <f>ROUND(+'Fiscal Services'!V131,0)</f>
        <v>42951</v>
      </c>
      <c r="I33" s="8" t="str">
        <f t="shared" si="1"/>
        <v/>
      </c>
      <c r="J33" s="7"/>
      <c r="K33" s="9" t="str">
        <f t="shared" si="2"/>
        <v/>
      </c>
    </row>
    <row r="34" spans="2:11" x14ac:dyDescent="0.2">
      <c r="B34">
        <f>+'Fiscal Services'!A29</f>
        <v>63</v>
      </c>
      <c r="C34" t="str">
        <f>+'Fiscal Services'!B29</f>
        <v>GRAYS HARBOR COMMUNITY HOSPITAL</v>
      </c>
      <c r="D34" s="6">
        <f>ROUND(+'Fiscal Services'!I29,0)</f>
        <v>586055</v>
      </c>
      <c r="E34" s="6">
        <f>ROUND(+'Fiscal Services'!V29,0)</f>
        <v>10489</v>
      </c>
      <c r="F34" s="8">
        <f t="shared" si="0"/>
        <v>55.87</v>
      </c>
      <c r="G34" s="6">
        <f>ROUND(+'Fiscal Services'!I132,0)</f>
        <v>699563</v>
      </c>
      <c r="H34" s="6">
        <f>ROUND(+'Fiscal Services'!V132,0)</f>
        <v>10376</v>
      </c>
      <c r="I34" s="8">
        <f t="shared" si="1"/>
        <v>67.42</v>
      </c>
      <c r="J34" s="7"/>
      <c r="K34" s="9">
        <f t="shared" si="2"/>
        <v>0.20669999999999999</v>
      </c>
    </row>
    <row r="35" spans="2:11" x14ac:dyDescent="0.2">
      <c r="B35">
        <f>+'Fiscal Services'!A30</f>
        <v>78</v>
      </c>
      <c r="C35" t="str">
        <f>+'Fiscal Services'!B30</f>
        <v>SAMARITAN HEALTHCARE</v>
      </c>
      <c r="D35" s="6">
        <f>ROUND(+'Fiscal Services'!I30,0)</f>
        <v>517086</v>
      </c>
      <c r="E35" s="6">
        <f>ROUND(+'Fiscal Services'!V30,0)</f>
        <v>5523</v>
      </c>
      <c r="F35" s="8">
        <f t="shared" si="0"/>
        <v>93.62</v>
      </c>
      <c r="G35" s="6">
        <f>ROUND(+'Fiscal Services'!I133,0)</f>
        <v>518199</v>
      </c>
      <c r="H35" s="6">
        <f>ROUND(+'Fiscal Services'!V133,0)</f>
        <v>5627</v>
      </c>
      <c r="I35" s="8">
        <f t="shared" si="1"/>
        <v>92.09</v>
      </c>
      <c r="J35" s="7"/>
      <c r="K35" s="9">
        <f t="shared" si="2"/>
        <v>-1.6299999999999999E-2</v>
      </c>
    </row>
    <row r="36" spans="2:11" x14ac:dyDescent="0.2">
      <c r="B36">
        <f>+'Fiscal Services'!A31</f>
        <v>79</v>
      </c>
      <c r="C36" t="str">
        <f>+'Fiscal Services'!B31</f>
        <v>OCEAN BEACH HOSPITAL</v>
      </c>
      <c r="D36" s="6">
        <f>ROUND(+'Fiscal Services'!I31,0)</f>
        <v>390805</v>
      </c>
      <c r="E36" s="6">
        <f>ROUND(+'Fiscal Services'!V31,0)</f>
        <v>5110</v>
      </c>
      <c r="F36" s="8">
        <f t="shared" si="0"/>
        <v>76.48</v>
      </c>
      <c r="G36" s="6">
        <f>ROUND(+'Fiscal Services'!I134,0)</f>
        <v>240404</v>
      </c>
      <c r="H36" s="6">
        <f>ROUND(+'Fiscal Services'!V134,0)</f>
        <v>5085</v>
      </c>
      <c r="I36" s="8">
        <f t="shared" si="1"/>
        <v>47.28</v>
      </c>
      <c r="J36" s="7"/>
      <c r="K36" s="9">
        <f t="shared" si="2"/>
        <v>-0.38179999999999997</v>
      </c>
    </row>
    <row r="37" spans="2:11" x14ac:dyDescent="0.2">
      <c r="B37">
        <f>+'Fiscal Services'!A32</f>
        <v>80</v>
      </c>
      <c r="C37" t="str">
        <f>+'Fiscal Services'!B32</f>
        <v>ODESSA MEMORIAL HEALTHCARE CENTER</v>
      </c>
      <c r="D37" s="6">
        <f>ROUND(+'Fiscal Services'!I32,0)</f>
        <v>43145</v>
      </c>
      <c r="E37" s="6">
        <f>ROUND(+'Fiscal Services'!V32,0)</f>
        <v>71</v>
      </c>
      <c r="F37" s="8">
        <f t="shared" si="0"/>
        <v>607.67999999999995</v>
      </c>
      <c r="G37" s="6">
        <f>ROUND(+'Fiscal Services'!I135,0)</f>
        <v>51533</v>
      </c>
      <c r="H37" s="6">
        <f>ROUND(+'Fiscal Services'!V135,0)</f>
        <v>76</v>
      </c>
      <c r="I37" s="8">
        <f t="shared" si="1"/>
        <v>678.07</v>
      </c>
      <c r="J37" s="7"/>
      <c r="K37" s="9">
        <f t="shared" si="2"/>
        <v>0.1158</v>
      </c>
    </row>
    <row r="38" spans="2:11" x14ac:dyDescent="0.2">
      <c r="B38">
        <f>+'Fiscal Services'!A33</f>
        <v>81</v>
      </c>
      <c r="C38" t="str">
        <f>+'Fiscal Services'!B33</f>
        <v>MULTICARE GOOD SAMARITAN</v>
      </c>
      <c r="D38" s="6">
        <f>ROUND(+'Fiscal Services'!I33,0)</f>
        <v>0</v>
      </c>
      <c r="E38" s="6">
        <f>ROUND(+'Fiscal Services'!V33,0)</f>
        <v>31723</v>
      </c>
      <c r="F38" s="8" t="str">
        <f t="shared" si="0"/>
        <v/>
      </c>
      <c r="G38" s="6">
        <f>ROUND(+'Fiscal Services'!I136,0)</f>
        <v>0</v>
      </c>
      <c r="H38" s="6">
        <f>ROUND(+'Fiscal Services'!V136,0)</f>
        <v>32054</v>
      </c>
      <c r="I38" s="8" t="str">
        <f t="shared" si="1"/>
        <v/>
      </c>
      <c r="J38" s="7"/>
      <c r="K38" s="9" t="str">
        <f t="shared" si="2"/>
        <v/>
      </c>
    </row>
    <row r="39" spans="2:11" x14ac:dyDescent="0.2">
      <c r="B39">
        <f>+'Fiscal Services'!A34</f>
        <v>82</v>
      </c>
      <c r="C39" t="str">
        <f>+'Fiscal Services'!B34</f>
        <v>GARFIELD COUNTY MEMORIAL HOSPITAL</v>
      </c>
      <c r="D39" s="6">
        <f>ROUND(+'Fiscal Services'!I34,0)</f>
        <v>0</v>
      </c>
      <c r="E39" s="6">
        <f>ROUND(+'Fiscal Services'!V34,0)</f>
        <v>0</v>
      </c>
      <c r="F39" s="8" t="str">
        <f t="shared" si="0"/>
        <v/>
      </c>
      <c r="G39" s="6">
        <f>ROUND(+'Fiscal Services'!I137,0)</f>
        <v>0</v>
      </c>
      <c r="H39" s="6">
        <f>ROUND(+'Fiscal Services'!V137,0)</f>
        <v>0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84</v>
      </c>
      <c r="C40" t="str">
        <f>+'Fiscal Services'!B35</f>
        <v>PROVIDENCE REGIONAL MEDICAL CENTER EVERETT</v>
      </c>
      <c r="D40" s="6">
        <f>ROUND(+'Fiscal Services'!I35,0)</f>
        <v>0</v>
      </c>
      <c r="E40" s="6">
        <f>ROUND(+'Fiscal Services'!V35,0)</f>
        <v>49341</v>
      </c>
      <c r="F40" s="8" t="str">
        <f t="shared" si="0"/>
        <v/>
      </c>
      <c r="G40" s="6">
        <f>ROUND(+'Fiscal Services'!I138,0)</f>
        <v>0</v>
      </c>
      <c r="H40" s="6">
        <f>ROUND(+'Fiscal Services'!V138,0)</f>
        <v>53968</v>
      </c>
      <c r="I40" s="8" t="str">
        <f t="shared" si="1"/>
        <v/>
      </c>
      <c r="J40" s="7"/>
      <c r="K40" s="9" t="str">
        <f t="shared" si="2"/>
        <v/>
      </c>
    </row>
    <row r="41" spans="2:11" x14ac:dyDescent="0.2">
      <c r="B41">
        <f>+'Fiscal Services'!A36</f>
        <v>85</v>
      </c>
      <c r="C41" t="str">
        <f>+'Fiscal Services'!B36</f>
        <v>JEFFERSON HEALTHCARE</v>
      </c>
      <c r="D41" s="6">
        <f>ROUND(+'Fiscal Services'!I36,0)</f>
        <v>22050</v>
      </c>
      <c r="E41" s="6">
        <f>ROUND(+'Fiscal Services'!V36,0)</f>
        <v>5526</v>
      </c>
      <c r="F41" s="8">
        <f t="shared" si="0"/>
        <v>3.99</v>
      </c>
      <c r="G41" s="6">
        <f>ROUND(+'Fiscal Services'!I139,0)</f>
        <v>37972</v>
      </c>
      <c r="H41" s="6">
        <f>ROUND(+'Fiscal Services'!V139,0)</f>
        <v>4792</v>
      </c>
      <c r="I41" s="8">
        <f t="shared" si="1"/>
        <v>7.92</v>
      </c>
      <c r="J41" s="7"/>
      <c r="K41" s="9">
        <f t="shared" si="2"/>
        <v>0.98499999999999999</v>
      </c>
    </row>
    <row r="42" spans="2:11" x14ac:dyDescent="0.2">
      <c r="B42">
        <f>+'Fiscal Services'!A37</f>
        <v>96</v>
      </c>
      <c r="C42" t="str">
        <f>+'Fiscal Services'!B37</f>
        <v>SKYLINE HOSPITAL</v>
      </c>
      <c r="D42" s="6">
        <f>ROUND(+'Fiscal Services'!I37,0)</f>
        <v>0</v>
      </c>
      <c r="E42" s="6">
        <f>ROUND(+'Fiscal Services'!V37,0)</f>
        <v>1018</v>
      </c>
      <c r="F42" s="8" t="str">
        <f t="shared" si="0"/>
        <v/>
      </c>
      <c r="G42" s="6">
        <f>ROUND(+'Fiscal Services'!I140,0)</f>
        <v>0</v>
      </c>
      <c r="H42" s="6">
        <f>ROUND(+'Fiscal Services'!V140,0)</f>
        <v>1141</v>
      </c>
      <c r="I42" s="8" t="str">
        <f t="shared" si="1"/>
        <v/>
      </c>
      <c r="J42" s="7"/>
      <c r="K42" s="9" t="str">
        <f t="shared" si="2"/>
        <v/>
      </c>
    </row>
    <row r="43" spans="2:11" x14ac:dyDescent="0.2">
      <c r="B43">
        <f>+'Fiscal Services'!A38</f>
        <v>102</v>
      </c>
      <c r="C43" t="str">
        <f>+'Fiscal Services'!B38</f>
        <v>YAKIMA REGIONAL MEDICAL AND CARDIAC CENTER</v>
      </c>
      <c r="D43" s="6">
        <f>ROUND(+'Fiscal Services'!I38,0)</f>
        <v>0</v>
      </c>
      <c r="E43" s="6">
        <f>ROUND(+'Fiscal Services'!V38,0)</f>
        <v>10343</v>
      </c>
      <c r="F43" s="8" t="str">
        <f t="shared" si="0"/>
        <v/>
      </c>
      <c r="G43" s="6">
        <f>ROUND(+'Fiscal Services'!I141,0)</f>
        <v>0</v>
      </c>
      <c r="H43" s="6">
        <f>ROUND(+'Fiscal Services'!V141,0)</f>
        <v>9626</v>
      </c>
      <c r="I43" s="8" t="str">
        <f t="shared" si="1"/>
        <v/>
      </c>
      <c r="J43" s="7"/>
      <c r="K43" s="9" t="str">
        <f t="shared" si="2"/>
        <v/>
      </c>
    </row>
    <row r="44" spans="2:11" x14ac:dyDescent="0.2">
      <c r="B44">
        <f>+'Fiscal Services'!A39</f>
        <v>104</v>
      </c>
      <c r="C44" t="str">
        <f>+'Fiscal Services'!B39</f>
        <v>VALLEY GENERAL HOSPITAL</v>
      </c>
      <c r="D44" s="6">
        <f>ROUND(+'Fiscal Services'!I39,0)</f>
        <v>0</v>
      </c>
      <c r="E44" s="6">
        <f>ROUND(+'Fiscal Services'!V39,0)</f>
        <v>3891</v>
      </c>
      <c r="F44" s="8" t="str">
        <f t="shared" si="0"/>
        <v/>
      </c>
      <c r="G44" s="6">
        <f>ROUND(+'Fiscal Services'!I142,0)</f>
        <v>70340</v>
      </c>
      <c r="H44" s="6">
        <f>ROUND(+'Fiscal Services'!V142,0)</f>
        <v>4221</v>
      </c>
      <c r="I44" s="8">
        <f t="shared" si="1"/>
        <v>16.66</v>
      </c>
      <c r="J44" s="7"/>
      <c r="K44" s="9" t="str">
        <f t="shared" si="2"/>
        <v/>
      </c>
    </row>
    <row r="45" spans="2:11" x14ac:dyDescent="0.2">
      <c r="B45">
        <f>+'Fiscal Services'!A40</f>
        <v>106</v>
      </c>
      <c r="C45" t="str">
        <f>+'Fiscal Services'!B40</f>
        <v>CASCADE VALLEY HOSPITAL</v>
      </c>
      <c r="D45" s="6">
        <f>ROUND(+'Fiscal Services'!I40,0)</f>
        <v>0</v>
      </c>
      <c r="E45" s="6">
        <f>ROUND(+'Fiscal Services'!V40,0)</f>
        <v>4405</v>
      </c>
      <c r="F45" s="8" t="str">
        <f t="shared" si="0"/>
        <v/>
      </c>
      <c r="G45" s="6">
        <f>ROUND(+'Fiscal Services'!I143,0)</f>
        <v>0</v>
      </c>
      <c r="H45" s="6">
        <f>ROUND(+'Fiscal Services'!V143,0)</f>
        <v>2702</v>
      </c>
      <c r="I45" s="8" t="str">
        <f t="shared" si="1"/>
        <v/>
      </c>
      <c r="J45" s="7"/>
      <c r="K45" s="9" t="str">
        <f t="shared" si="2"/>
        <v/>
      </c>
    </row>
    <row r="46" spans="2:11" x14ac:dyDescent="0.2">
      <c r="B46">
        <f>+'Fiscal Services'!A41</f>
        <v>107</v>
      </c>
      <c r="C46" t="str">
        <f>+'Fiscal Services'!B41</f>
        <v>NORTH VALLEY HOSPITAL</v>
      </c>
      <c r="D46" s="6">
        <f>ROUND(+'Fiscal Services'!I41,0)</f>
        <v>60876</v>
      </c>
      <c r="E46" s="6">
        <f>ROUND(+'Fiscal Services'!V41,0)</f>
        <v>1964</v>
      </c>
      <c r="F46" s="8">
        <f t="shared" si="0"/>
        <v>31</v>
      </c>
      <c r="G46" s="6">
        <f>ROUND(+'Fiscal Services'!I144,0)</f>
        <v>72524</v>
      </c>
      <c r="H46" s="6">
        <f>ROUND(+'Fiscal Services'!V144,0)</f>
        <v>1481</v>
      </c>
      <c r="I46" s="8">
        <f t="shared" si="1"/>
        <v>48.97</v>
      </c>
      <c r="J46" s="7"/>
      <c r="K46" s="9">
        <f t="shared" si="2"/>
        <v>0.57969999999999999</v>
      </c>
    </row>
    <row r="47" spans="2:11" x14ac:dyDescent="0.2">
      <c r="B47">
        <f>+'Fiscal Services'!A42</f>
        <v>108</v>
      </c>
      <c r="C47" t="str">
        <f>+'Fiscal Services'!B42</f>
        <v>TRI-STATE MEMORIAL HOSPITAL</v>
      </c>
      <c r="D47" s="6">
        <f>ROUND(+'Fiscal Services'!I42,0)</f>
        <v>388765</v>
      </c>
      <c r="E47" s="6">
        <f>ROUND(+'Fiscal Services'!V42,0)</f>
        <v>5524</v>
      </c>
      <c r="F47" s="8">
        <f t="shared" si="0"/>
        <v>70.38</v>
      </c>
      <c r="G47" s="6">
        <f>ROUND(+'Fiscal Services'!I145,0)</f>
        <v>410482</v>
      </c>
      <c r="H47" s="6">
        <f>ROUND(+'Fiscal Services'!V145,0)</f>
        <v>5844</v>
      </c>
      <c r="I47" s="8">
        <f t="shared" si="1"/>
        <v>70.239999999999995</v>
      </c>
      <c r="J47" s="7"/>
      <c r="K47" s="9">
        <f t="shared" si="2"/>
        <v>-2E-3</v>
      </c>
    </row>
    <row r="48" spans="2:11" x14ac:dyDescent="0.2">
      <c r="B48">
        <f>+'Fiscal Services'!A43</f>
        <v>111</v>
      </c>
      <c r="C48" t="str">
        <f>+'Fiscal Services'!B43</f>
        <v>EAST ADAMS RURAL HEALTHCARE</v>
      </c>
      <c r="D48" s="6">
        <f>ROUND(+'Fiscal Services'!I43,0)</f>
        <v>0</v>
      </c>
      <c r="E48" s="6">
        <f>ROUND(+'Fiscal Services'!V43,0)</f>
        <v>621</v>
      </c>
      <c r="F48" s="8" t="str">
        <f t="shared" si="0"/>
        <v/>
      </c>
      <c r="G48" s="6">
        <f>ROUND(+'Fiscal Services'!I146,0)</f>
        <v>0</v>
      </c>
      <c r="H48" s="6">
        <f>ROUND(+'Fiscal Services'!V146,0)</f>
        <v>535</v>
      </c>
      <c r="I48" s="8" t="str">
        <f t="shared" si="1"/>
        <v/>
      </c>
      <c r="J48" s="7"/>
      <c r="K48" s="9" t="str">
        <f t="shared" si="2"/>
        <v/>
      </c>
    </row>
    <row r="49" spans="2:11" x14ac:dyDescent="0.2">
      <c r="B49">
        <f>+'Fiscal Services'!A44</f>
        <v>125</v>
      </c>
      <c r="C49" t="str">
        <f>+'Fiscal Services'!B44</f>
        <v>OTHELLO COMMUNITY HOSPITAL</v>
      </c>
      <c r="D49" s="6">
        <f>ROUND(+'Fiscal Services'!I44,0)</f>
        <v>0</v>
      </c>
      <c r="E49" s="6">
        <f>ROUND(+'Fiscal Services'!V44,0)</f>
        <v>0</v>
      </c>
      <c r="F49" s="8" t="str">
        <f t="shared" si="0"/>
        <v/>
      </c>
      <c r="G49" s="6">
        <f>ROUND(+'Fiscal Services'!I147,0)</f>
        <v>0</v>
      </c>
      <c r="H49" s="6">
        <f>ROUND(+'Fiscal Services'!V147,0)</f>
        <v>0</v>
      </c>
      <c r="I49" s="8" t="str">
        <f t="shared" si="1"/>
        <v/>
      </c>
      <c r="J49" s="7"/>
      <c r="K49" s="9" t="str">
        <f t="shared" si="2"/>
        <v/>
      </c>
    </row>
    <row r="50" spans="2:11" x14ac:dyDescent="0.2">
      <c r="B50">
        <f>+'Fiscal Services'!A45</f>
        <v>126</v>
      </c>
      <c r="C50" t="str">
        <f>+'Fiscal Services'!B45</f>
        <v>HIGHLINE MEDICAL CENTER</v>
      </c>
      <c r="D50" s="6">
        <f>ROUND(+'Fiscal Services'!I45,0)</f>
        <v>0</v>
      </c>
      <c r="E50" s="6">
        <f>ROUND(+'Fiscal Services'!V45,0)</f>
        <v>14611</v>
      </c>
      <c r="F50" s="8" t="str">
        <f t="shared" si="0"/>
        <v/>
      </c>
      <c r="G50" s="6">
        <f>ROUND(+'Fiscal Services'!I148,0)</f>
        <v>0</v>
      </c>
      <c r="H50" s="6">
        <f>ROUND(+'Fiscal Services'!V148,0)</f>
        <v>15353</v>
      </c>
      <c r="I50" s="8" t="str">
        <f t="shared" si="1"/>
        <v/>
      </c>
      <c r="J50" s="7"/>
      <c r="K50" s="9" t="str">
        <f t="shared" si="2"/>
        <v/>
      </c>
    </row>
    <row r="51" spans="2:11" x14ac:dyDescent="0.2">
      <c r="B51">
        <f>+'Fiscal Services'!A46</f>
        <v>128</v>
      </c>
      <c r="C51" t="str">
        <f>+'Fiscal Services'!B46</f>
        <v>UNIVERSITY OF WASHINGTON MEDICAL CENTER</v>
      </c>
      <c r="D51" s="6">
        <f>ROUND(+'Fiscal Services'!I46,0)</f>
        <v>1800179</v>
      </c>
      <c r="E51" s="6">
        <f>ROUND(+'Fiscal Services'!V46,0)</f>
        <v>58058</v>
      </c>
      <c r="F51" s="8">
        <f t="shared" si="0"/>
        <v>31.01</v>
      </c>
      <c r="G51" s="6">
        <f>ROUND(+'Fiscal Services'!I149,0)</f>
        <v>1834903</v>
      </c>
      <c r="H51" s="6">
        <f>ROUND(+'Fiscal Services'!V149,0)</f>
        <v>57457</v>
      </c>
      <c r="I51" s="8">
        <f t="shared" si="1"/>
        <v>31.94</v>
      </c>
      <c r="J51" s="7"/>
      <c r="K51" s="9">
        <f t="shared" si="2"/>
        <v>0.03</v>
      </c>
    </row>
    <row r="52" spans="2:11" x14ac:dyDescent="0.2">
      <c r="B52">
        <f>+'Fiscal Services'!A47</f>
        <v>129</v>
      </c>
      <c r="C52" t="str">
        <f>+'Fiscal Services'!B47</f>
        <v>QUINCY VALLEY MEDICAL CENTER</v>
      </c>
      <c r="D52" s="6">
        <f>ROUND(+'Fiscal Services'!I47,0)</f>
        <v>58249</v>
      </c>
      <c r="E52" s="6">
        <f>ROUND(+'Fiscal Services'!V47,0)</f>
        <v>255</v>
      </c>
      <c r="F52" s="8">
        <f t="shared" si="0"/>
        <v>228.43</v>
      </c>
      <c r="G52" s="6">
        <f>ROUND(+'Fiscal Services'!I150,0)</f>
        <v>66114</v>
      </c>
      <c r="H52" s="6">
        <f>ROUND(+'Fiscal Services'!V150,0)</f>
        <v>389</v>
      </c>
      <c r="I52" s="8">
        <f t="shared" si="1"/>
        <v>169.96</v>
      </c>
      <c r="J52" s="7"/>
      <c r="K52" s="9">
        <f t="shared" si="2"/>
        <v>-0.25600000000000001</v>
      </c>
    </row>
    <row r="53" spans="2:11" x14ac:dyDescent="0.2">
      <c r="B53">
        <f>+'Fiscal Services'!A48</f>
        <v>130</v>
      </c>
      <c r="C53" t="str">
        <f>+'Fiscal Services'!B48</f>
        <v>UW MEDICINE/NORTHWEST HOSPITAL</v>
      </c>
      <c r="D53" s="6">
        <f>ROUND(+'Fiscal Services'!I48,0)</f>
        <v>492061</v>
      </c>
      <c r="E53" s="6">
        <f>ROUND(+'Fiscal Services'!V48,0)</f>
        <v>24110</v>
      </c>
      <c r="F53" s="8">
        <f t="shared" si="0"/>
        <v>20.41</v>
      </c>
      <c r="G53" s="6">
        <f>ROUND(+'Fiscal Services'!I151,0)</f>
        <v>571754</v>
      </c>
      <c r="H53" s="6">
        <f>ROUND(+'Fiscal Services'!V151,0)</f>
        <v>26437</v>
      </c>
      <c r="I53" s="8">
        <f t="shared" si="1"/>
        <v>21.63</v>
      </c>
      <c r="J53" s="7"/>
      <c r="K53" s="9">
        <f t="shared" si="2"/>
        <v>5.9799999999999999E-2</v>
      </c>
    </row>
    <row r="54" spans="2:11" x14ac:dyDescent="0.2">
      <c r="B54">
        <f>+'Fiscal Services'!A49</f>
        <v>131</v>
      </c>
      <c r="C54" t="str">
        <f>+'Fiscal Services'!B49</f>
        <v>OVERLAKE HOSPITAL MEDICAL CENTER</v>
      </c>
      <c r="D54" s="6">
        <f>ROUND(+'Fiscal Services'!I49,0)</f>
        <v>215446</v>
      </c>
      <c r="E54" s="6">
        <f>ROUND(+'Fiscal Services'!V49,0)</f>
        <v>34703</v>
      </c>
      <c r="F54" s="8">
        <f t="shared" si="0"/>
        <v>6.21</v>
      </c>
      <c r="G54" s="6">
        <f>ROUND(+'Fiscal Services'!I152,0)</f>
        <v>740130</v>
      </c>
      <c r="H54" s="6">
        <f>ROUND(+'Fiscal Services'!V152,0)</f>
        <v>35157</v>
      </c>
      <c r="I54" s="8">
        <f t="shared" si="1"/>
        <v>21.05</v>
      </c>
      <c r="J54" s="7"/>
      <c r="K54" s="9">
        <f t="shared" si="2"/>
        <v>2.3896999999999999</v>
      </c>
    </row>
    <row r="55" spans="2:11" x14ac:dyDescent="0.2">
      <c r="B55">
        <f>+'Fiscal Services'!A50</f>
        <v>132</v>
      </c>
      <c r="C55" t="str">
        <f>+'Fiscal Services'!B50</f>
        <v>ST CLARE HOSPITAL</v>
      </c>
      <c r="D55" s="6">
        <f>ROUND(+'Fiscal Services'!I50,0)</f>
        <v>0</v>
      </c>
      <c r="E55" s="6">
        <f>ROUND(+'Fiscal Services'!V50,0)</f>
        <v>13193</v>
      </c>
      <c r="F55" s="8" t="str">
        <f t="shared" si="0"/>
        <v/>
      </c>
      <c r="G55" s="6">
        <f>ROUND(+'Fiscal Services'!I153,0)</f>
        <v>0</v>
      </c>
      <c r="H55" s="6">
        <f>ROUND(+'Fiscal Services'!V153,0)</f>
        <v>13595</v>
      </c>
      <c r="I55" s="8" t="str">
        <f t="shared" si="1"/>
        <v/>
      </c>
      <c r="J55" s="7"/>
      <c r="K55" s="9" t="str">
        <f t="shared" si="2"/>
        <v/>
      </c>
    </row>
    <row r="56" spans="2:11" x14ac:dyDescent="0.2">
      <c r="B56">
        <f>+'Fiscal Services'!A51</f>
        <v>134</v>
      </c>
      <c r="C56" t="str">
        <f>+'Fiscal Services'!B51</f>
        <v>ISLAND HOSPITAL</v>
      </c>
      <c r="D56" s="6">
        <f>ROUND(+'Fiscal Services'!I51,0)</f>
        <v>249830</v>
      </c>
      <c r="E56" s="6">
        <f>ROUND(+'Fiscal Services'!V51,0)</f>
        <v>10503</v>
      </c>
      <c r="F56" s="8">
        <f t="shared" si="0"/>
        <v>23.79</v>
      </c>
      <c r="G56" s="6">
        <f>ROUND(+'Fiscal Services'!I154,0)</f>
        <v>236244</v>
      </c>
      <c r="H56" s="6">
        <f>ROUND(+'Fiscal Services'!V154,0)</f>
        <v>10694</v>
      </c>
      <c r="I56" s="8">
        <f t="shared" si="1"/>
        <v>22.09</v>
      </c>
      <c r="J56" s="7"/>
      <c r="K56" s="9">
        <f t="shared" si="2"/>
        <v>-7.1499999999999994E-2</v>
      </c>
    </row>
    <row r="57" spans="2:11" x14ac:dyDescent="0.2">
      <c r="B57">
        <f>+'Fiscal Services'!A52</f>
        <v>137</v>
      </c>
      <c r="C57" t="str">
        <f>+'Fiscal Services'!B52</f>
        <v>LINCOLN HOSPITAL</v>
      </c>
      <c r="D57" s="6">
        <f>ROUND(+'Fiscal Services'!I52,0)</f>
        <v>45465</v>
      </c>
      <c r="E57" s="6">
        <f>ROUND(+'Fiscal Services'!V52,0)</f>
        <v>1112</v>
      </c>
      <c r="F57" s="8">
        <f t="shared" si="0"/>
        <v>40.89</v>
      </c>
      <c r="G57" s="6">
        <f>ROUND(+'Fiscal Services'!I155,0)</f>
        <v>0</v>
      </c>
      <c r="H57" s="6">
        <f>ROUND(+'Fiscal Services'!V155,0)</f>
        <v>0</v>
      </c>
      <c r="I57" s="8" t="str">
        <f t="shared" si="1"/>
        <v/>
      </c>
      <c r="J57" s="7"/>
      <c r="K57" s="9" t="str">
        <f t="shared" si="2"/>
        <v/>
      </c>
    </row>
    <row r="58" spans="2:11" x14ac:dyDescent="0.2">
      <c r="B58">
        <f>+'Fiscal Services'!A53</f>
        <v>138</v>
      </c>
      <c r="C58" t="str">
        <f>+'Fiscal Services'!B53</f>
        <v>SWEDISH EDMONDS</v>
      </c>
      <c r="D58" s="6">
        <f>ROUND(+'Fiscal Services'!I53,0)</f>
        <v>0</v>
      </c>
      <c r="E58" s="6">
        <f>ROUND(+'Fiscal Services'!V53,0)</f>
        <v>16770</v>
      </c>
      <c r="F58" s="8" t="str">
        <f t="shared" si="0"/>
        <v/>
      </c>
      <c r="G58" s="6">
        <f>ROUND(+'Fiscal Services'!I156,0)</f>
        <v>0</v>
      </c>
      <c r="H58" s="6">
        <f>ROUND(+'Fiscal Services'!V156,0)</f>
        <v>18613</v>
      </c>
      <c r="I58" s="8" t="str">
        <f t="shared" si="1"/>
        <v/>
      </c>
      <c r="J58" s="7"/>
      <c r="K58" s="9" t="str">
        <f t="shared" si="2"/>
        <v/>
      </c>
    </row>
    <row r="59" spans="2:11" x14ac:dyDescent="0.2">
      <c r="B59">
        <f>+'Fiscal Services'!A54</f>
        <v>139</v>
      </c>
      <c r="C59" t="str">
        <f>+'Fiscal Services'!B54</f>
        <v>PROVIDENCE HOLY FAMILY HOSPITAL</v>
      </c>
      <c r="D59" s="6">
        <f>ROUND(+'Fiscal Services'!I54,0)</f>
        <v>0</v>
      </c>
      <c r="E59" s="6">
        <f>ROUND(+'Fiscal Services'!V54,0)</f>
        <v>18114</v>
      </c>
      <c r="F59" s="8" t="str">
        <f t="shared" si="0"/>
        <v/>
      </c>
      <c r="G59" s="6">
        <f>ROUND(+'Fiscal Services'!I157,0)</f>
        <v>0</v>
      </c>
      <c r="H59" s="6">
        <f>ROUND(+'Fiscal Services'!V157,0)</f>
        <v>16969</v>
      </c>
      <c r="I59" s="8" t="str">
        <f t="shared" si="1"/>
        <v/>
      </c>
      <c r="J59" s="7"/>
      <c r="K59" s="9" t="str">
        <f t="shared" si="2"/>
        <v/>
      </c>
    </row>
    <row r="60" spans="2:11" x14ac:dyDescent="0.2">
      <c r="B60">
        <f>+'Fiscal Services'!A55</f>
        <v>140</v>
      </c>
      <c r="C60" t="str">
        <f>+'Fiscal Services'!B55</f>
        <v>KITTITAS VALLEY HEALTHCARE</v>
      </c>
      <c r="D60" s="6">
        <f>ROUND(+'Fiscal Services'!I55,0)</f>
        <v>89896</v>
      </c>
      <c r="E60" s="6">
        <f>ROUND(+'Fiscal Services'!V55,0)</f>
        <v>5367</v>
      </c>
      <c r="F60" s="8">
        <f t="shared" si="0"/>
        <v>16.75</v>
      </c>
      <c r="G60" s="6">
        <f>ROUND(+'Fiscal Services'!I158,0)</f>
        <v>269237</v>
      </c>
      <c r="H60" s="6">
        <f>ROUND(+'Fiscal Services'!V158,0)</f>
        <v>5413</v>
      </c>
      <c r="I60" s="8">
        <f t="shared" si="1"/>
        <v>49.74</v>
      </c>
      <c r="J60" s="7"/>
      <c r="K60" s="9">
        <f t="shared" si="2"/>
        <v>1.9696</v>
      </c>
    </row>
    <row r="61" spans="2:11" x14ac:dyDescent="0.2">
      <c r="B61">
        <f>+'Fiscal Services'!A56</f>
        <v>141</v>
      </c>
      <c r="C61" t="str">
        <f>+'Fiscal Services'!B56</f>
        <v>DAYTON GENERAL HOSPITAL</v>
      </c>
      <c r="D61" s="6">
        <f>ROUND(+'Fiscal Services'!I56,0)</f>
        <v>96195</v>
      </c>
      <c r="E61" s="6">
        <f>ROUND(+'Fiscal Services'!V56,0)</f>
        <v>579</v>
      </c>
      <c r="F61" s="8">
        <f t="shared" si="0"/>
        <v>166.14</v>
      </c>
      <c r="G61" s="6">
        <f>ROUND(+'Fiscal Services'!I159,0)</f>
        <v>118879</v>
      </c>
      <c r="H61" s="6">
        <f>ROUND(+'Fiscal Services'!V159,0)</f>
        <v>477</v>
      </c>
      <c r="I61" s="8">
        <f t="shared" si="1"/>
        <v>249.22</v>
      </c>
      <c r="J61" s="7"/>
      <c r="K61" s="9">
        <f t="shared" si="2"/>
        <v>0.50009999999999999</v>
      </c>
    </row>
    <row r="62" spans="2:11" x14ac:dyDescent="0.2">
      <c r="B62">
        <f>+'Fiscal Services'!A57</f>
        <v>142</v>
      </c>
      <c r="C62" t="str">
        <f>+'Fiscal Services'!B57</f>
        <v>HARRISON MEDICAL CENTER</v>
      </c>
      <c r="D62" s="6">
        <f>ROUND(+'Fiscal Services'!I57,0)</f>
        <v>0</v>
      </c>
      <c r="E62" s="6">
        <f>ROUND(+'Fiscal Services'!V57,0)</f>
        <v>30421</v>
      </c>
      <c r="F62" s="8" t="str">
        <f t="shared" si="0"/>
        <v/>
      </c>
      <c r="G62" s="6">
        <f>ROUND(+'Fiscal Services'!I160,0)</f>
        <v>0</v>
      </c>
      <c r="H62" s="6">
        <f>ROUND(+'Fiscal Services'!V160,0)</f>
        <v>32262</v>
      </c>
      <c r="I62" s="8" t="str">
        <f t="shared" si="1"/>
        <v/>
      </c>
      <c r="J62" s="7"/>
      <c r="K62" s="9" t="str">
        <f t="shared" si="2"/>
        <v/>
      </c>
    </row>
    <row r="63" spans="2:11" x14ac:dyDescent="0.2">
      <c r="B63">
        <f>+'Fiscal Services'!A58</f>
        <v>145</v>
      </c>
      <c r="C63" t="str">
        <f>+'Fiscal Services'!B58</f>
        <v>PEACEHEALTH ST JOSEPH HOSPITAL</v>
      </c>
      <c r="D63" s="6">
        <f>ROUND(+'Fiscal Services'!I58,0)</f>
        <v>0</v>
      </c>
      <c r="E63" s="6">
        <f>ROUND(+'Fiscal Services'!V58,0)</f>
        <v>33079</v>
      </c>
      <c r="F63" s="8" t="str">
        <f t="shared" si="0"/>
        <v/>
      </c>
      <c r="G63" s="6">
        <f>ROUND(+'Fiscal Services'!I161,0)</f>
        <v>133406</v>
      </c>
      <c r="H63" s="6">
        <f>ROUND(+'Fiscal Services'!V161,0)</f>
        <v>32725</v>
      </c>
      <c r="I63" s="8">
        <f t="shared" si="1"/>
        <v>4.08</v>
      </c>
      <c r="J63" s="7"/>
      <c r="K63" s="9" t="str">
        <f t="shared" si="2"/>
        <v/>
      </c>
    </row>
    <row r="64" spans="2:11" x14ac:dyDescent="0.2">
      <c r="B64">
        <f>+'Fiscal Services'!A59</f>
        <v>147</v>
      </c>
      <c r="C64" t="str">
        <f>+'Fiscal Services'!B59</f>
        <v>MID VALLEY HOSPITAL</v>
      </c>
      <c r="D64" s="6">
        <f>ROUND(+'Fiscal Services'!I59,0)</f>
        <v>82768</v>
      </c>
      <c r="E64" s="6">
        <f>ROUND(+'Fiscal Services'!V59,0)</f>
        <v>2786</v>
      </c>
      <c r="F64" s="8">
        <f t="shared" si="0"/>
        <v>29.71</v>
      </c>
      <c r="G64" s="6">
        <f>ROUND(+'Fiscal Services'!I162,0)</f>
        <v>110188</v>
      </c>
      <c r="H64" s="6">
        <f>ROUND(+'Fiscal Services'!V162,0)</f>
        <v>2488</v>
      </c>
      <c r="I64" s="8">
        <f t="shared" si="1"/>
        <v>44.29</v>
      </c>
      <c r="J64" s="7"/>
      <c r="K64" s="9">
        <f t="shared" si="2"/>
        <v>0.49070000000000003</v>
      </c>
    </row>
    <row r="65" spans="2:11" x14ac:dyDescent="0.2">
      <c r="B65">
        <f>+'Fiscal Services'!A60</f>
        <v>148</v>
      </c>
      <c r="C65" t="str">
        <f>+'Fiscal Services'!B60</f>
        <v>KINDRED HOSPITAL SEATTLE - NORTHGATE</v>
      </c>
      <c r="D65" s="6">
        <f>ROUND(+'Fiscal Services'!I60,0)</f>
        <v>0</v>
      </c>
      <c r="E65" s="6">
        <f>ROUND(+'Fiscal Services'!V60,0)</f>
        <v>1271</v>
      </c>
      <c r="F65" s="8" t="str">
        <f t="shared" si="0"/>
        <v/>
      </c>
      <c r="G65" s="6">
        <f>ROUND(+'Fiscal Services'!I163,0)</f>
        <v>0</v>
      </c>
      <c r="H65" s="6">
        <f>ROUND(+'Fiscal Services'!V163,0)</f>
        <v>1225</v>
      </c>
      <c r="I65" s="8" t="str">
        <f t="shared" si="1"/>
        <v/>
      </c>
      <c r="J65" s="7"/>
      <c r="K65" s="9" t="str">
        <f t="shared" si="2"/>
        <v/>
      </c>
    </row>
    <row r="66" spans="2:11" x14ac:dyDescent="0.2">
      <c r="B66">
        <f>+'Fiscal Services'!A61</f>
        <v>150</v>
      </c>
      <c r="C66" t="str">
        <f>+'Fiscal Services'!B61</f>
        <v>COULEE MEDICAL CENTER</v>
      </c>
      <c r="D66" s="6">
        <f>ROUND(+'Fiscal Services'!I61,0)</f>
        <v>65430</v>
      </c>
      <c r="E66" s="6">
        <f>ROUND(+'Fiscal Services'!V61,0)</f>
        <v>1232</v>
      </c>
      <c r="F66" s="8">
        <f t="shared" si="0"/>
        <v>53.11</v>
      </c>
      <c r="G66" s="6">
        <f>ROUND(+'Fiscal Services'!I164,0)</f>
        <v>88928</v>
      </c>
      <c r="H66" s="6">
        <f>ROUND(+'Fiscal Services'!V164,0)</f>
        <v>1398</v>
      </c>
      <c r="I66" s="8">
        <f t="shared" si="1"/>
        <v>63.61</v>
      </c>
      <c r="J66" s="7"/>
      <c r="K66" s="9">
        <f t="shared" si="2"/>
        <v>0.19769999999999999</v>
      </c>
    </row>
    <row r="67" spans="2:11" x14ac:dyDescent="0.2">
      <c r="B67">
        <f>+'Fiscal Services'!A62</f>
        <v>152</v>
      </c>
      <c r="C67" t="str">
        <f>+'Fiscal Services'!B62</f>
        <v>MASON GENERAL HOSPITAL</v>
      </c>
      <c r="D67" s="6">
        <f>ROUND(+'Fiscal Services'!I62,0)</f>
        <v>10867</v>
      </c>
      <c r="E67" s="6">
        <f>ROUND(+'Fiscal Services'!V62,0)</f>
        <v>4806</v>
      </c>
      <c r="F67" s="8">
        <f t="shared" si="0"/>
        <v>2.2599999999999998</v>
      </c>
      <c r="G67" s="6">
        <f>ROUND(+'Fiscal Services'!I165,0)</f>
        <v>24523</v>
      </c>
      <c r="H67" s="6">
        <f>ROUND(+'Fiscal Services'!V165,0)</f>
        <v>4813</v>
      </c>
      <c r="I67" s="8">
        <f t="shared" si="1"/>
        <v>5.0999999999999996</v>
      </c>
      <c r="J67" s="7"/>
      <c r="K67" s="9">
        <f t="shared" si="2"/>
        <v>1.2565999999999999</v>
      </c>
    </row>
    <row r="68" spans="2:11" x14ac:dyDescent="0.2">
      <c r="B68">
        <f>+'Fiscal Services'!A63</f>
        <v>153</v>
      </c>
      <c r="C68" t="str">
        <f>+'Fiscal Services'!B63</f>
        <v>WHITMAN HOSPITAL AND MEDICAL CENTER</v>
      </c>
      <c r="D68" s="6">
        <f>ROUND(+'Fiscal Services'!I63,0)</f>
        <v>1462</v>
      </c>
      <c r="E68" s="6">
        <f>ROUND(+'Fiscal Services'!V63,0)</f>
        <v>1373</v>
      </c>
      <c r="F68" s="8">
        <f t="shared" si="0"/>
        <v>1.06</v>
      </c>
      <c r="G68" s="6">
        <f>ROUND(+'Fiscal Services'!I166,0)</f>
        <v>64452</v>
      </c>
      <c r="H68" s="6">
        <f>ROUND(+'Fiscal Services'!V166,0)</f>
        <v>1504</v>
      </c>
      <c r="I68" s="8">
        <f t="shared" si="1"/>
        <v>42.85</v>
      </c>
      <c r="J68" s="7"/>
      <c r="K68" s="9">
        <f t="shared" si="2"/>
        <v>39.424500000000002</v>
      </c>
    </row>
    <row r="69" spans="2:11" x14ac:dyDescent="0.2">
      <c r="B69">
        <f>+'Fiscal Services'!A64</f>
        <v>155</v>
      </c>
      <c r="C69" t="str">
        <f>+'Fiscal Services'!B64</f>
        <v>UW MEDICINE/VALLEY MEDICAL CENTER</v>
      </c>
      <c r="D69" s="6">
        <f>ROUND(+'Fiscal Services'!I64,0)</f>
        <v>318895</v>
      </c>
      <c r="E69" s="6">
        <f>ROUND(+'Fiscal Services'!V64,0)</f>
        <v>42810</v>
      </c>
      <c r="F69" s="8">
        <f t="shared" si="0"/>
        <v>7.45</v>
      </c>
      <c r="G69" s="6">
        <f>ROUND(+'Fiscal Services'!I167,0)</f>
        <v>332295</v>
      </c>
      <c r="H69" s="6">
        <f>ROUND(+'Fiscal Services'!V167,0)</f>
        <v>43058</v>
      </c>
      <c r="I69" s="8">
        <f t="shared" si="1"/>
        <v>7.72</v>
      </c>
      <c r="J69" s="7"/>
      <c r="K69" s="9">
        <f t="shared" si="2"/>
        <v>3.6200000000000003E-2</v>
      </c>
    </row>
    <row r="70" spans="2:11" x14ac:dyDescent="0.2">
      <c r="B70">
        <f>+'Fiscal Services'!A65</f>
        <v>156</v>
      </c>
      <c r="C70" t="str">
        <f>+'Fiscal Services'!B65</f>
        <v>WHIDBEY GENERAL HOSPITAL</v>
      </c>
      <c r="D70" s="6">
        <f>ROUND(+'Fiscal Services'!I65,0)</f>
        <v>224218</v>
      </c>
      <c r="E70" s="6">
        <f>ROUND(+'Fiscal Services'!V65,0)</f>
        <v>7772</v>
      </c>
      <c r="F70" s="8">
        <f t="shared" si="0"/>
        <v>28.85</v>
      </c>
      <c r="G70" s="6">
        <f>ROUND(+'Fiscal Services'!I168,0)</f>
        <v>183978</v>
      </c>
      <c r="H70" s="6">
        <f>ROUND(+'Fiscal Services'!V168,0)</f>
        <v>7172</v>
      </c>
      <c r="I70" s="8">
        <f t="shared" si="1"/>
        <v>25.65</v>
      </c>
      <c r="J70" s="7"/>
      <c r="K70" s="9">
        <f t="shared" si="2"/>
        <v>-0.1109</v>
      </c>
    </row>
    <row r="71" spans="2:11" x14ac:dyDescent="0.2">
      <c r="B71">
        <f>+'Fiscal Services'!A66</f>
        <v>157</v>
      </c>
      <c r="C71" t="str">
        <f>+'Fiscal Services'!B66</f>
        <v>ST LUKES REHABILIATION INSTITUTE</v>
      </c>
      <c r="D71" s="6">
        <f>ROUND(+'Fiscal Services'!I66,0)</f>
        <v>0</v>
      </c>
      <c r="E71" s="6">
        <f>ROUND(+'Fiscal Services'!V66,0)</f>
        <v>2238</v>
      </c>
      <c r="F71" s="8" t="str">
        <f t="shared" si="0"/>
        <v/>
      </c>
      <c r="G71" s="6">
        <f>ROUND(+'Fiscal Services'!I169,0)</f>
        <v>126367</v>
      </c>
      <c r="H71" s="6">
        <f>ROUND(+'Fiscal Services'!V169,0)</f>
        <v>2381</v>
      </c>
      <c r="I71" s="8">
        <f t="shared" si="1"/>
        <v>53.07</v>
      </c>
      <c r="J71" s="7"/>
      <c r="K71" s="9" t="str">
        <f t="shared" si="2"/>
        <v/>
      </c>
    </row>
    <row r="72" spans="2:11" x14ac:dyDescent="0.2">
      <c r="B72">
        <f>+'Fiscal Services'!A67</f>
        <v>158</v>
      </c>
      <c r="C72" t="str">
        <f>+'Fiscal Services'!B67</f>
        <v>CASCADE MEDICAL CENTER</v>
      </c>
      <c r="D72" s="6">
        <f>ROUND(+'Fiscal Services'!I67,0)</f>
        <v>0</v>
      </c>
      <c r="E72" s="6">
        <f>ROUND(+'Fiscal Services'!V67,0)</f>
        <v>625</v>
      </c>
      <c r="F72" s="8" t="str">
        <f t="shared" si="0"/>
        <v/>
      </c>
      <c r="G72" s="6">
        <f>ROUND(+'Fiscal Services'!I170,0)</f>
        <v>0</v>
      </c>
      <c r="H72" s="6">
        <f>ROUND(+'Fiscal Services'!V170,0)</f>
        <v>571</v>
      </c>
      <c r="I72" s="8" t="str">
        <f t="shared" si="1"/>
        <v/>
      </c>
      <c r="J72" s="7"/>
      <c r="K72" s="9" t="str">
        <f t="shared" si="2"/>
        <v/>
      </c>
    </row>
    <row r="73" spans="2:11" x14ac:dyDescent="0.2">
      <c r="B73">
        <f>+'Fiscal Services'!A68</f>
        <v>159</v>
      </c>
      <c r="C73" t="str">
        <f>+'Fiscal Services'!B68</f>
        <v>PROVIDENCE ST PETER HOSPITAL</v>
      </c>
      <c r="D73" s="6">
        <f>ROUND(+'Fiscal Services'!I68,0)</f>
        <v>442260</v>
      </c>
      <c r="E73" s="6">
        <f>ROUND(+'Fiscal Services'!V68,0)</f>
        <v>32864</v>
      </c>
      <c r="F73" s="8">
        <f t="shared" si="0"/>
        <v>13.46</v>
      </c>
      <c r="G73" s="6">
        <f>ROUND(+'Fiscal Services'!I171,0)</f>
        <v>36855</v>
      </c>
      <c r="H73" s="6">
        <f>ROUND(+'Fiscal Services'!V171,0)</f>
        <v>33908</v>
      </c>
      <c r="I73" s="8">
        <f t="shared" si="1"/>
        <v>1.0900000000000001</v>
      </c>
      <c r="J73" s="7"/>
      <c r="K73" s="9">
        <f t="shared" si="2"/>
        <v>-0.91900000000000004</v>
      </c>
    </row>
    <row r="74" spans="2:11" x14ac:dyDescent="0.2">
      <c r="B74">
        <f>+'Fiscal Services'!A69</f>
        <v>161</v>
      </c>
      <c r="C74" t="str">
        <f>+'Fiscal Services'!B69</f>
        <v>KADLEC REGIONAL MEDICAL CENTER</v>
      </c>
      <c r="D74" s="6">
        <f>ROUND(+'Fiscal Services'!I69,0)</f>
        <v>595000</v>
      </c>
      <c r="E74" s="6">
        <f>ROUND(+'Fiscal Services'!V69,0)</f>
        <v>45708</v>
      </c>
      <c r="F74" s="8">
        <f t="shared" si="0"/>
        <v>13.02</v>
      </c>
      <c r="G74" s="6">
        <f>ROUND(+'Fiscal Services'!I172,0)</f>
        <v>0</v>
      </c>
      <c r="H74" s="6">
        <f>ROUND(+'Fiscal Services'!V172,0)</f>
        <v>42783</v>
      </c>
      <c r="I74" s="8" t="str">
        <f t="shared" si="1"/>
        <v/>
      </c>
      <c r="J74" s="7"/>
      <c r="K74" s="9" t="str">
        <f t="shared" si="2"/>
        <v/>
      </c>
    </row>
    <row r="75" spans="2:11" x14ac:dyDescent="0.2">
      <c r="B75">
        <f>+'Fiscal Services'!A70</f>
        <v>162</v>
      </c>
      <c r="C75" t="str">
        <f>+'Fiscal Services'!B70</f>
        <v>PROVIDENCE SACRED HEART MEDICAL CENTER</v>
      </c>
      <c r="D75" s="6">
        <f>ROUND(+'Fiscal Services'!I70,0)</f>
        <v>0</v>
      </c>
      <c r="E75" s="6">
        <f>ROUND(+'Fiscal Services'!V70,0)</f>
        <v>60667</v>
      </c>
      <c r="F75" s="8" t="str">
        <f t="shared" ref="F75:F109" si="3">IF(D75=0,"",IF(E75=0,"",ROUND(D75/E75,2)))</f>
        <v/>
      </c>
      <c r="G75" s="6">
        <f>ROUND(+'Fiscal Services'!I173,0)</f>
        <v>0</v>
      </c>
      <c r="H75" s="6">
        <f>ROUND(+'Fiscal Services'!V173,0)</f>
        <v>64214</v>
      </c>
      <c r="I75" s="8" t="str">
        <f t="shared" ref="I75:I109" si="4">IF(G75=0,"",IF(H75=0,"",ROUND(G75/H75,2)))</f>
        <v/>
      </c>
      <c r="J75" s="7"/>
      <c r="K75" s="9" t="str">
        <f t="shared" ref="K75:K109" si="5">IF(D75=0,"",IF(E75=0,"",IF(G75=0,"",IF(H75=0,"",ROUND(I75/F75-1,4)))))</f>
        <v/>
      </c>
    </row>
    <row r="76" spans="2:11" x14ac:dyDescent="0.2">
      <c r="B76">
        <f>+'Fiscal Services'!A71</f>
        <v>164</v>
      </c>
      <c r="C76" t="str">
        <f>+'Fiscal Services'!B71</f>
        <v>EVERGREENHEALTH MEDICAL CENTER</v>
      </c>
      <c r="D76" s="6">
        <f>ROUND(+'Fiscal Services'!I71,0)</f>
        <v>1190955</v>
      </c>
      <c r="E76" s="6">
        <f>ROUND(+'Fiscal Services'!V71,0)</f>
        <v>33657</v>
      </c>
      <c r="F76" s="8">
        <f t="shared" si="3"/>
        <v>35.39</v>
      </c>
      <c r="G76" s="6">
        <f>ROUND(+'Fiscal Services'!I174,0)</f>
        <v>1073859</v>
      </c>
      <c r="H76" s="6">
        <f>ROUND(+'Fiscal Services'!V174,0)</f>
        <v>34300</v>
      </c>
      <c r="I76" s="8">
        <f t="shared" si="4"/>
        <v>31.31</v>
      </c>
      <c r="J76" s="7"/>
      <c r="K76" s="9">
        <f t="shared" si="5"/>
        <v>-0.1153</v>
      </c>
    </row>
    <row r="77" spans="2:11" x14ac:dyDescent="0.2">
      <c r="B77">
        <f>+'Fiscal Services'!A72</f>
        <v>165</v>
      </c>
      <c r="C77" t="str">
        <f>+'Fiscal Services'!B72</f>
        <v>LAKE CHELAN COMMUNITY HOSPITAL</v>
      </c>
      <c r="D77" s="6">
        <f>ROUND(+'Fiscal Services'!I72,0)</f>
        <v>0</v>
      </c>
      <c r="E77" s="6">
        <f>ROUND(+'Fiscal Services'!V72,0)</f>
        <v>1431</v>
      </c>
      <c r="F77" s="8" t="str">
        <f t="shared" si="3"/>
        <v/>
      </c>
      <c r="G77" s="6">
        <f>ROUND(+'Fiscal Services'!I175,0)</f>
        <v>0</v>
      </c>
      <c r="H77" s="6">
        <f>ROUND(+'Fiscal Services'!V175,0)</f>
        <v>1233</v>
      </c>
      <c r="I77" s="8" t="str">
        <f t="shared" si="4"/>
        <v/>
      </c>
      <c r="J77" s="7"/>
      <c r="K77" s="9" t="str">
        <f t="shared" si="5"/>
        <v/>
      </c>
    </row>
    <row r="78" spans="2:11" x14ac:dyDescent="0.2">
      <c r="B78">
        <f>+'Fiscal Services'!A73</f>
        <v>167</v>
      </c>
      <c r="C78" t="str">
        <f>+'Fiscal Services'!B73</f>
        <v>FERRY COUNTY MEMORIAL HOSPITAL</v>
      </c>
      <c r="D78" s="6">
        <f>ROUND(+'Fiscal Services'!I73,0)</f>
        <v>0</v>
      </c>
      <c r="E78" s="6">
        <f>ROUND(+'Fiscal Services'!V73,0)</f>
        <v>305</v>
      </c>
      <c r="F78" s="8" t="str">
        <f t="shared" si="3"/>
        <v/>
      </c>
      <c r="G78" s="6">
        <f>ROUND(+'Fiscal Services'!I176,0)</f>
        <v>0</v>
      </c>
      <c r="H78" s="6">
        <f>ROUND(+'Fiscal Services'!V176,0)</f>
        <v>0</v>
      </c>
      <c r="I78" s="8" t="str">
        <f t="shared" si="4"/>
        <v/>
      </c>
      <c r="J78" s="7"/>
      <c r="K78" s="9" t="str">
        <f t="shared" si="5"/>
        <v/>
      </c>
    </row>
    <row r="79" spans="2:11" x14ac:dyDescent="0.2">
      <c r="B79">
        <f>+'Fiscal Services'!A74</f>
        <v>168</v>
      </c>
      <c r="C79" t="str">
        <f>+'Fiscal Services'!B74</f>
        <v>CENTRAL WASHINGTON HOSPITAL</v>
      </c>
      <c r="D79" s="6">
        <f>ROUND(+'Fiscal Services'!I74,0)</f>
        <v>199660</v>
      </c>
      <c r="E79" s="6">
        <f>ROUND(+'Fiscal Services'!V74,0)</f>
        <v>23522</v>
      </c>
      <c r="F79" s="8">
        <f t="shared" si="3"/>
        <v>8.49</v>
      </c>
      <c r="G79" s="6">
        <f>ROUND(+'Fiscal Services'!I177,0)</f>
        <v>211760</v>
      </c>
      <c r="H79" s="6">
        <f>ROUND(+'Fiscal Services'!V177,0)</f>
        <v>24241</v>
      </c>
      <c r="I79" s="8">
        <f t="shared" si="4"/>
        <v>8.74</v>
      </c>
      <c r="J79" s="7"/>
      <c r="K79" s="9">
        <f t="shared" si="5"/>
        <v>2.9399999999999999E-2</v>
      </c>
    </row>
    <row r="80" spans="2:11" x14ac:dyDescent="0.2">
      <c r="B80">
        <f>+'Fiscal Services'!A75</f>
        <v>170</v>
      </c>
      <c r="C80" t="str">
        <f>+'Fiscal Services'!B75</f>
        <v>PEACEHEALTH SOUTHWEST MEDICAL CENTER</v>
      </c>
      <c r="D80" s="6">
        <f>ROUND(+'Fiscal Services'!I75,0)</f>
        <v>0</v>
      </c>
      <c r="E80" s="6">
        <f>ROUND(+'Fiscal Services'!V75,0)</f>
        <v>47001</v>
      </c>
      <c r="F80" s="8" t="str">
        <f t="shared" si="3"/>
        <v/>
      </c>
      <c r="G80" s="6">
        <f>ROUND(+'Fiscal Services'!I178,0)</f>
        <v>0</v>
      </c>
      <c r="H80" s="6">
        <f>ROUND(+'Fiscal Services'!V178,0)</f>
        <v>43139</v>
      </c>
      <c r="I80" s="8" t="str">
        <f t="shared" si="4"/>
        <v/>
      </c>
      <c r="J80" s="7"/>
      <c r="K80" s="9" t="str">
        <f t="shared" si="5"/>
        <v/>
      </c>
    </row>
    <row r="81" spans="2:11" x14ac:dyDescent="0.2">
      <c r="B81">
        <f>+'Fiscal Services'!A76</f>
        <v>172</v>
      </c>
      <c r="C81" t="str">
        <f>+'Fiscal Services'!B76</f>
        <v>PULLMAN REGIONAL HOSPITAL</v>
      </c>
      <c r="D81" s="6">
        <f>ROUND(+'Fiscal Services'!I76,0)</f>
        <v>716858</v>
      </c>
      <c r="E81" s="6">
        <f>ROUND(+'Fiscal Services'!V76,0)</f>
        <v>4515</v>
      </c>
      <c r="F81" s="8">
        <f t="shared" si="3"/>
        <v>158.77000000000001</v>
      </c>
      <c r="G81" s="6">
        <f>ROUND(+'Fiscal Services'!I179,0)</f>
        <v>683140</v>
      </c>
      <c r="H81" s="6">
        <f>ROUND(+'Fiscal Services'!V179,0)</f>
        <v>4539</v>
      </c>
      <c r="I81" s="8">
        <f t="shared" si="4"/>
        <v>150.5</v>
      </c>
      <c r="J81" s="7"/>
      <c r="K81" s="9">
        <f t="shared" si="5"/>
        <v>-5.21E-2</v>
      </c>
    </row>
    <row r="82" spans="2:11" x14ac:dyDescent="0.2">
      <c r="B82">
        <f>+'Fiscal Services'!A77</f>
        <v>173</v>
      </c>
      <c r="C82" t="str">
        <f>+'Fiscal Services'!B77</f>
        <v>MORTON GENERAL HOSPITAL</v>
      </c>
      <c r="D82" s="6">
        <f>ROUND(+'Fiscal Services'!I77,0)</f>
        <v>139507</v>
      </c>
      <c r="E82" s="6">
        <f>ROUND(+'Fiscal Services'!V77,0)</f>
        <v>1118</v>
      </c>
      <c r="F82" s="8">
        <f t="shared" si="3"/>
        <v>124.78</v>
      </c>
      <c r="G82" s="6">
        <f>ROUND(+'Fiscal Services'!I180,0)</f>
        <v>91839</v>
      </c>
      <c r="H82" s="6">
        <f>ROUND(+'Fiscal Services'!V180,0)</f>
        <v>827</v>
      </c>
      <c r="I82" s="8">
        <f t="shared" si="4"/>
        <v>111.05</v>
      </c>
      <c r="J82" s="7"/>
      <c r="K82" s="9">
        <f t="shared" si="5"/>
        <v>-0.11</v>
      </c>
    </row>
    <row r="83" spans="2:11" x14ac:dyDescent="0.2">
      <c r="B83">
        <f>+'Fiscal Services'!A78</f>
        <v>175</v>
      </c>
      <c r="C83" t="str">
        <f>+'Fiscal Services'!B78</f>
        <v>MARY BRIDGE CHILDRENS HEALTH CENTER</v>
      </c>
      <c r="D83" s="6">
        <f>ROUND(+'Fiscal Services'!I78,0)</f>
        <v>0</v>
      </c>
      <c r="E83" s="6">
        <f>ROUND(+'Fiscal Services'!V78,0)</f>
        <v>10012</v>
      </c>
      <c r="F83" s="8" t="str">
        <f t="shared" si="3"/>
        <v/>
      </c>
      <c r="G83" s="6">
        <f>ROUND(+'Fiscal Services'!I181,0)</f>
        <v>0</v>
      </c>
      <c r="H83" s="6">
        <f>ROUND(+'Fiscal Services'!V181,0)</f>
        <v>10097</v>
      </c>
      <c r="I83" s="8" t="str">
        <f t="shared" si="4"/>
        <v/>
      </c>
      <c r="J83" s="7"/>
      <c r="K83" s="9" t="str">
        <f t="shared" si="5"/>
        <v/>
      </c>
    </row>
    <row r="84" spans="2:11" x14ac:dyDescent="0.2">
      <c r="B84">
        <f>+'Fiscal Services'!A79</f>
        <v>176</v>
      </c>
      <c r="C84" t="str">
        <f>+'Fiscal Services'!B79</f>
        <v>TACOMA GENERAL/ALLENMORE HOSPITAL</v>
      </c>
      <c r="D84" s="6">
        <f>ROUND(+'Fiscal Services'!I79,0)</f>
        <v>0</v>
      </c>
      <c r="E84" s="6">
        <f>ROUND(+'Fiscal Services'!V79,0)</f>
        <v>44924</v>
      </c>
      <c r="F84" s="8" t="str">
        <f t="shared" si="3"/>
        <v/>
      </c>
      <c r="G84" s="6">
        <f>ROUND(+'Fiscal Services'!I182,0)</f>
        <v>0</v>
      </c>
      <c r="H84" s="6">
        <f>ROUND(+'Fiscal Services'!V182,0)</f>
        <v>46979</v>
      </c>
      <c r="I84" s="8" t="str">
        <f t="shared" si="4"/>
        <v/>
      </c>
      <c r="J84" s="7"/>
      <c r="K84" s="9" t="str">
        <f t="shared" si="5"/>
        <v/>
      </c>
    </row>
    <row r="85" spans="2:11" x14ac:dyDescent="0.2">
      <c r="B85">
        <f>+'Fiscal Services'!A80</f>
        <v>180</v>
      </c>
      <c r="C85" t="str">
        <f>+'Fiscal Services'!B80</f>
        <v>VALLEY HOSPITAL</v>
      </c>
      <c r="D85" s="6">
        <f>ROUND(+'Fiscal Services'!I80,0)</f>
        <v>0</v>
      </c>
      <c r="E85" s="6">
        <f>ROUND(+'Fiscal Services'!V80,0)</f>
        <v>11207</v>
      </c>
      <c r="F85" s="8" t="str">
        <f t="shared" si="3"/>
        <v/>
      </c>
      <c r="G85" s="6">
        <f>ROUND(+'Fiscal Services'!I183,0)</f>
        <v>0</v>
      </c>
      <c r="H85" s="6">
        <f>ROUND(+'Fiscal Services'!V183,0)</f>
        <v>11445</v>
      </c>
      <c r="I85" s="8" t="str">
        <f t="shared" si="4"/>
        <v/>
      </c>
      <c r="J85" s="7"/>
      <c r="K85" s="9" t="str">
        <f t="shared" si="5"/>
        <v/>
      </c>
    </row>
    <row r="86" spans="2:11" x14ac:dyDescent="0.2">
      <c r="B86">
        <f>+'Fiscal Services'!A81</f>
        <v>183</v>
      </c>
      <c r="C86" t="str">
        <f>+'Fiscal Services'!B81</f>
        <v>MULTICARE AUBURN MEDICAL CENTER</v>
      </c>
      <c r="D86" s="6">
        <f>ROUND(+'Fiscal Services'!I81,0)</f>
        <v>0</v>
      </c>
      <c r="E86" s="6">
        <f>ROUND(+'Fiscal Services'!V81,0)</f>
        <v>12923</v>
      </c>
      <c r="F86" s="8" t="str">
        <f t="shared" si="3"/>
        <v/>
      </c>
      <c r="G86" s="6">
        <f>ROUND(+'Fiscal Services'!I184,0)</f>
        <v>0</v>
      </c>
      <c r="H86" s="6">
        <f>ROUND(+'Fiscal Services'!V184,0)</f>
        <v>11353</v>
      </c>
      <c r="I86" s="8" t="str">
        <f t="shared" si="4"/>
        <v/>
      </c>
      <c r="J86" s="7"/>
      <c r="K86" s="9" t="str">
        <f t="shared" si="5"/>
        <v/>
      </c>
    </row>
    <row r="87" spans="2:11" x14ac:dyDescent="0.2">
      <c r="B87">
        <f>+'Fiscal Services'!A82</f>
        <v>186</v>
      </c>
      <c r="C87" t="str">
        <f>+'Fiscal Services'!B82</f>
        <v>SUMMIT PACIFIC MEDICAL CENTER</v>
      </c>
      <c r="D87" s="6">
        <f>ROUND(+'Fiscal Services'!I82,0)</f>
        <v>32235</v>
      </c>
      <c r="E87" s="6">
        <f>ROUND(+'Fiscal Services'!V82,0)</f>
        <v>1756</v>
      </c>
      <c r="F87" s="8">
        <f t="shared" si="3"/>
        <v>18.36</v>
      </c>
      <c r="G87" s="6">
        <f>ROUND(+'Fiscal Services'!I185,0)</f>
        <v>41454</v>
      </c>
      <c r="H87" s="6">
        <f>ROUND(+'Fiscal Services'!V185,0)</f>
        <v>2042</v>
      </c>
      <c r="I87" s="8">
        <f t="shared" si="4"/>
        <v>20.3</v>
      </c>
      <c r="J87" s="7"/>
      <c r="K87" s="9">
        <f t="shared" si="5"/>
        <v>0.1057</v>
      </c>
    </row>
    <row r="88" spans="2:11" x14ac:dyDescent="0.2">
      <c r="B88">
        <f>+'Fiscal Services'!A83</f>
        <v>191</v>
      </c>
      <c r="C88" t="str">
        <f>+'Fiscal Services'!B83</f>
        <v>PROVIDENCE CENTRALIA HOSPITAL</v>
      </c>
      <c r="D88" s="6">
        <f>ROUND(+'Fiscal Services'!I83,0)</f>
        <v>189540</v>
      </c>
      <c r="E88" s="6">
        <f>ROUND(+'Fiscal Services'!V83,0)</f>
        <v>13074</v>
      </c>
      <c r="F88" s="8">
        <f t="shared" si="3"/>
        <v>14.5</v>
      </c>
      <c r="G88" s="6">
        <f>ROUND(+'Fiscal Services'!I186,0)</f>
        <v>15795</v>
      </c>
      <c r="H88" s="6">
        <f>ROUND(+'Fiscal Services'!V186,0)</f>
        <v>14101</v>
      </c>
      <c r="I88" s="8">
        <f t="shared" si="4"/>
        <v>1.1200000000000001</v>
      </c>
      <c r="J88" s="7"/>
      <c r="K88" s="9">
        <f t="shared" si="5"/>
        <v>-0.92279999999999995</v>
      </c>
    </row>
    <row r="89" spans="2:11" x14ac:dyDescent="0.2">
      <c r="B89">
        <f>+'Fiscal Services'!A84</f>
        <v>193</v>
      </c>
      <c r="C89" t="str">
        <f>+'Fiscal Services'!B84</f>
        <v>PROVIDENCE MOUNT CARMEL HOSPITAL</v>
      </c>
      <c r="D89" s="6">
        <f>ROUND(+'Fiscal Services'!I84,0)</f>
        <v>0</v>
      </c>
      <c r="E89" s="6">
        <f>ROUND(+'Fiscal Services'!V84,0)</f>
        <v>3487</v>
      </c>
      <c r="F89" s="8" t="str">
        <f t="shared" si="3"/>
        <v/>
      </c>
      <c r="G89" s="6">
        <f>ROUND(+'Fiscal Services'!I187,0)</f>
        <v>0</v>
      </c>
      <c r="H89" s="6">
        <f>ROUND(+'Fiscal Services'!V187,0)</f>
        <v>3506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194</v>
      </c>
      <c r="C90" t="str">
        <f>+'Fiscal Services'!B85</f>
        <v>PROVIDENCE ST JOSEPHS HOSPITAL</v>
      </c>
      <c r="D90" s="6">
        <f>ROUND(+'Fiscal Services'!I85,0)</f>
        <v>0</v>
      </c>
      <c r="E90" s="6">
        <f>ROUND(+'Fiscal Services'!V85,0)</f>
        <v>1220</v>
      </c>
      <c r="F90" s="8" t="str">
        <f t="shared" si="3"/>
        <v/>
      </c>
      <c r="G90" s="6">
        <f>ROUND(+'Fiscal Services'!I188,0)</f>
        <v>0</v>
      </c>
      <c r="H90" s="6">
        <f>ROUND(+'Fiscal Services'!V188,0)</f>
        <v>1556</v>
      </c>
      <c r="I90" s="8" t="str">
        <f t="shared" si="4"/>
        <v/>
      </c>
      <c r="J90" s="7"/>
      <c r="K90" s="9" t="str">
        <f t="shared" si="5"/>
        <v/>
      </c>
    </row>
    <row r="91" spans="2:11" x14ac:dyDescent="0.2">
      <c r="B91">
        <f>+'Fiscal Services'!A86</f>
        <v>195</v>
      </c>
      <c r="C91" t="str">
        <f>+'Fiscal Services'!B86</f>
        <v>SNOQUALMIE VALLEY HOSPITAL</v>
      </c>
      <c r="D91" s="6">
        <f>ROUND(+'Fiscal Services'!I86,0)</f>
        <v>135885</v>
      </c>
      <c r="E91" s="6">
        <f>ROUND(+'Fiscal Services'!V86,0)</f>
        <v>4172</v>
      </c>
      <c r="F91" s="8">
        <f t="shared" si="3"/>
        <v>32.57</v>
      </c>
      <c r="G91" s="6">
        <f>ROUND(+'Fiscal Services'!I189,0)</f>
        <v>104807</v>
      </c>
      <c r="H91" s="6">
        <f>ROUND(+'Fiscal Services'!V189,0)</f>
        <v>318</v>
      </c>
      <c r="I91" s="8">
        <f t="shared" si="4"/>
        <v>329.58</v>
      </c>
      <c r="J91" s="7"/>
      <c r="K91" s="9">
        <f t="shared" si="5"/>
        <v>9.1190999999999995</v>
      </c>
    </row>
    <row r="92" spans="2:11" x14ac:dyDescent="0.2">
      <c r="B92">
        <f>+'Fiscal Services'!A87</f>
        <v>197</v>
      </c>
      <c r="C92" t="str">
        <f>+'Fiscal Services'!B87</f>
        <v>CAPITAL MEDICAL CENTER</v>
      </c>
      <c r="D92" s="6">
        <f>ROUND(+'Fiscal Services'!I87,0)</f>
        <v>0</v>
      </c>
      <c r="E92" s="6">
        <f>ROUND(+'Fiscal Services'!V87,0)</f>
        <v>10932</v>
      </c>
      <c r="F92" s="8" t="str">
        <f t="shared" si="3"/>
        <v/>
      </c>
      <c r="G92" s="6">
        <f>ROUND(+'Fiscal Services'!I190,0)</f>
        <v>0</v>
      </c>
      <c r="H92" s="6">
        <f>ROUND(+'Fiscal Services'!V190,0)</f>
        <v>10776</v>
      </c>
      <c r="I92" s="8" t="str">
        <f t="shared" si="4"/>
        <v/>
      </c>
      <c r="J92" s="7"/>
      <c r="K92" s="9" t="str">
        <f t="shared" si="5"/>
        <v/>
      </c>
    </row>
    <row r="93" spans="2:11" x14ac:dyDescent="0.2">
      <c r="B93">
        <f>+'Fiscal Services'!A88</f>
        <v>198</v>
      </c>
      <c r="C93" t="str">
        <f>+'Fiscal Services'!B88</f>
        <v>SUNNYSIDE COMMUNITY HOSPITAL</v>
      </c>
      <c r="D93" s="6">
        <f>ROUND(+'Fiscal Services'!I88,0)</f>
        <v>0</v>
      </c>
      <c r="E93" s="6">
        <f>ROUND(+'Fiscal Services'!V88,0)</f>
        <v>6879</v>
      </c>
      <c r="F93" s="8" t="str">
        <f t="shared" si="3"/>
        <v/>
      </c>
      <c r="G93" s="6">
        <f>ROUND(+'Fiscal Services'!I191,0)</f>
        <v>0</v>
      </c>
      <c r="H93" s="6">
        <f>ROUND(+'Fiscal Services'!V191,0)</f>
        <v>6724</v>
      </c>
      <c r="I93" s="8" t="str">
        <f t="shared" si="4"/>
        <v/>
      </c>
      <c r="J93" s="7"/>
      <c r="K93" s="9" t="str">
        <f t="shared" si="5"/>
        <v/>
      </c>
    </row>
    <row r="94" spans="2:11" x14ac:dyDescent="0.2">
      <c r="B94">
        <f>+'Fiscal Services'!A89</f>
        <v>199</v>
      </c>
      <c r="C94" t="str">
        <f>+'Fiscal Services'!B89</f>
        <v>TOPPENISH COMMUNITY HOSPITAL</v>
      </c>
      <c r="D94" s="6">
        <f>ROUND(+'Fiscal Services'!I89,0)</f>
        <v>0</v>
      </c>
      <c r="E94" s="6">
        <f>ROUND(+'Fiscal Services'!V89,0)</f>
        <v>2641</v>
      </c>
      <c r="F94" s="8" t="str">
        <f t="shared" si="3"/>
        <v/>
      </c>
      <c r="G94" s="6">
        <f>ROUND(+'Fiscal Services'!I192,0)</f>
        <v>0</v>
      </c>
      <c r="H94" s="6">
        <f>ROUND(+'Fiscal Services'!V192,0)</f>
        <v>2428</v>
      </c>
      <c r="I94" s="8" t="str">
        <f t="shared" si="4"/>
        <v/>
      </c>
      <c r="J94" s="7"/>
      <c r="K94" s="9" t="str">
        <f t="shared" si="5"/>
        <v/>
      </c>
    </row>
    <row r="95" spans="2:11" x14ac:dyDescent="0.2">
      <c r="B95">
        <f>+'Fiscal Services'!A90</f>
        <v>201</v>
      </c>
      <c r="C95" t="str">
        <f>+'Fiscal Services'!B90</f>
        <v>ST FRANCIS COMMUNITY HOSPITAL</v>
      </c>
      <c r="D95" s="6">
        <f>ROUND(+'Fiscal Services'!I90,0)</f>
        <v>0</v>
      </c>
      <c r="E95" s="6">
        <f>ROUND(+'Fiscal Services'!V90,0)</f>
        <v>16937</v>
      </c>
      <c r="F95" s="8" t="str">
        <f t="shared" si="3"/>
        <v/>
      </c>
      <c r="G95" s="6">
        <f>ROUND(+'Fiscal Services'!I193,0)</f>
        <v>0</v>
      </c>
      <c r="H95" s="6">
        <f>ROUND(+'Fiscal Services'!V193,0)</f>
        <v>18513</v>
      </c>
      <c r="I95" s="8" t="str">
        <f t="shared" si="4"/>
        <v/>
      </c>
      <c r="J95" s="7"/>
      <c r="K95" s="9" t="str">
        <f t="shared" si="5"/>
        <v/>
      </c>
    </row>
    <row r="96" spans="2:11" x14ac:dyDescent="0.2">
      <c r="B96">
        <f>+'Fiscal Services'!A91</f>
        <v>202</v>
      </c>
      <c r="C96" t="str">
        <f>+'Fiscal Services'!B91</f>
        <v>REGIONAL HOSPITAL</v>
      </c>
      <c r="D96" s="6">
        <f>ROUND(+'Fiscal Services'!I91,0)</f>
        <v>0</v>
      </c>
      <c r="E96" s="6">
        <f>ROUND(+'Fiscal Services'!V91,0)</f>
        <v>663</v>
      </c>
      <c r="F96" s="8" t="str">
        <f t="shared" si="3"/>
        <v/>
      </c>
      <c r="G96" s="6">
        <f>ROUND(+'Fiscal Services'!I194,0)</f>
        <v>0</v>
      </c>
      <c r="H96" s="6">
        <f>ROUND(+'Fiscal Services'!V194,0)</f>
        <v>695</v>
      </c>
      <c r="I96" s="8" t="str">
        <f t="shared" si="4"/>
        <v/>
      </c>
      <c r="J96" s="7"/>
      <c r="K96" s="9" t="str">
        <f t="shared" si="5"/>
        <v/>
      </c>
    </row>
    <row r="97" spans="2:11" x14ac:dyDescent="0.2">
      <c r="B97">
        <f>+'Fiscal Services'!A92</f>
        <v>204</v>
      </c>
      <c r="C97" t="str">
        <f>+'Fiscal Services'!B92</f>
        <v>SEATTLE CANCER CARE ALLIANCE</v>
      </c>
      <c r="D97" s="6">
        <f>ROUND(+'Fiscal Services'!I92,0)</f>
        <v>748147</v>
      </c>
      <c r="E97" s="6">
        <f>ROUND(+'Fiscal Services'!V92,0)</f>
        <v>15771</v>
      </c>
      <c r="F97" s="8">
        <f t="shared" si="3"/>
        <v>47.44</v>
      </c>
      <c r="G97" s="6">
        <f>ROUND(+'Fiscal Services'!I195,0)</f>
        <v>1073588</v>
      </c>
      <c r="H97" s="6">
        <f>ROUND(+'Fiscal Services'!V195,0)</f>
        <v>15388</v>
      </c>
      <c r="I97" s="8">
        <f t="shared" si="4"/>
        <v>69.77</v>
      </c>
      <c r="J97" s="7"/>
      <c r="K97" s="9">
        <f t="shared" si="5"/>
        <v>0.47070000000000001</v>
      </c>
    </row>
    <row r="98" spans="2:11" x14ac:dyDescent="0.2">
      <c r="B98">
        <f>+'Fiscal Services'!A93</f>
        <v>205</v>
      </c>
      <c r="C98" t="str">
        <f>+'Fiscal Services'!B93</f>
        <v>WENATCHEE VALLEY HOSPITAL</v>
      </c>
      <c r="D98" s="6">
        <f>ROUND(+'Fiscal Services'!I93,0)</f>
        <v>6311533</v>
      </c>
      <c r="E98" s="6">
        <f>ROUND(+'Fiscal Services'!V93,0)</f>
        <v>24216</v>
      </c>
      <c r="F98" s="8">
        <f t="shared" si="3"/>
        <v>260.63</v>
      </c>
      <c r="G98" s="6">
        <f>ROUND(+'Fiscal Services'!I196,0)</f>
        <v>214239</v>
      </c>
      <c r="H98" s="6">
        <f>ROUND(+'Fiscal Services'!V196,0)</f>
        <v>23066</v>
      </c>
      <c r="I98" s="8">
        <f t="shared" si="4"/>
        <v>9.2899999999999991</v>
      </c>
      <c r="J98" s="7"/>
      <c r="K98" s="9">
        <f t="shared" si="5"/>
        <v>-0.96440000000000003</v>
      </c>
    </row>
    <row r="99" spans="2:11" x14ac:dyDescent="0.2">
      <c r="B99">
        <f>+'Fiscal Services'!A94</f>
        <v>206</v>
      </c>
      <c r="C99" t="str">
        <f>+'Fiscal Services'!B94</f>
        <v>PEACEHEALTH UNITED GENERAL MEDICAL CENTER</v>
      </c>
      <c r="D99" s="6">
        <f>ROUND(+'Fiscal Services'!I94,0)</f>
        <v>0</v>
      </c>
      <c r="E99" s="6">
        <f>ROUND(+'Fiscal Services'!V94,0)</f>
        <v>3056</v>
      </c>
      <c r="F99" s="8" t="str">
        <f t="shared" si="3"/>
        <v/>
      </c>
      <c r="G99" s="6">
        <f>ROUND(+'Fiscal Services'!I197,0)</f>
        <v>0</v>
      </c>
      <c r="H99" s="6">
        <f>ROUND(+'Fiscal Services'!V197,0)</f>
        <v>3456</v>
      </c>
      <c r="I99" s="8" t="str">
        <f t="shared" si="4"/>
        <v/>
      </c>
      <c r="J99" s="7"/>
      <c r="K99" s="9" t="str">
        <f t="shared" si="5"/>
        <v/>
      </c>
    </row>
    <row r="100" spans="2:11" x14ac:dyDescent="0.2">
      <c r="B100">
        <f>+'Fiscal Services'!A95</f>
        <v>207</v>
      </c>
      <c r="C100" t="str">
        <f>+'Fiscal Services'!B95</f>
        <v>SKAGIT VALLEY HOSPITAL</v>
      </c>
      <c r="D100" s="6">
        <f>ROUND(+'Fiscal Services'!I95,0)</f>
        <v>698376</v>
      </c>
      <c r="E100" s="6">
        <f>ROUND(+'Fiscal Services'!V95,0)</f>
        <v>19905</v>
      </c>
      <c r="F100" s="8">
        <f t="shared" si="3"/>
        <v>35.090000000000003</v>
      </c>
      <c r="G100" s="6">
        <f>ROUND(+'Fiscal Services'!I198,0)</f>
        <v>559760</v>
      </c>
      <c r="H100" s="6">
        <f>ROUND(+'Fiscal Services'!V198,0)</f>
        <v>23547</v>
      </c>
      <c r="I100" s="8">
        <f t="shared" si="4"/>
        <v>23.77</v>
      </c>
      <c r="J100" s="7"/>
      <c r="K100" s="9">
        <f t="shared" si="5"/>
        <v>-0.3226</v>
      </c>
    </row>
    <row r="101" spans="2:11" x14ac:dyDescent="0.2">
      <c r="B101">
        <f>+'Fiscal Services'!A96</f>
        <v>208</v>
      </c>
      <c r="C101" t="str">
        <f>+'Fiscal Services'!B96</f>
        <v>LEGACY SALMON CREEK HOSPITAL</v>
      </c>
      <c r="D101" s="6">
        <f>ROUND(+'Fiscal Services'!I96,0)</f>
        <v>461578</v>
      </c>
      <c r="E101" s="6">
        <f>ROUND(+'Fiscal Services'!V96,0)</f>
        <v>23709</v>
      </c>
      <c r="F101" s="8">
        <f t="shared" si="3"/>
        <v>19.47</v>
      </c>
      <c r="G101" s="6">
        <f>ROUND(+'Fiscal Services'!I199,0)</f>
        <v>459676</v>
      </c>
      <c r="H101" s="6">
        <f>ROUND(+'Fiscal Services'!V199,0)</f>
        <v>24248</v>
      </c>
      <c r="I101" s="8">
        <f t="shared" si="4"/>
        <v>18.96</v>
      </c>
      <c r="J101" s="7"/>
      <c r="K101" s="9">
        <f t="shared" si="5"/>
        <v>-2.6200000000000001E-2</v>
      </c>
    </row>
    <row r="102" spans="2:11" x14ac:dyDescent="0.2">
      <c r="B102">
        <f>+'Fiscal Services'!A97</f>
        <v>209</v>
      </c>
      <c r="C102" t="str">
        <f>+'Fiscal Services'!B97</f>
        <v>ST ANTHONY HOSPITAL</v>
      </c>
      <c r="D102" s="6">
        <f>ROUND(+'Fiscal Services'!I97,0)</f>
        <v>0</v>
      </c>
      <c r="E102" s="6">
        <f>ROUND(+'Fiscal Services'!V97,0)</f>
        <v>10979</v>
      </c>
      <c r="F102" s="8" t="str">
        <f t="shared" si="3"/>
        <v/>
      </c>
      <c r="G102" s="6">
        <f>ROUND(+'Fiscal Services'!I200,0)</f>
        <v>0</v>
      </c>
      <c r="H102" s="6">
        <f>ROUND(+'Fiscal Services'!V200,0)</f>
        <v>12423</v>
      </c>
      <c r="I102" s="8" t="str">
        <f t="shared" si="4"/>
        <v/>
      </c>
      <c r="J102" s="7"/>
      <c r="K102" s="9" t="str">
        <f t="shared" si="5"/>
        <v/>
      </c>
    </row>
    <row r="103" spans="2:11" x14ac:dyDescent="0.2">
      <c r="B103">
        <f>+'Fiscal Services'!A98</f>
        <v>210</v>
      </c>
      <c r="C103" t="str">
        <f>+'Fiscal Services'!B98</f>
        <v>SWEDISH MEDICAL CENTER - ISSAQUAH CAMPUS</v>
      </c>
      <c r="D103" s="6">
        <f>ROUND(+'Fiscal Services'!I98,0)</f>
        <v>0</v>
      </c>
      <c r="E103" s="6">
        <f>ROUND(+'Fiscal Services'!V98,0)</f>
        <v>13006</v>
      </c>
      <c r="F103" s="8" t="str">
        <f t="shared" si="3"/>
        <v/>
      </c>
      <c r="G103" s="6">
        <f>ROUND(+'Fiscal Services'!I201,0)</f>
        <v>600</v>
      </c>
      <c r="H103" s="6">
        <f>ROUND(+'Fiscal Services'!V201,0)</f>
        <v>15474</v>
      </c>
      <c r="I103" s="8">
        <f t="shared" si="4"/>
        <v>0.04</v>
      </c>
      <c r="J103" s="7"/>
      <c r="K103" s="9" t="str">
        <f t="shared" si="5"/>
        <v/>
      </c>
    </row>
    <row r="104" spans="2:11" x14ac:dyDescent="0.2">
      <c r="B104">
        <f>+'Fiscal Services'!A99</f>
        <v>211</v>
      </c>
      <c r="C104" t="str">
        <f>+'Fiscal Services'!B99</f>
        <v>PEACEHEALTH PEACE ISLAND MEDICAL CENTER</v>
      </c>
      <c r="D104" s="6">
        <f>ROUND(+'Fiscal Services'!I99,0)</f>
        <v>0</v>
      </c>
      <c r="E104" s="6">
        <f>ROUND(+'Fiscal Services'!V99,0)</f>
        <v>1050</v>
      </c>
      <c r="F104" s="8" t="str">
        <f t="shared" si="3"/>
        <v/>
      </c>
      <c r="G104" s="6">
        <f>ROUND(+'Fiscal Services'!I202,0)</f>
        <v>0</v>
      </c>
      <c r="H104" s="6">
        <f>ROUND(+'Fiscal Services'!V202,0)</f>
        <v>1404</v>
      </c>
      <c r="I104" s="8" t="str">
        <f t="shared" si="4"/>
        <v/>
      </c>
      <c r="J104" s="7"/>
      <c r="K104" s="9" t="str">
        <f t="shared" si="5"/>
        <v/>
      </c>
    </row>
    <row r="105" spans="2:11" x14ac:dyDescent="0.2">
      <c r="B105">
        <f>+'Fiscal Services'!A100</f>
        <v>904</v>
      </c>
      <c r="C105" t="str">
        <f>+'Fiscal Services'!B100</f>
        <v>BHC FAIRFAX HOSPITAL</v>
      </c>
      <c r="D105" s="6">
        <f>ROUND(+'Fiscal Services'!I100,0)</f>
        <v>0</v>
      </c>
      <c r="E105" s="6">
        <f>ROUND(+'Fiscal Services'!V100,0)</f>
        <v>3639</v>
      </c>
      <c r="F105" s="8" t="str">
        <f t="shared" si="3"/>
        <v/>
      </c>
      <c r="G105" s="6">
        <f>ROUND(+'Fiscal Services'!I203,0)</f>
        <v>0</v>
      </c>
      <c r="H105" s="6">
        <f>ROUND(+'Fiscal Services'!V203,0)</f>
        <v>2606</v>
      </c>
      <c r="I105" s="8" t="str">
        <f t="shared" si="4"/>
        <v/>
      </c>
      <c r="J105" s="7"/>
      <c r="K105" s="9" t="str">
        <f t="shared" si="5"/>
        <v/>
      </c>
    </row>
    <row r="106" spans="2:11" x14ac:dyDescent="0.2">
      <c r="B106">
        <f>+'Fiscal Services'!A101</f>
        <v>915</v>
      </c>
      <c r="C106" t="str">
        <f>+'Fiscal Services'!B101</f>
        <v>LOURDES COUNSELING CENTER</v>
      </c>
      <c r="D106" s="6">
        <f>ROUND(+'Fiscal Services'!I101,0)</f>
        <v>266</v>
      </c>
      <c r="E106" s="6">
        <f>ROUND(+'Fiscal Services'!V101,0)</f>
        <v>845</v>
      </c>
      <c r="F106" s="8">
        <f t="shared" si="3"/>
        <v>0.31</v>
      </c>
      <c r="G106" s="6">
        <f>ROUND(+'Fiscal Services'!I204,0)</f>
        <v>-12</v>
      </c>
      <c r="H106" s="6">
        <f>ROUND(+'Fiscal Services'!V204,0)</f>
        <v>832</v>
      </c>
      <c r="I106" s="8">
        <f t="shared" si="4"/>
        <v>-0.01</v>
      </c>
      <c r="J106" s="7"/>
      <c r="K106" s="9">
        <f t="shared" si="5"/>
        <v>-1.0323</v>
      </c>
    </row>
    <row r="107" spans="2:11" x14ac:dyDescent="0.2">
      <c r="B107">
        <f>+'Fiscal Services'!A102</f>
        <v>919</v>
      </c>
      <c r="C107" t="str">
        <f>+'Fiscal Services'!B102</f>
        <v>NAVOS</v>
      </c>
      <c r="D107" s="6">
        <f>ROUND(+'Fiscal Services'!I102,0)</f>
        <v>33903</v>
      </c>
      <c r="E107" s="6">
        <f>ROUND(+'Fiscal Services'!V102,0)</f>
        <v>568</v>
      </c>
      <c r="F107" s="8">
        <f t="shared" si="3"/>
        <v>59.69</v>
      </c>
      <c r="G107" s="6">
        <f>ROUND(+'Fiscal Services'!I205,0)</f>
        <v>24548</v>
      </c>
      <c r="H107" s="6">
        <f>ROUND(+'Fiscal Services'!V205,0)</f>
        <v>447</v>
      </c>
      <c r="I107" s="8">
        <f t="shared" si="4"/>
        <v>54.92</v>
      </c>
      <c r="J107" s="7"/>
      <c r="K107" s="9">
        <f t="shared" si="5"/>
        <v>-7.9899999999999999E-2</v>
      </c>
    </row>
    <row r="108" spans="2:11" x14ac:dyDescent="0.2">
      <c r="B108">
        <f>+'Fiscal Services'!A103</f>
        <v>921</v>
      </c>
      <c r="C108" t="str">
        <f>+'Fiscal Services'!B103</f>
        <v>Cascade Behavioral Health</v>
      </c>
      <c r="D108" s="6">
        <f>ROUND(+'Fiscal Services'!I103,0)</f>
        <v>7773</v>
      </c>
      <c r="E108" s="6">
        <f>ROUND(+'Fiscal Services'!V103,0)</f>
        <v>1144</v>
      </c>
      <c r="F108" s="8">
        <f t="shared" si="3"/>
        <v>6.79</v>
      </c>
      <c r="G108" s="6">
        <f>ROUND(+'Fiscal Services'!I206,0)</f>
        <v>9011</v>
      </c>
      <c r="H108" s="6">
        <f>ROUND(+'Fiscal Services'!V206,0)</f>
        <v>1743</v>
      </c>
      <c r="I108" s="8">
        <f t="shared" si="4"/>
        <v>5.17</v>
      </c>
      <c r="J108" s="7"/>
      <c r="K108" s="9">
        <f t="shared" si="5"/>
        <v>-0.23860000000000001</v>
      </c>
    </row>
    <row r="109" spans="2:11" x14ac:dyDescent="0.2">
      <c r="B109">
        <f>+'Fiscal Services'!A104</f>
        <v>922</v>
      </c>
      <c r="C109" t="str">
        <f>+'Fiscal Services'!B104</f>
        <v>BHC FAIRFAX HOSPITAL EVERETT</v>
      </c>
      <c r="D109" s="6">
        <f>ROUND(+'Fiscal Services'!I104,0)</f>
        <v>0</v>
      </c>
      <c r="E109" s="6">
        <f>ROUND(+'Fiscal Services'!V104,0)</f>
        <v>401</v>
      </c>
      <c r="F109" s="8" t="str">
        <f t="shared" si="3"/>
        <v/>
      </c>
      <c r="G109" s="6">
        <f>ROUND(+'Fiscal Services'!I207,0)</f>
        <v>0</v>
      </c>
      <c r="H109" s="6">
        <f>ROUND(+'Fiscal Services'!V207,0)</f>
        <v>422</v>
      </c>
      <c r="I109" s="8" t="str">
        <f t="shared" si="4"/>
        <v/>
      </c>
      <c r="J109" s="7"/>
      <c r="K109" s="9" t="str">
        <f t="shared" si="5"/>
        <v/>
      </c>
    </row>
    <row r="110" spans="2:11" x14ac:dyDescent="0.2">
      <c r="B110">
        <f>+'Fiscal Services'!A105</f>
        <v>923</v>
      </c>
      <c r="C110" t="str">
        <f>+'Fiscal Services'!B105</f>
        <v>BHC FAIRFAX HOSPITAL MONROE</v>
      </c>
      <c r="D110" s="6">
        <f>ROUND(+'Fiscal Services'!I105,0)</f>
        <v>0</v>
      </c>
      <c r="E110" s="6">
        <f>ROUND(+'Fiscal Services'!V105,0)</f>
        <v>0</v>
      </c>
      <c r="F110" s="8" t="str">
        <f t="shared" ref="F110" si="6">IF(D110=0,"",IF(E110=0,"",ROUND(D110/E110,2)))</f>
        <v/>
      </c>
      <c r="G110" s="6">
        <f>ROUND(+'Fiscal Services'!I208,0)</f>
        <v>0</v>
      </c>
      <c r="H110" s="6">
        <f>ROUND(+'Fiscal Services'!V208,0)</f>
        <v>93</v>
      </c>
      <c r="I110" s="8" t="str">
        <f t="shared" ref="I110" si="7">IF(G110=0,"",IF(H110=0,"",ROUND(G110/H110,2)))</f>
        <v/>
      </c>
      <c r="J110" s="7"/>
      <c r="K110" s="9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4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8.21875" bestFit="1" customWidth="1"/>
    <col min="6" max="6" width="5.88671875" bestFit="1" customWidth="1"/>
    <col min="7" max="7" width="9.2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472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Services'!J5,0)</f>
        <v>44350</v>
      </c>
      <c r="E10" s="6">
        <f>ROUND(+'Fiscal Services'!V5,0)</f>
        <v>67394</v>
      </c>
      <c r="F10" s="8">
        <f>IF(D10=0,"",IF(E10=0,"",ROUND(D10/E10,2)))</f>
        <v>0.66</v>
      </c>
      <c r="G10" s="6">
        <f>ROUND(+'Fiscal Services'!J108,0)</f>
        <v>0</v>
      </c>
      <c r="H10" s="6">
        <f>ROUND(+'Fiscal Services'!V108,0)</f>
        <v>74398</v>
      </c>
      <c r="I10" s="8" t="str">
        <f>IF(G10=0,"",IF(H10=0,"",ROUND(G10/H10,2)))</f>
        <v/>
      </c>
      <c r="J10" s="7"/>
      <c r="K10" s="9" t="str">
        <f>IF(D10=0,"",IF(E10=0,"",IF(G10=0,"",IF(H10=0,"",ROUND(I10/F10-1,4)))))</f>
        <v/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Services'!J6,0)</f>
        <v>6663</v>
      </c>
      <c r="E11" s="6">
        <f>ROUND(+'Fiscal Services'!V6,0)</f>
        <v>28638</v>
      </c>
      <c r="F11" s="8">
        <f t="shared" ref="F11:F74" si="0">IF(D11=0,"",IF(E11=0,"",ROUND(D11/E11,2)))</f>
        <v>0.23</v>
      </c>
      <c r="G11" s="6">
        <f>ROUND(+'Fiscal Services'!J109,0)</f>
        <v>0</v>
      </c>
      <c r="H11" s="6">
        <f>ROUND(+'Fiscal Services'!V109,0)</f>
        <v>30641</v>
      </c>
      <c r="I11" s="8" t="str">
        <f t="shared" ref="I11:I74" si="1">IF(G11=0,"",IF(H11=0,"",ROUND(G11/H11,2)))</f>
        <v/>
      </c>
      <c r="J11" s="7"/>
      <c r="K11" s="9" t="str">
        <f t="shared" ref="K11:K74" si="2">IF(D11=0,"",IF(E11=0,"",IF(G11=0,"",IF(H11=0,"",ROUND(I11/F11-1,4)))))</f>
        <v/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Services'!J7,0)</f>
        <v>20077</v>
      </c>
      <c r="E12" s="6">
        <f>ROUND(+'Fiscal Services'!V7,0)</f>
        <v>1089</v>
      </c>
      <c r="F12" s="8">
        <f t="shared" si="0"/>
        <v>18.440000000000001</v>
      </c>
      <c r="G12" s="6">
        <f>ROUND(+'Fiscal Services'!J110,0)</f>
        <v>18879</v>
      </c>
      <c r="H12" s="6">
        <f>ROUND(+'Fiscal Services'!V110,0)</f>
        <v>1500</v>
      </c>
      <c r="I12" s="8">
        <f t="shared" si="1"/>
        <v>12.59</v>
      </c>
      <c r="J12" s="7"/>
      <c r="K12" s="9">
        <f t="shared" si="2"/>
        <v>-0.31719999999999998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Services'!J8,0)</f>
        <v>385672</v>
      </c>
      <c r="E13" s="6">
        <f>ROUND(+'Fiscal Services'!V8,0)</f>
        <v>67662</v>
      </c>
      <c r="F13" s="8">
        <f t="shared" si="0"/>
        <v>5.7</v>
      </c>
      <c r="G13" s="6">
        <f>ROUND(+'Fiscal Services'!J111,0)</f>
        <v>416614</v>
      </c>
      <c r="H13" s="6">
        <f>ROUND(+'Fiscal Services'!V111,0)</f>
        <v>58826</v>
      </c>
      <c r="I13" s="8">
        <f t="shared" si="1"/>
        <v>7.08</v>
      </c>
      <c r="J13" s="7"/>
      <c r="K13" s="9">
        <f t="shared" si="2"/>
        <v>0.24210000000000001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Services'!J9,0)</f>
        <v>157020</v>
      </c>
      <c r="E14" s="6">
        <f>ROUND(+'Fiscal Services'!V9,0)</f>
        <v>33789</v>
      </c>
      <c r="F14" s="8">
        <f t="shared" si="0"/>
        <v>4.6500000000000004</v>
      </c>
      <c r="G14" s="6">
        <f>ROUND(+'Fiscal Services'!J112,0)</f>
        <v>310108</v>
      </c>
      <c r="H14" s="6">
        <f>ROUND(+'Fiscal Services'!V112,0)</f>
        <v>31867</v>
      </c>
      <c r="I14" s="8">
        <f t="shared" si="1"/>
        <v>9.73</v>
      </c>
      <c r="J14" s="7"/>
      <c r="K14" s="9">
        <f t="shared" si="2"/>
        <v>1.0925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Services'!J10,0)</f>
        <v>0</v>
      </c>
      <c r="E15" s="6">
        <f>ROUND(+'Fiscal Services'!V10,0)</f>
        <v>570</v>
      </c>
      <c r="F15" s="8" t="str">
        <f t="shared" si="0"/>
        <v/>
      </c>
      <c r="G15" s="6">
        <f>ROUND(+'Fiscal Services'!J113,0)</f>
        <v>0</v>
      </c>
      <c r="H15" s="6">
        <f>ROUND(+'Fiscal Services'!V113,0)</f>
        <v>1371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Services'!J11,0)</f>
        <v>23978</v>
      </c>
      <c r="E16" s="6">
        <f>ROUND(+'Fiscal Services'!V11,0)</f>
        <v>2056</v>
      </c>
      <c r="F16" s="8">
        <f t="shared" si="0"/>
        <v>11.66</v>
      </c>
      <c r="G16" s="6">
        <f>ROUND(+'Fiscal Services'!J114,0)</f>
        <v>25733</v>
      </c>
      <c r="H16" s="6">
        <f>ROUND(+'Fiscal Services'!V114,0)</f>
        <v>2014</v>
      </c>
      <c r="I16" s="8">
        <f t="shared" si="1"/>
        <v>12.78</v>
      </c>
      <c r="J16" s="7"/>
      <c r="K16" s="9">
        <f t="shared" si="2"/>
        <v>9.6100000000000005E-2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Services'!J12,0)</f>
        <v>24343</v>
      </c>
      <c r="E17" s="6">
        <f>ROUND(+'Fiscal Services'!V12,0)</f>
        <v>5984</v>
      </c>
      <c r="F17" s="8">
        <f t="shared" si="0"/>
        <v>4.07</v>
      </c>
      <c r="G17" s="6">
        <f>ROUND(+'Fiscal Services'!J115,0)</f>
        <v>17357</v>
      </c>
      <c r="H17" s="6">
        <f>ROUND(+'Fiscal Services'!V115,0)</f>
        <v>6269</v>
      </c>
      <c r="I17" s="8">
        <f t="shared" si="1"/>
        <v>2.77</v>
      </c>
      <c r="J17" s="7"/>
      <c r="K17" s="9">
        <f t="shared" si="2"/>
        <v>-0.31940000000000002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Services'!J13,0)</f>
        <v>10131</v>
      </c>
      <c r="E18" s="6">
        <f>ROUND(+'Fiscal Services'!V13,0)</f>
        <v>991</v>
      </c>
      <c r="F18" s="8">
        <f t="shared" si="0"/>
        <v>10.220000000000001</v>
      </c>
      <c r="G18" s="6">
        <f>ROUND(+'Fiscal Services'!J116,0)</f>
        <v>11967</v>
      </c>
      <c r="H18" s="6">
        <f>ROUND(+'Fiscal Services'!V116,0)</f>
        <v>945</v>
      </c>
      <c r="I18" s="8">
        <f t="shared" si="1"/>
        <v>12.66</v>
      </c>
      <c r="J18" s="7"/>
      <c r="K18" s="9">
        <f t="shared" si="2"/>
        <v>0.2387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Services'!J14,0)</f>
        <v>3111</v>
      </c>
      <c r="E19" s="6">
        <f>ROUND(+'Fiscal Services'!V14,0)</f>
        <v>20706</v>
      </c>
      <c r="F19" s="8">
        <f t="shared" si="0"/>
        <v>0.15</v>
      </c>
      <c r="G19" s="6">
        <f>ROUND(+'Fiscal Services'!J117,0)</f>
        <v>13629</v>
      </c>
      <c r="H19" s="6">
        <f>ROUND(+'Fiscal Services'!V117,0)</f>
        <v>17962</v>
      </c>
      <c r="I19" s="8">
        <f t="shared" si="1"/>
        <v>0.76</v>
      </c>
      <c r="J19" s="7"/>
      <c r="K19" s="9">
        <f t="shared" si="2"/>
        <v>4.0667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Services'!J15,0)</f>
        <v>364230</v>
      </c>
      <c r="E20" s="6">
        <f>ROUND(+'Fiscal Services'!V15,0)</f>
        <v>44458</v>
      </c>
      <c r="F20" s="8">
        <f t="shared" si="0"/>
        <v>8.19</v>
      </c>
      <c r="G20" s="6">
        <f>ROUND(+'Fiscal Services'!J118,0)</f>
        <v>169316</v>
      </c>
      <c r="H20" s="6">
        <f>ROUND(+'Fiscal Services'!V118,0)</f>
        <v>43674</v>
      </c>
      <c r="I20" s="8">
        <f t="shared" si="1"/>
        <v>3.88</v>
      </c>
      <c r="J20" s="7"/>
      <c r="K20" s="9">
        <f t="shared" si="2"/>
        <v>-0.52629999999999999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Services'!J16,0)</f>
        <v>105255</v>
      </c>
      <c r="E21" s="6">
        <f>ROUND(+'Fiscal Services'!V16,0)</f>
        <v>45185</v>
      </c>
      <c r="F21" s="8">
        <f t="shared" si="0"/>
        <v>2.33</v>
      </c>
      <c r="G21" s="6">
        <f>ROUND(+'Fiscal Services'!J119,0)</f>
        <v>45674</v>
      </c>
      <c r="H21" s="6">
        <f>ROUND(+'Fiscal Services'!V119,0)</f>
        <v>48009</v>
      </c>
      <c r="I21" s="8">
        <f t="shared" si="1"/>
        <v>0.95</v>
      </c>
      <c r="J21" s="7"/>
      <c r="K21" s="9">
        <f t="shared" si="2"/>
        <v>-0.59230000000000005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Services'!J17,0)</f>
        <v>16623</v>
      </c>
      <c r="E22" s="6">
        <f>ROUND(+'Fiscal Services'!V17,0)</f>
        <v>3748</v>
      </c>
      <c r="F22" s="8">
        <f t="shared" si="0"/>
        <v>4.4400000000000004</v>
      </c>
      <c r="G22" s="6">
        <f>ROUND(+'Fiscal Services'!J120,0)</f>
        <v>11898</v>
      </c>
      <c r="H22" s="6">
        <f>ROUND(+'Fiscal Services'!V120,0)</f>
        <v>4011</v>
      </c>
      <c r="I22" s="8">
        <f t="shared" si="1"/>
        <v>2.97</v>
      </c>
      <c r="J22" s="7"/>
      <c r="K22" s="9">
        <f t="shared" si="2"/>
        <v>-0.33110000000000001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Services'!J18,0)</f>
        <v>56585</v>
      </c>
      <c r="E23" s="6">
        <f>ROUND(+'Fiscal Services'!V18,0)</f>
        <v>24271</v>
      </c>
      <c r="F23" s="8">
        <f t="shared" si="0"/>
        <v>2.33</v>
      </c>
      <c r="G23" s="6">
        <f>ROUND(+'Fiscal Services'!J121,0)</f>
        <v>62131</v>
      </c>
      <c r="H23" s="6">
        <f>ROUND(+'Fiscal Services'!V121,0)</f>
        <v>25201</v>
      </c>
      <c r="I23" s="8">
        <f t="shared" si="1"/>
        <v>2.4700000000000002</v>
      </c>
      <c r="J23" s="7"/>
      <c r="K23" s="9">
        <f t="shared" si="2"/>
        <v>6.0100000000000001E-2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Services'!J19,0)</f>
        <v>53260</v>
      </c>
      <c r="E24" s="6">
        <f>ROUND(+'Fiscal Services'!V19,0)</f>
        <v>14864</v>
      </c>
      <c r="F24" s="8">
        <f t="shared" si="0"/>
        <v>3.58</v>
      </c>
      <c r="G24" s="6">
        <f>ROUND(+'Fiscal Services'!J122,0)</f>
        <v>99600</v>
      </c>
      <c r="H24" s="6">
        <f>ROUND(+'Fiscal Services'!V122,0)</f>
        <v>15283</v>
      </c>
      <c r="I24" s="8">
        <f t="shared" si="1"/>
        <v>6.52</v>
      </c>
      <c r="J24" s="7"/>
      <c r="K24" s="9">
        <f t="shared" si="2"/>
        <v>0.82120000000000004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Services'!J20,0)</f>
        <v>67755</v>
      </c>
      <c r="E25" s="6">
        <f>ROUND(+'Fiscal Services'!V20,0)</f>
        <v>15632</v>
      </c>
      <c r="F25" s="8">
        <f t="shared" si="0"/>
        <v>4.33</v>
      </c>
      <c r="G25" s="6">
        <f>ROUND(+'Fiscal Services'!J123,0)</f>
        <v>71324</v>
      </c>
      <c r="H25" s="6">
        <f>ROUND(+'Fiscal Services'!V123,0)</f>
        <v>15488</v>
      </c>
      <c r="I25" s="8">
        <f t="shared" si="1"/>
        <v>4.6100000000000003</v>
      </c>
      <c r="J25" s="7"/>
      <c r="K25" s="9">
        <f t="shared" si="2"/>
        <v>6.4699999999999994E-2</v>
      </c>
    </row>
    <row r="26" spans="2:11" x14ac:dyDescent="0.2">
      <c r="B26">
        <f>+'Fiscal Services'!A21</f>
        <v>42</v>
      </c>
      <c r="C26" t="str">
        <f>+'Fiscal Services'!B21</f>
        <v>SHRINERS HOSPITAL SPOKANE</v>
      </c>
      <c r="D26" s="6">
        <f>ROUND(+'Fiscal Services'!J21,0)</f>
        <v>0</v>
      </c>
      <c r="E26" s="6">
        <f>ROUND(+'Fiscal Services'!V21,0)</f>
        <v>1048</v>
      </c>
      <c r="F26" s="8" t="str">
        <f t="shared" si="0"/>
        <v/>
      </c>
      <c r="G26" s="6">
        <f>ROUND(+'Fiscal Services'!J124,0)</f>
        <v>0</v>
      </c>
      <c r="H26" s="6">
        <f>ROUND(+'Fiscal Services'!V124,0)</f>
        <v>1125</v>
      </c>
      <c r="I26" s="8" t="str">
        <f t="shared" si="1"/>
        <v/>
      </c>
      <c r="J26" s="7"/>
      <c r="K26" s="9" t="str">
        <f t="shared" si="2"/>
        <v/>
      </c>
    </row>
    <row r="27" spans="2:11" x14ac:dyDescent="0.2">
      <c r="B27">
        <f>+'Fiscal Services'!A22</f>
        <v>43</v>
      </c>
      <c r="C27" t="str">
        <f>+'Fiscal Services'!B22</f>
        <v>WALLA WALLA GENERAL HOSPITAL</v>
      </c>
      <c r="D27" s="6">
        <f>ROUND(+'Fiscal Services'!J22,0)</f>
        <v>0</v>
      </c>
      <c r="E27" s="6">
        <f>ROUND(+'Fiscal Services'!V22,0)</f>
        <v>0</v>
      </c>
      <c r="F27" s="8" t="str">
        <f t="shared" si="0"/>
        <v/>
      </c>
      <c r="G27" s="6">
        <f>ROUND(+'Fiscal Services'!J125,0)</f>
        <v>0</v>
      </c>
      <c r="H27" s="6">
        <f>ROUND(+'Fiscal Services'!V125,0)</f>
        <v>0</v>
      </c>
      <c r="I27" s="8" t="str">
        <f t="shared" si="1"/>
        <v/>
      </c>
      <c r="J27" s="7"/>
      <c r="K27" s="9" t="str">
        <f t="shared" si="2"/>
        <v/>
      </c>
    </row>
    <row r="28" spans="2:11" x14ac:dyDescent="0.2">
      <c r="B28">
        <f>+'Fiscal Services'!A23</f>
        <v>45</v>
      </c>
      <c r="C28" t="str">
        <f>+'Fiscal Services'!B23</f>
        <v>COLUMBIA BASIN HOSPITAL</v>
      </c>
      <c r="D28" s="6">
        <f>ROUND(+'Fiscal Services'!J23,0)</f>
        <v>6716</v>
      </c>
      <c r="E28" s="6">
        <f>ROUND(+'Fiscal Services'!V23,0)</f>
        <v>870</v>
      </c>
      <c r="F28" s="8">
        <f t="shared" si="0"/>
        <v>7.72</v>
      </c>
      <c r="G28" s="6">
        <f>ROUND(+'Fiscal Services'!J126,0)</f>
        <v>7135</v>
      </c>
      <c r="H28" s="6">
        <f>ROUND(+'Fiscal Services'!V126,0)</f>
        <v>934</v>
      </c>
      <c r="I28" s="8">
        <f t="shared" si="1"/>
        <v>7.64</v>
      </c>
      <c r="J28" s="7"/>
      <c r="K28" s="9">
        <f t="shared" si="2"/>
        <v>-1.04E-2</v>
      </c>
    </row>
    <row r="29" spans="2:11" x14ac:dyDescent="0.2">
      <c r="B29">
        <f>+'Fiscal Services'!A24</f>
        <v>46</v>
      </c>
      <c r="C29" t="str">
        <f>+'Fiscal Services'!B24</f>
        <v>PMH MEDICAL CENTER</v>
      </c>
      <c r="D29" s="6">
        <f>ROUND(+'Fiscal Services'!J24,0)</f>
        <v>17444</v>
      </c>
      <c r="E29" s="6">
        <f>ROUND(+'Fiscal Services'!V24,0)</f>
        <v>2267</v>
      </c>
      <c r="F29" s="8">
        <f t="shared" si="0"/>
        <v>7.69</v>
      </c>
      <c r="G29" s="6">
        <f>ROUND(+'Fiscal Services'!J127,0)</f>
        <v>24910</v>
      </c>
      <c r="H29" s="6">
        <f>ROUND(+'Fiscal Services'!V127,0)</f>
        <v>2412</v>
      </c>
      <c r="I29" s="8">
        <f t="shared" si="1"/>
        <v>10.33</v>
      </c>
      <c r="J29" s="7"/>
      <c r="K29" s="9">
        <f t="shared" si="2"/>
        <v>0.34329999999999999</v>
      </c>
    </row>
    <row r="30" spans="2:11" x14ac:dyDescent="0.2">
      <c r="B30">
        <f>+'Fiscal Services'!A25</f>
        <v>50</v>
      </c>
      <c r="C30" t="str">
        <f>+'Fiscal Services'!B25</f>
        <v>PROVIDENCE ST MARY MEDICAL CENTER</v>
      </c>
      <c r="D30" s="6">
        <f>ROUND(+'Fiscal Services'!J25,0)</f>
        <v>0</v>
      </c>
      <c r="E30" s="6">
        <f>ROUND(+'Fiscal Services'!V25,0)</f>
        <v>13181</v>
      </c>
      <c r="F30" s="8" t="str">
        <f t="shared" si="0"/>
        <v/>
      </c>
      <c r="G30" s="6">
        <f>ROUND(+'Fiscal Services'!J128,0)</f>
        <v>1307</v>
      </c>
      <c r="H30" s="6">
        <f>ROUND(+'Fiscal Services'!V128,0)</f>
        <v>14775</v>
      </c>
      <c r="I30" s="8">
        <f t="shared" si="1"/>
        <v>0.09</v>
      </c>
      <c r="J30" s="7"/>
      <c r="K30" s="9" t="str">
        <f t="shared" si="2"/>
        <v/>
      </c>
    </row>
    <row r="31" spans="2:11" x14ac:dyDescent="0.2">
      <c r="B31">
        <f>+'Fiscal Services'!A26</f>
        <v>54</v>
      </c>
      <c r="C31" t="str">
        <f>+'Fiscal Services'!B26</f>
        <v>FORKS COMMUNITY HOSPITAL</v>
      </c>
      <c r="D31" s="6">
        <f>ROUND(+'Fiscal Services'!J26,0)</f>
        <v>31717</v>
      </c>
      <c r="E31" s="6">
        <f>ROUND(+'Fiscal Services'!V26,0)</f>
        <v>1304</v>
      </c>
      <c r="F31" s="8">
        <f t="shared" si="0"/>
        <v>24.32</v>
      </c>
      <c r="G31" s="6">
        <f>ROUND(+'Fiscal Services'!J129,0)</f>
        <v>28452</v>
      </c>
      <c r="H31" s="6">
        <f>ROUND(+'Fiscal Services'!V129,0)</f>
        <v>1207</v>
      </c>
      <c r="I31" s="8">
        <f t="shared" si="1"/>
        <v>23.57</v>
      </c>
      <c r="J31" s="7"/>
      <c r="K31" s="9">
        <f t="shared" si="2"/>
        <v>-3.0800000000000001E-2</v>
      </c>
    </row>
    <row r="32" spans="2:11" x14ac:dyDescent="0.2">
      <c r="B32">
        <f>+'Fiscal Services'!A27</f>
        <v>56</v>
      </c>
      <c r="C32" t="str">
        <f>+'Fiscal Services'!B27</f>
        <v>WILLAPA HARBOR HOSPITAL</v>
      </c>
      <c r="D32" s="6">
        <f>ROUND(+'Fiscal Services'!J27,0)</f>
        <v>39045</v>
      </c>
      <c r="E32" s="6">
        <f>ROUND(+'Fiscal Services'!V27,0)</f>
        <v>1121</v>
      </c>
      <c r="F32" s="8">
        <f t="shared" si="0"/>
        <v>34.83</v>
      </c>
      <c r="G32" s="6">
        <f>ROUND(+'Fiscal Services'!J130,0)</f>
        <v>36705</v>
      </c>
      <c r="H32" s="6">
        <f>ROUND(+'Fiscal Services'!V130,0)</f>
        <v>1334</v>
      </c>
      <c r="I32" s="8">
        <f t="shared" si="1"/>
        <v>27.51</v>
      </c>
      <c r="J32" s="7"/>
      <c r="K32" s="9">
        <f t="shared" si="2"/>
        <v>-0.2102</v>
      </c>
    </row>
    <row r="33" spans="2:11" x14ac:dyDescent="0.2">
      <c r="B33">
        <f>+'Fiscal Services'!A28</f>
        <v>58</v>
      </c>
      <c r="C33" t="str">
        <f>+'Fiscal Services'!B28</f>
        <v>YAKIMA VALLEY MEMORIAL HOSPITAL</v>
      </c>
      <c r="D33" s="6">
        <f>ROUND(+'Fiscal Services'!J28,0)</f>
        <v>127445</v>
      </c>
      <c r="E33" s="6">
        <f>ROUND(+'Fiscal Services'!V28,0)</f>
        <v>33577</v>
      </c>
      <c r="F33" s="8">
        <f t="shared" si="0"/>
        <v>3.8</v>
      </c>
      <c r="G33" s="6">
        <f>ROUND(+'Fiscal Services'!J131,0)</f>
        <v>93503</v>
      </c>
      <c r="H33" s="6">
        <f>ROUND(+'Fiscal Services'!V131,0)</f>
        <v>42951</v>
      </c>
      <c r="I33" s="8">
        <f t="shared" si="1"/>
        <v>2.1800000000000002</v>
      </c>
      <c r="J33" s="7"/>
      <c r="K33" s="9">
        <f t="shared" si="2"/>
        <v>-0.42630000000000001</v>
      </c>
    </row>
    <row r="34" spans="2:11" x14ac:dyDescent="0.2">
      <c r="B34">
        <f>+'Fiscal Services'!A29</f>
        <v>63</v>
      </c>
      <c r="C34" t="str">
        <f>+'Fiscal Services'!B29</f>
        <v>GRAYS HARBOR COMMUNITY HOSPITAL</v>
      </c>
      <c r="D34" s="6">
        <f>ROUND(+'Fiscal Services'!J29,0)</f>
        <v>61691</v>
      </c>
      <c r="E34" s="6">
        <f>ROUND(+'Fiscal Services'!V29,0)</f>
        <v>10489</v>
      </c>
      <c r="F34" s="8">
        <f t="shared" si="0"/>
        <v>5.88</v>
      </c>
      <c r="G34" s="6">
        <f>ROUND(+'Fiscal Services'!J132,0)</f>
        <v>72223</v>
      </c>
      <c r="H34" s="6">
        <f>ROUND(+'Fiscal Services'!V132,0)</f>
        <v>10376</v>
      </c>
      <c r="I34" s="8">
        <f t="shared" si="1"/>
        <v>6.96</v>
      </c>
      <c r="J34" s="7"/>
      <c r="K34" s="9">
        <f t="shared" si="2"/>
        <v>0.1837</v>
      </c>
    </row>
    <row r="35" spans="2:11" x14ac:dyDescent="0.2">
      <c r="B35">
        <f>+'Fiscal Services'!A30</f>
        <v>78</v>
      </c>
      <c r="C35" t="str">
        <f>+'Fiscal Services'!B30</f>
        <v>SAMARITAN HEALTHCARE</v>
      </c>
      <c r="D35" s="6">
        <f>ROUND(+'Fiscal Services'!J30,0)</f>
        <v>30933</v>
      </c>
      <c r="E35" s="6">
        <f>ROUND(+'Fiscal Services'!V30,0)</f>
        <v>5523</v>
      </c>
      <c r="F35" s="8">
        <f t="shared" si="0"/>
        <v>5.6</v>
      </c>
      <c r="G35" s="6">
        <f>ROUND(+'Fiscal Services'!J133,0)</f>
        <v>33221</v>
      </c>
      <c r="H35" s="6">
        <f>ROUND(+'Fiscal Services'!V133,0)</f>
        <v>5627</v>
      </c>
      <c r="I35" s="8">
        <f t="shared" si="1"/>
        <v>5.9</v>
      </c>
      <c r="J35" s="7"/>
      <c r="K35" s="9">
        <f t="shared" si="2"/>
        <v>5.3600000000000002E-2</v>
      </c>
    </row>
    <row r="36" spans="2:11" x14ac:dyDescent="0.2">
      <c r="B36">
        <f>+'Fiscal Services'!A31</f>
        <v>79</v>
      </c>
      <c r="C36" t="str">
        <f>+'Fiscal Services'!B31</f>
        <v>OCEAN BEACH HOSPITAL</v>
      </c>
      <c r="D36" s="6">
        <f>ROUND(+'Fiscal Services'!J31,0)</f>
        <v>35433</v>
      </c>
      <c r="E36" s="6">
        <f>ROUND(+'Fiscal Services'!V31,0)</f>
        <v>5110</v>
      </c>
      <c r="F36" s="8">
        <f t="shared" si="0"/>
        <v>6.93</v>
      </c>
      <c r="G36" s="6">
        <f>ROUND(+'Fiscal Services'!J134,0)</f>
        <v>-64178</v>
      </c>
      <c r="H36" s="6">
        <f>ROUND(+'Fiscal Services'!V134,0)</f>
        <v>5085</v>
      </c>
      <c r="I36" s="8">
        <f t="shared" si="1"/>
        <v>-12.62</v>
      </c>
      <c r="J36" s="7"/>
      <c r="K36" s="9">
        <f t="shared" si="2"/>
        <v>-2.8210999999999999</v>
      </c>
    </row>
    <row r="37" spans="2:11" x14ac:dyDescent="0.2">
      <c r="B37">
        <f>+'Fiscal Services'!A32</f>
        <v>80</v>
      </c>
      <c r="C37" t="str">
        <f>+'Fiscal Services'!B32</f>
        <v>ODESSA MEMORIAL HEALTHCARE CENTER</v>
      </c>
      <c r="D37" s="6">
        <f>ROUND(+'Fiscal Services'!J32,0)</f>
        <v>3759</v>
      </c>
      <c r="E37" s="6">
        <f>ROUND(+'Fiscal Services'!V32,0)</f>
        <v>71</v>
      </c>
      <c r="F37" s="8">
        <f t="shared" si="0"/>
        <v>52.94</v>
      </c>
      <c r="G37" s="6">
        <f>ROUND(+'Fiscal Services'!J135,0)</f>
        <v>3500</v>
      </c>
      <c r="H37" s="6">
        <f>ROUND(+'Fiscal Services'!V135,0)</f>
        <v>76</v>
      </c>
      <c r="I37" s="8">
        <f t="shared" si="1"/>
        <v>46.05</v>
      </c>
      <c r="J37" s="7"/>
      <c r="K37" s="9">
        <f t="shared" si="2"/>
        <v>-0.13009999999999999</v>
      </c>
    </row>
    <row r="38" spans="2:11" x14ac:dyDescent="0.2">
      <c r="B38">
        <f>+'Fiscal Services'!A33</f>
        <v>81</v>
      </c>
      <c r="C38" t="str">
        <f>+'Fiscal Services'!B33</f>
        <v>MULTICARE GOOD SAMARITAN</v>
      </c>
      <c r="D38" s="6">
        <f>ROUND(+'Fiscal Services'!J33,0)</f>
        <v>63184</v>
      </c>
      <c r="E38" s="6">
        <f>ROUND(+'Fiscal Services'!V33,0)</f>
        <v>31723</v>
      </c>
      <c r="F38" s="8">
        <f t="shared" si="0"/>
        <v>1.99</v>
      </c>
      <c r="G38" s="6">
        <f>ROUND(+'Fiscal Services'!J136,0)</f>
        <v>52357</v>
      </c>
      <c r="H38" s="6">
        <f>ROUND(+'Fiscal Services'!V136,0)</f>
        <v>32054</v>
      </c>
      <c r="I38" s="8">
        <f t="shared" si="1"/>
        <v>1.63</v>
      </c>
      <c r="J38" s="7"/>
      <c r="K38" s="9">
        <f t="shared" si="2"/>
        <v>-0.18090000000000001</v>
      </c>
    </row>
    <row r="39" spans="2:11" x14ac:dyDescent="0.2">
      <c r="B39">
        <f>+'Fiscal Services'!A34</f>
        <v>82</v>
      </c>
      <c r="C39" t="str">
        <f>+'Fiscal Services'!B34</f>
        <v>GARFIELD COUNTY MEMORIAL HOSPITAL</v>
      </c>
      <c r="D39" s="6">
        <f>ROUND(+'Fiscal Services'!J34,0)</f>
        <v>0</v>
      </c>
      <c r="E39" s="6">
        <f>ROUND(+'Fiscal Services'!V34,0)</f>
        <v>0</v>
      </c>
      <c r="F39" s="8" t="str">
        <f t="shared" si="0"/>
        <v/>
      </c>
      <c r="G39" s="6">
        <f>ROUND(+'Fiscal Services'!J137,0)</f>
        <v>0</v>
      </c>
      <c r="H39" s="6">
        <f>ROUND(+'Fiscal Services'!V137,0)</f>
        <v>0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84</v>
      </c>
      <c r="C40" t="str">
        <f>+'Fiscal Services'!B35</f>
        <v>PROVIDENCE REGIONAL MEDICAL CENTER EVERETT</v>
      </c>
      <c r="D40" s="6">
        <f>ROUND(+'Fiscal Services'!J35,0)</f>
        <v>2373</v>
      </c>
      <c r="E40" s="6">
        <f>ROUND(+'Fiscal Services'!V35,0)</f>
        <v>49341</v>
      </c>
      <c r="F40" s="8">
        <f t="shared" si="0"/>
        <v>0.05</v>
      </c>
      <c r="G40" s="6">
        <f>ROUND(+'Fiscal Services'!J138,0)</f>
        <v>15968</v>
      </c>
      <c r="H40" s="6">
        <f>ROUND(+'Fiscal Services'!V138,0)</f>
        <v>53968</v>
      </c>
      <c r="I40" s="8">
        <f t="shared" si="1"/>
        <v>0.3</v>
      </c>
      <c r="J40" s="7"/>
      <c r="K40" s="9">
        <f t="shared" si="2"/>
        <v>5</v>
      </c>
    </row>
    <row r="41" spans="2:11" x14ac:dyDescent="0.2">
      <c r="B41">
        <f>+'Fiscal Services'!A36</f>
        <v>85</v>
      </c>
      <c r="C41" t="str">
        <f>+'Fiscal Services'!B36</f>
        <v>JEFFERSON HEALTHCARE</v>
      </c>
      <c r="D41" s="6">
        <f>ROUND(+'Fiscal Services'!J36,0)</f>
        <v>75547</v>
      </c>
      <c r="E41" s="6">
        <f>ROUND(+'Fiscal Services'!V36,0)</f>
        <v>5526</v>
      </c>
      <c r="F41" s="8">
        <f t="shared" si="0"/>
        <v>13.67</v>
      </c>
      <c r="G41" s="6">
        <f>ROUND(+'Fiscal Services'!J139,0)</f>
        <v>84112</v>
      </c>
      <c r="H41" s="6">
        <f>ROUND(+'Fiscal Services'!V139,0)</f>
        <v>4792</v>
      </c>
      <c r="I41" s="8">
        <f t="shared" si="1"/>
        <v>17.55</v>
      </c>
      <c r="J41" s="7"/>
      <c r="K41" s="9">
        <f t="shared" si="2"/>
        <v>0.2838</v>
      </c>
    </row>
    <row r="42" spans="2:11" x14ac:dyDescent="0.2">
      <c r="B42">
        <f>+'Fiscal Services'!A37</f>
        <v>96</v>
      </c>
      <c r="C42" t="str">
        <f>+'Fiscal Services'!B37</f>
        <v>SKYLINE HOSPITAL</v>
      </c>
      <c r="D42" s="6">
        <f>ROUND(+'Fiscal Services'!J37,0)</f>
        <v>10341</v>
      </c>
      <c r="E42" s="6">
        <f>ROUND(+'Fiscal Services'!V37,0)</f>
        <v>1018</v>
      </c>
      <c r="F42" s="8">
        <f t="shared" si="0"/>
        <v>10.16</v>
      </c>
      <c r="G42" s="6">
        <f>ROUND(+'Fiscal Services'!J140,0)</f>
        <v>10167</v>
      </c>
      <c r="H42" s="6">
        <f>ROUND(+'Fiscal Services'!V140,0)</f>
        <v>1141</v>
      </c>
      <c r="I42" s="8">
        <f t="shared" si="1"/>
        <v>8.91</v>
      </c>
      <c r="J42" s="7"/>
      <c r="K42" s="9">
        <f t="shared" si="2"/>
        <v>-0.123</v>
      </c>
    </row>
    <row r="43" spans="2:11" x14ac:dyDescent="0.2">
      <c r="B43">
        <f>+'Fiscal Services'!A38</f>
        <v>102</v>
      </c>
      <c r="C43" t="str">
        <f>+'Fiscal Services'!B38</f>
        <v>YAKIMA REGIONAL MEDICAL AND CARDIAC CENTER</v>
      </c>
      <c r="D43" s="6">
        <f>ROUND(+'Fiscal Services'!J38,0)</f>
        <v>31296</v>
      </c>
      <c r="E43" s="6">
        <f>ROUND(+'Fiscal Services'!V38,0)</f>
        <v>10343</v>
      </c>
      <c r="F43" s="8">
        <f t="shared" si="0"/>
        <v>3.03</v>
      </c>
      <c r="G43" s="6">
        <f>ROUND(+'Fiscal Services'!J141,0)</f>
        <v>29223</v>
      </c>
      <c r="H43" s="6">
        <f>ROUND(+'Fiscal Services'!V141,0)</f>
        <v>9626</v>
      </c>
      <c r="I43" s="8">
        <f t="shared" si="1"/>
        <v>3.04</v>
      </c>
      <c r="J43" s="7"/>
      <c r="K43" s="9">
        <f t="shared" si="2"/>
        <v>3.3E-3</v>
      </c>
    </row>
    <row r="44" spans="2:11" x14ac:dyDescent="0.2">
      <c r="B44">
        <f>+'Fiscal Services'!A39</f>
        <v>104</v>
      </c>
      <c r="C44" t="str">
        <f>+'Fiscal Services'!B39</f>
        <v>VALLEY GENERAL HOSPITAL</v>
      </c>
      <c r="D44" s="6">
        <f>ROUND(+'Fiscal Services'!J39,0)</f>
        <v>0</v>
      </c>
      <c r="E44" s="6">
        <f>ROUND(+'Fiscal Services'!V39,0)</f>
        <v>3891</v>
      </c>
      <c r="F44" s="8" t="str">
        <f t="shared" si="0"/>
        <v/>
      </c>
      <c r="G44" s="6">
        <f>ROUND(+'Fiscal Services'!J142,0)</f>
        <v>14595</v>
      </c>
      <c r="H44" s="6">
        <f>ROUND(+'Fiscal Services'!V142,0)</f>
        <v>4221</v>
      </c>
      <c r="I44" s="8">
        <f t="shared" si="1"/>
        <v>3.46</v>
      </c>
      <c r="J44" s="7"/>
      <c r="K44" s="9" t="str">
        <f t="shared" si="2"/>
        <v/>
      </c>
    </row>
    <row r="45" spans="2:11" x14ac:dyDescent="0.2">
      <c r="B45">
        <f>+'Fiscal Services'!A40</f>
        <v>106</v>
      </c>
      <c r="C45" t="str">
        <f>+'Fiscal Services'!B40</f>
        <v>CASCADE VALLEY HOSPITAL</v>
      </c>
      <c r="D45" s="6">
        <f>ROUND(+'Fiscal Services'!J40,0)</f>
        <v>0</v>
      </c>
      <c r="E45" s="6">
        <f>ROUND(+'Fiscal Services'!V40,0)</f>
        <v>4405</v>
      </c>
      <c r="F45" s="8" t="str">
        <f t="shared" si="0"/>
        <v/>
      </c>
      <c r="G45" s="6">
        <f>ROUND(+'Fiscal Services'!J143,0)</f>
        <v>875</v>
      </c>
      <c r="H45" s="6">
        <f>ROUND(+'Fiscal Services'!V143,0)</f>
        <v>2702</v>
      </c>
      <c r="I45" s="8">
        <f t="shared" si="1"/>
        <v>0.32</v>
      </c>
      <c r="J45" s="7"/>
      <c r="K45" s="9" t="str">
        <f t="shared" si="2"/>
        <v/>
      </c>
    </row>
    <row r="46" spans="2:11" x14ac:dyDescent="0.2">
      <c r="B46">
        <f>+'Fiscal Services'!A41</f>
        <v>107</v>
      </c>
      <c r="C46" t="str">
        <f>+'Fiscal Services'!B41</f>
        <v>NORTH VALLEY HOSPITAL</v>
      </c>
      <c r="D46" s="6">
        <f>ROUND(+'Fiscal Services'!J41,0)</f>
        <v>12045</v>
      </c>
      <c r="E46" s="6">
        <f>ROUND(+'Fiscal Services'!V41,0)</f>
        <v>1964</v>
      </c>
      <c r="F46" s="8">
        <f t="shared" si="0"/>
        <v>6.13</v>
      </c>
      <c r="G46" s="6">
        <f>ROUND(+'Fiscal Services'!J144,0)</f>
        <v>18028</v>
      </c>
      <c r="H46" s="6">
        <f>ROUND(+'Fiscal Services'!V144,0)</f>
        <v>1481</v>
      </c>
      <c r="I46" s="8">
        <f t="shared" si="1"/>
        <v>12.17</v>
      </c>
      <c r="J46" s="7"/>
      <c r="K46" s="9">
        <f t="shared" si="2"/>
        <v>0.98529999999999995</v>
      </c>
    </row>
    <row r="47" spans="2:11" x14ac:dyDescent="0.2">
      <c r="B47">
        <f>+'Fiscal Services'!A42</f>
        <v>108</v>
      </c>
      <c r="C47" t="str">
        <f>+'Fiscal Services'!B42</f>
        <v>TRI-STATE MEMORIAL HOSPITAL</v>
      </c>
      <c r="D47" s="6">
        <f>ROUND(+'Fiscal Services'!J42,0)</f>
        <v>21857</v>
      </c>
      <c r="E47" s="6">
        <f>ROUND(+'Fiscal Services'!V42,0)</f>
        <v>5524</v>
      </c>
      <c r="F47" s="8">
        <f t="shared" si="0"/>
        <v>3.96</v>
      </c>
      <c r="G47" s="6">
        <f>ROUND(+'Fiscal Services'!J145,0)</f>
        <v>22539</v>
      </c>
      <c r="H47" s="6">
        <f>ROUND(+'Fiscal Services'!V145,0)</f>
        <v>5844</v>
      </c>
      <c r="I47" s="8">
        <f t="shared" si="1"/>
        <v>3.86</v>
      </c>
      <c r="J47" s="7"/>
      <c r="K47" s="9">
        <f t="shared" si="2"/>
        <v>-2.53E-2</v>
      </c>
    </row>
    <row r="48" spans="2:11" x14ac:dyDescent="0.2">
      <c r="B48">
        <f>+'Fiscal Services'!A43</f>
        <v>111</v>
      </c>
      <c r="C48" t="str">
        <f>+'Fiscal Services'!B43</f>
        <v>EAST ADAMS RURAL HEALTHCARE</v>
      </c>
      <c r="D48" s="6">
        <f>ROUND(+'Fiscal Services'!J43,0)</f>
        <v>2740</v>
      </c>
      <c r="E48" s="6">
        <f>ROUND(+'Fiscal Services'!V43,0)</f>
        <v>621</v>
      </c>
      <c r="F48" s="8">
        <f t="shared" si="0"/>
        <v>4.41</v>
      </c>
      <c r="G48" s="6">
        <f>ROUND(+'Fiscal Services'!J146,0)</f>
        <v>5623</v>
      </c>
      <c r="H48" s="6">
        <f>ROUND(+'Fiscal Services'!V146,0)</f>
        <v>535</v>
      </c>
      <c r="I48" s="8">
        <f t="shared" si="1"/>
        <v>10.51</v>
      </c>
      <c r="J48" s="7"/>
      <c r="K48" s="9">
        <f t="shared" si="2"/>
        <v>1.3832</v>
      </c>
    </row>
    <row r="49" spans="2:11" x14ac:dyDescent="0.2">
      <c r="B49">
        <f>+'Fiscal Services'!A44</f>
        <v>125</v>
      </c>
      <c r="C49" t="str">
        <f>+'Fiscal Services'!B44</f>
        <v>OTHELLO COMMUNITY HOSPITAL</v>
      </c>
      <c r="D49" s="6">
        <f>ROUND(+'Fiscal Services'!J44,0)</f>
        <v>0</v>
      </c>
      <c r="E49" s="6">
        <f>ROUND(+'Fiscal Services'!V44,0)</f>
        <v>0</v>
      </c>
      <c r="F49" s="8" t="str">
        <f t="shared" si="0"/>
        <v/>
      </c>
      <c r="G49" s="6">
        <f>ROUND(+'Fiscal Services'!J147,0)</f>
        <v>0</v>
      </c>
      <c r="H49" s="6">
        <f>ROUND(+'Fiscal Services'!V147,0)</f>
        <v>0</v>
      </c>
      <c r="I49" s="8" t="str">
        <f t="shared" si="1"/>
        <v/>
      </c>
      <c r="J49" s="7"/>
      <c r="K49" s="9" t="str">
        <f t="shared" si="2"/>
        <v/>
      </c>
    </row>
    <row r="50" spans="2:11" x14ac:dyDescent="0.2">
      <c r="B50">
        <f>+'Fiscal Services'!A45</f>
        <v>126</v>
      </c>
      <c r="C50" t="str">
        <f>+'Fiscal Services'!B45</f>
        <v>HIGHLINE MEDICAL CENTER</v>
      </c>
      <c r="D50" s="6">
        <f>ROUND(+'Fiscal Services'!J45,0)</f>
        <v>35138</v>
      </c>
      <c r="E50" s="6">
        <f>ROUND(+'Fiscal Services'!V45,0)</f>
        <v>14611</v>
      </c>
      <c r="F50" s="8">
        <f t="shared" si="0"/>
        <v>2.4</v>
      </c>
      <c r="G50" s="6">
        <f>ROUND(+'Fiscal Services'!J148,0)</f>
        <v>32376</v>
      </c>
      <c r="H50" s="6">
        <f>ROUND(+'Fiscal Services'!V148,0)</f>
        <v>15353</v>
      </c>
      <c r="I50" s="8">
        <f t="shared" si="1"/>
        <v>2.11</v>
      </c>
      <c r="J50" s="7"/>
      <c r="K50" s="9">
        <f t="shared" si="2"/>
        <v>-0.1208</v>
      </c>
    </row>
    <row r="51" spans="2:11" x14ac:dyDescent="0.2">
      <c r="B51">
        <f>+'Fiscal Services'!A46</f>
        <v>128</v>
      </c>
      <c r="C51" t="str">
        <f>+'Fiscal Services'!B46</f>
        <v>UNIVERSITY OF WASHINGTON MEDICAL CENTER</v>
      </c>
      <c r="D51" s="6">
        <f>ROUND(+'Fiscal Services'!J46,0)</f>
        <v>218480</v>
      </c>
      <c r="E51" s="6">
        <f>ROUND(+'Fiscal Services'!V46,0)</f>
        <v>58058</v>
      </c>
      <c r="F51" s="8">
        <f t="shared" si="0"/>
        <v>3.76</v>
      </c>
      <c r="G51" s="6">
        <f>ROUND(+'Fiscal Services'!J149,0)</f>
        <v>62885</v>
      </c>
      <c r="H51" s="6">
        <f>ROUND(+'Fiscal Services'!V149,0)</f>
        <v>57457</v>
      </c>
      <c r="I51" s="8">
        <f t="shared" si="1"/>
        <v>1.0900000000000001</v>
      </c>
      <c r="J51" s="7"/>
      <c r="K51" s="9">
        <f t="shared" si="2"/>
        <v>-0.71009999999999995</v>
      </c>
    </row>
    <row r="52" spans="2:11" x14ac:dyDescent="0.2">
      <c r="B52">
        <f>+'Fiscal Services'!A47</f>
        <v>129</v>
      </c>
      <c r="C52" t="str">
        <f>+'Fiscal Services'!B47</f>
        <v>QUINCY VALLEY MEDICAL CENTER</v>
      </c>
      <c r="D52" s="6">
        <f>ROUND(+'Fiscal Services'!J47,0)</f>
        <v>6381</v>
      </c>
      <c r="E52" s="6">
        <f>ROUND(+'Fiscal Services'!V47,0)</f>
        <v>255</v>
      </c>
      <c r="F52" s="8">
        <f t="shared" si="0"/>
        <v>25.02</v>
      </c>
      <c r="G52" s="6">
        <f>ROUND(+'Fiscal Services'!J150,0)</f>
        <v>39282</v>
      </c>
      <c r="H52" s="6">
        <f>ROUND(+'Fiscal Services'!V150,0)</f>
        <v>389</v>
      </c>
      <c r="I52" s="8">
        <f t="shared" si="1"/>
        <v>100.98</v>
      </c>
      <c r="J52" s="7"/>
      <c r="K52" s="9">
        <f t="shared" si="2"/>
        <v>3.036</v>
      </c>
    </row>
    <row r="53" spans="2:11" x14ac:dyDescent="0.2">
      <c r="B53">
        <f>+'Fiscal Services'!A48</f>
        <v>130</v>
      </c>
      <c r="C53" t="str">
        <f>+'Fiscal Services'!B48</f>
        <v>UW MEDICINE/NORTHWEST HOSPITAL</v>
      </c>
      <c r="D53" s="6">
        <f>ROUND(+'Fiscal Services'!J48,0)</f>
        <v>195889</v>
      </c>
      <c r="E53" s="6">
        <f>ROUND(+'Fiscal Services'!V48,0)</f>
        <v>24110</v>
      </c>
      <c r="F53" s="8">
        <f t="shared" si="0"/>
        <v>8.1199999999999992</v>
      </c>
      <c r="G53" s="6">
        <f>ROUND(+'Fiscal Services'!J151,0)</f>
        <v>139372</v>
      </c>
      <c r="H53" s="6">
        <f>ROUND(+'Fiscal Services'!V151,0)</f>
        <v>26437</v>
      </c>
      <c r="I53" s="8">
        <f t="shared" si="1"/>
        <v>5.27</v>
      </c>
      <c r="J53" s="7"/>
      <c r="K53" s="9">
        <f t="shared" si="2"/>
        <v>-0.35099999999999998</v>
      </c>
    </row>
    <row r="54" spans="2:11" x14ac:dyDescent="0.2">
      <c r="B54">
        <f>+'Fiscal Services'!A49</f>
        <v>131</v>
      </c>
      <c r="C54" t="str">
        <f>+'Fiscal Services'!B49</f>
        <v>OVERLAKE HOSPITAL MEDICAL CENTER</v>
      </c>
      <c r="D54" s="6">
        <f>ROUND(+'Fiscal Services'!J49,0)</f>
        <v>104749</v>
      </c>
      <c r="E54" s="6">
        <f>ROUND(+'Fiscal Services'!V49,0)</f>
        <v>34703</v>
      </c>
      <c r="F54" s="8">
        <f t="shared" si="0"/>
        <v>3.02</v>
      </c>
      <c r="G54" s="6">
        <f>ROUND(+'Fiscal Services'!J152,0)</f>
        <v>124457</v>
      </c>
      <c r="H54" s="6">
        <f>ROUND(+'Fiscal Services'!V152,0)</f>
        <v>35157</v>
      </c>
      <c r="I54" s="8">
        <f t="shared" si="1"/>
        <v>3.54</v>
      </c>
      <c r="J54" s="7"/>
      <c r="K54" s="9">
        <f t="shared" si="2"/>
        <v>0.17219999999999999</v>
      </c>
    </row>
    <row r="55" spans="2:11" x14ac:dyDescent="0.2">
      <c r="B55">
        <f>+'Fiscal Services'!A50</f>
        <v>132</v>
      </c>
      <c r="C55" t="str">
        <f>+'Fiscal Services'!B50</f>
        <v>ST CLARE HOSPITAL</v>
      </c>
      <c r="D55" s="6">
        <f>ROUND(+'Fiscal Services'!J50,0)</f>
        <v>24665</v>
      </c>
      <c r="E55" s="6">
        <f>ROUND(+'Fiscal Services'!V50,0)</f>
        <v>13193</v>
      </c>
      <c r="F55" s="8">
        <f t="shared" si="0"/>
        <v>1.87</v>
      </c>
      <c r="G55" s="6">
        <f>ROUND(+'Fiscal Services'!J153,0)</f>
        <v>18643</v>
      </c>
      <c r="H55" s="6">
        <f>ROUND(+'Fiscal Services'!V153,0)</f>
        <v>13595</v>
      </c>
      <c r="I55" s="8">
        <f t="shared" si="1"/>
        <v>1.37</v>
      </c>
      <c r="J55" s="7"/>
      <c r="K55" s="9">
        <f t="shared" si="2"/>
        <v>-0.26740000000000003</v>
      </c>
    </row>
    <row r="56" spans="2:11" x14ac:dyDescent="0.2">
      <c r="B56">
        <f>+'Fiscal Services'!A51</f>
        <v>134</v>
      </c>
      <c r="C56" t="str">
        <f>+'Fiscal Services'!B51</f>
        <v>ISLAND HOSPITAL</v>
      </c>
      <c r="D56" s="6">
        <f>ROUND(+'Fiscal Services'!J51,0)</f>
        <v>82917</v>
      </c>
      <c r="E56" s="6">
        <f>ROUND(+'Fiscal Services'!V51,0)</f>
        <v>10503</v>
      </c>
      <c r="F56" s="8">
        <f t="shared" si="0"/>
        <v>7.89</v>
      </c>
      <c r="G56" s="6">
        <f>ROUND(+'Fiscal Services'!J154,0)</f>
        <v>88459</v>
      </c>
      <c r="H56" s="6">
        <f>ROUND(+'Fiscal Services'!V154,0)</f>
        <v>10694</v>
      </c>
      <c r="I56" s="8">
        <f t="shared" si="1"/>
        <v>8.27</v>
      </c>
      <c r="J56" s="7"/>
      <c r="K56" s="9">
        <f t="shared" si="2"/>
        <v>4.82E-2</v>
      </c>
    </row>
    <row r="57" spans="2:11" x14ac:dyDescent="0.2">
      <c r="B57">
        <f>+'Fiscal Services'!A52</f>
        <v>137</v>
      </c>
      <c r="C57" t="str">
        <f>+'Fiscal Services'!B52</f>
        <v>LINCOLN HOSPITAL</v>
      </c>
      <c r="D57" s="6">
        <f>ROUND(+'Fiscal Services'!J52,0)</f>
        <v>60900</v>
      </c>
      <c r="E57" s="6">
        <f>ROUND(+'Fiscal Services'!V52,0)</f>
        <v>1112</v>
      </c>
      <c r="F57" s="8">
        <f t="shared" si="0"/>
        <v>54.77</v>
      </c>
      <c r="G57" s="6">
        <f>ROUND(+'Fiscal Services'!J155,0)</f>
        <v>0</v>
      </c>
      <c r="H57" s="6">
        <f>ROUND(+'Fiscal Services'!V155,0)</f>
        <v>0</v>
      </c>
      <c r="I57" s="8" t="str">
        <f t="shared" si="1"/>
        <v/>
      </c>
      <c r="J57" s="7"/>
      <c r="K57" s="9" t="str">
        <f t="shared" si="2"/>
        <v/>
      </c>
    </row>
    <row r="58" spans="2:11" x14ac:dyDescent="0.2">
      <c r="B58">
        <f>+'Fiscal Services'!A53</f>
        <v>138</v>
      </c>
      <c r="C58" t="str">
        <f>+'Fiscal Services'!B53</f>
        <v>SWEDISH EDMONDS</v>
      </c>
      <c r="D58" s="6">
        <f>ROUND(+'Fiscal Services'!J53,0)</f>
        <v>1615</v>
      </c>
      <c r="E58" s="6">
        <f>ROUND(+'Fiscal Services'!V53,0)</f>
        <v>16770</v>
      </c>
      <c r="F58" s="8">
        <f t="shared" si="0"/>
        <v>0.1</v>
      </c>
      <c r="G58" s="6">
        <f>ROUND(+'Fiscal Services'!J156,0)</f>
        <v>189</v>
      </c>
      <c r="H58" s="6">
        <f>ROUND(+'Fiscal Services'!V156,0)</f>
        <v>18613</v>
      </c>
      <c r="I58" s="8">
        <f t="shared" si="1"/>
        <v>0.01</v>
      </c>
      <c r="J58" s="7"/>
      <c r="K58" s="9">
        <f t="shared" si="2"/>
        <v>-0.9</v>
      </c>
    </row>
    <row r="59" spans="2:11" x14ac:dyDescent="0.2">
      <c r="B59">
        <f>+'Fiscal Services'!A54</f>
        <v>139</v>
      </c>
      <c r="C59" t="str">
        <f>+'Fiscal Services'!B54</f>
        <v>PROVIDENCE HOLY FAMILY HOSPITAL</v>
      </c>
      <c r="D59" s="6">
        <f>ROUND(+'Fiscal Services'!J54,0)</f>
        <v>2000</v>
      </c>
      <c r="E59" s="6">
        <f>ROUND(+'Fiscal Services'!V54,0)</f>
        <v>18114</v>
      </c>
      <c r="F59" s="8">
        <f t="shared" si="0"/>
        <v>0.11</v>
      </c>
      <c r="G59" s="6">
        <f>ROUND(+'Fiscal Services'!J157,0)</f>
        <v>0</v>
      </c>
      <c r="H59" s="6">
        <f>ROUND(+'Fiscal Services'!V157,0)</f>
        <v>16969</v>
      </c>
      <c r="I59" s="8" t="str">
        <f t="shared" si="1"/>
        <v/>
      </c>
      <c r="J59" s="7"/>
      <c r="K59" s="9" t="str">
        <f t="shared" si="2"/>
        <v/>
      </c>
    </row>
    <row r="60" spans="2:11" x14ac:dyDescent="0.2">
      <c r="B60">
        <f>+'Fiscal Services'!A55</f>
        <v>140</v>
      </c>
      <c r="C60" t="str">
        <f>+'Fiscal Services'!B55</f>
        <v>KITTITAS VALLEY HEALTHCARE</v>
      </c>
      <c r="D60" s="6">
        <f>ROUND(+'Fiscal Services'!J55,0)</f>
        <v>65430</v>
      </c>
      <c r="E60" s="6">
        <f>ROUND(+'Fiscal Services'!V55,0)</f>
        <v>5367</v>
      </c>
      <c r="F60" s="8">
        <f t="shared" si="0"/>
        <v>12.19</v>
      </c>
      <c r="G60" s="6">
        <f>ROUND(+'Fiscal Services'!J158,0)</f>
        <v>87423</v>
      </c>
      <c r="H60" s="6">
        <f>ROUND(+'Fiscal Services'!V158,0)</f>
        <v>5413</v>
      </c>
      <c r="I60" s="8">
        <f t="shared" si="1"/>
        <v>16.149999999999999</v>
      </c>
      <c r="J60" s="7"/>
      <c r="K60" s="9">
        <f t="shared" si="2"/>
        <v>0.32490000000000002</v>
      </c>
    </row>
    <row r="61" spans="2:11" x14ac:dyDescent="0.2">
      <c r="B61">
        <f>+'Fiscal Services'!A56</f>
        <v>141</v>
      </c>
      <c r="C61" t="str">
        <f>+'Fiscal Services'!B56</f>
        <v>DAYTON GENERAL HOSPITAL</v>
      </c>
      <c r="D61" s="6">
        <f>ROUND(+'Fiscal Services'!J56,0)</f>
        <v>9303</v>
      </c>
      <c r="E61" s="6">
        <f>ROUND(+'Fiscal Services'!V56,0)</f>
        <v>579</v>
      </c>
      <c r="F61" s="8">
        <f t="shared" si="0"/>
        <v>16.07</v>
      </c>
      <c r="G61" s="6">
        <f>ROUND(+'Fiscal Services'!J159,0)</f>
        <v>6044</v>
      </c>
      <c r="H61" s="6">
        <f>ROUND(+'Fiscal Services'!V159,0)</f>
        <v>477</v>
      </c>
      <c r="I61" s="8">
        <f t="shared" si="1"/>
        <v>12.67</v>
      </c>
      <c r="J61" s="7"/>
      <c r="K61" s="9">
        <f t="shared" si="2"/>
        <v>-0.21160000000000001</v>
      </c>
    </row>
    <row r="62" spans="2:11" x14ac:dyDescent="0.2">
      <c r="B62">
        <f>+'Fiscal Services'!A57</f>
        <v>142</v>
      </c>
      <c r="C62" t="str">
        <f>+'Fiscal Services'!B57</f>
        <v>HARRISON MEDICAL CENTER</v>
      </c>
      <c r="D62" s="6">
        <f>ROUND(+'Fiscal Services'!J57,0)</f>
        <v>171821</v>
      </c>
      <c r="E62" s="6">
        <f>ROUND(+'Fiscal Services'!V57,0)</f>
        <v>30421</v>
      </c>
      <c r="F62" s="8">
        <f t="shared" si="0"/>
        <v>5.65</v>
      </c>
      <c r="G62" s="6">
        <f>ROUND(+'Fiscal Services'!J160,0)</f>
        <v>33762</v>
      </c>
      <c r="H62" s="6">
        <f>ROUND(+'Fiscal Services'!V160,0)</f>
        <v>32262</v>
      </c>
      <c r="I62" s="8">
        <f t="shared" si="1"/>
        <v>1.05</v>
      </c>
      <c r="J62" s="7"/>
      <c r="K62" s="9">
        <f t="shared" si="2"/>
        <v>-0.81420000000000003</v>
      </c>
    </row>
    <row r="63" spans="2:11" x14ac:dyDescent="0.2">
      <c r="B63">
        <f>+'Fiscal Services'!A58</f>
        <v>145</v>
      </c>
      <c r="C63" t="str">
        <f>+'Fiscal Services'!B58</f>
        <v>PEACEHEALTH ST JOSEPH HOSPITAL</v>
      </c>
      <c r="D63" s="6">
        <f>ROUND(+'Fiscal Services'!J58,0)</f>
        <v>12387</v>
      </c>
      <c r="E63" s="6">
        <f>ROUND(+'Fiscal Services'!V58,0)</f>
        <v>33079</v>
      </c>
      <c r="F63" s="8">
        <f t="shared" si="0"/>
        <v>0.37</v>
      </c>
      <c r="G63" s="6">
        <f>ROUND(+'Fiscal Services'!J161,0)</f>
        <v>7135</v>
      </c>
      <c r="H63" s="6">
        <f>ROUND(+'Fiscal Services'!V161,0)</f>
        <v>32725</v>
      </c>
      <c r="I63" s="8">
        <f t="shared" si="1"/>
        <v>0.22</v>
      </c>
      <c r="J63" s="7"/>
      <c r="K63" s="9">
        <f t="shared" si="2"/>
        <v>-0.40539999999999998</v>
      </c>
    </row>
    <row r="64" spans="2:11" x14ac:dyDescent="0.2">
      <c r="B64">
        <f>+'Fiscal Services'!A59</f>
        <v>147</v>
      </c>
      <c r="C64" t="str">
        <f>+'Fiscal Services'!B59</f>
        <v>MID VALLEY HOSPITAL</v>
      </c>
      <c r="D64" s="6">
        <f>ROUND(+'Fiscal Services'!J59,0)</f>
        <v>99657</v>
      </c>
      <c r="E64" s="6">
        <f>ROUND(+'Fiscal Services'!V59,0)</f>
        <v>2786</v>
      </c>
      <c r="F64" s="8">
        <f t="shared" si="0"/>
        <v>35.770000000000003</v>
      </c>
      <c r="G64" s="6">
        <f>ROUND(+'Fiscal Services'!J162,0)</f>
        <v>108658</v>
      </c>
      <c r="H64" s="6">
        <f>ROUND(+'Fiscal Services'!V162,0)</f>
        <v>2488</v>
      </c>
      <c r="I64" s="8">
        <f t="shared" si="1"/>
        <v>43.67</v>
      </c>
      <c r="J64" s="7"/>
      <c r="K64" s="9">
        <f t="shared" si="2"/>
        <v>0.22090000000000001</v>
      </c>
    </row>
    <row r="65" spans="2:11" x14ac:dyDescent="0.2">
      <c r="B65">
        <f>+'Fiscal Services'!A60</f>
        <v>148</v>
      </c>
      <c r="C65" t="str">
        <f>+'Fiscal Services'!B60</f>
        <v>KINDRED HOSPITAL SEATTLE - NORTHGATE</v>
      </c>
      <c r="D65" s="6">
        <f>ROUND(+'Fiscal Services'!J60,0)</f>
        <v>9354</v>
      </c>
      <c r="E65" s="6">
        <f>ROUND(+'Fiscal Services'!V60,0)</f>
        <v>1271</v>
      </c>
      <c r="F65" s="8">
        <f t="shared" si="0"/>
        <v>7.36</v>
      </c>
      <c r="G65" s="6">
        <f>ROUND(+'Fiscal Services'!J163,0)</f>
        <v>7178</v>
      </c>
      <c r="H65" s="6">
        <f>ROUND(+'Fiscal Services'!V163,0)</f>
        <v>1225</v>
      </c>
      <c r="I65" s="8">
        <f t="shared" si="1"/>
        <v>5.86</v>
      </c>
      <c r="J65" s="7"/>
      <c r="K65" s="9">
        <f t="shared" si="2"/>
        <v>-0.20380000000000001</v>
      </c>
    </row>
    <row r="66" spans="2:11" x14ac:dyDescent="0.2">
      <c r="B66">
        <f>+'Fiscal Services'!A61</f>
        <v>150</v>
      </c>
      <c r="C66" t="str">
        <f>+'Fiscal Services'!B61</f>
        <v>COULEE MEDICAL CENTER</v>
      </c>
      <c r="D66" s="6">
        <f>ROUND(+'Fiscal Services'!J61,0)</f>
        <v>37604</v>
      </c>
      <c r="E66" s="6">
        <f>ROUND(+'Fiscal Services'!V61,0)</f>
        <v>1232</v>
      </c>
      <c r="F66" s="8">
        <f t="shared" si="0"/>
        <v>30.52</v>
      </c>
      <c r="G66" s="6">
        <f>ROUND(+'Fiscal Services'!J164,0)</f>
        <v>57501</v>
      </c>
      <c r="H66" s="6">
        <f>ROUND(+'Fiscal Services'!V164,0)</f>
        <v>1398</v>
      </c>
      <c r="I66" s="8">
        <f t="shared" si="1"/>
        <v>41.13</v>
      </c>
      <c r="J66" s="7"/>
      <c r="K66" s="9">
        <f t="shared" si="2"/>
        <v>0.34760000000000002</v>
      </c>
    </row>
    <row r="67" spans="2:11" x14ac:dyDescent="0.2">
      <c r="B67">
        <f>+'Fiscal Services'!A62</f>
        <v>152</v>
      </c>
      <c r="C67" t="str">
        <f>+'Fiscal Services'!B62</f>
        <v>MASON GENERAL HOSPITAL</v>
      </c>
      <c r="D67" s="6">
        <f>ROUND(+'Fiscal Services'!J62,0)</f>
        <v>39202</v>
      </c>
      <c r="E67" s="6">
        <f>ROUND(+'Fiscal Services'!V62,0)</f>
        <v>4806</v>
      </c>
      <c r="F67" s="8">
        <f t="shared" si="0"/>
        <v>8.16</v>
      </c>
      <c r="G67" s="6">
        <f>ROUND(+'Fiscal Services'!J165,0)</f>
        <v>38281</v>
      </c>
      <c r="H67" s="6">
        <f>ROUND(+'Fiscal Services'!V165,0)</f>
        <v>4813</v>
      </c>
      <c r="I67" s="8">
        <f t="shared" si="1"/>
        <v>7.95</v>
      </c>
      <c r="J67" s="7"/>
      <c r="K67" s="9">
        <f t="shared" si="2"/>
        <v>-2.5700000000000001E-2</v>
      </c>
    </row>
    <row r="68" spans="2:11" x14ac:dyDescent="0.2">
      <c r="B68">
        <f>+'Fiscal Services'!A63</f>
        <v>153</v>
      </c>
      <c r="C68" t="str">
        <f>+'Fiscal Services'!B63</f>
        <v>WHITMAN HOSPITAL AND MEDICAL CENTER</v>
      </c>
      <c r="D68" s="6">
        <f>ROUND(+'Fiscal Services'!J63,0)</f>
        <v>15994</v>
      </c>
      <c r="E68" s="6">
        <f>ROUND(+'Fiscal Services'!V63,0)</f>
        <v>1373</v>
      </c>
      <c r="F68" s="8">
        <f t="shared" si="0"/>
        <v>11.65</v>
      </c>
      <c r="G68" s="6">
        <f>ROUND(+'Fiscal Services'!J166,0)</f>
        <v>12475</v>
      </c>
      <c r="H68" s="6">
        <f>ROUND(+'Fiscal Services'!V166,0)</f>
        <v>1504</v>
      </c>
      <c r="I68" s="8">
        <f t="shared" si="1"/>
        <v>8.2899999999999991</v>
      </c>
      <c r="J68" s="7"/>
      <c r="K68" s="9">
        <f t="shared" si="2"/>
        <v>-0.28839999999999999</v>
      </c>
    </row>
    <row r="69" spans="2:11" x14ac:dyDescent="0.2">
      <c r="B69">
        <f>+'Fiscal Services'!A64</f>
        <v>155</v>
      </c>
      <c r="C69" t="str">
        <f>+'Fiscal Services'!B64</f>
        <v>UW MEDICINE/VALLEY MEDICAL CENTER</v>
      </c>
      <c r="D69" s="6">
        <f>ROUND(+'Fiscal Services'!J64,0)</f>
        <v>123316</v>
      </c>
      <c r="E69" s="6">
        <f>ROUND(+'Fiscal Services'!V64,0)</f>
        <v>42810</v>
      </c>
      <c r="F69" s="8">
        <f t="shared" si="0"/>
        <v>2.88</v>
      </c>
      <c r="G69" s="6">
        <f>ROUND(+'Fiscal Services'!J167,0)</f>
        <v>4115</v>
      </c>
      <c r="H69" s="6">
        <f>ROUND(+'Fiscal Services'!V167,0)</f>
        <v>43058</v>
      </c>
      <c r="I69" s="8">
        <f t="shared" si="1"/>
        <v>0.1</v>
      </c>
      <c r="J69" s="7"/>
      <c r="K69" s="9">
        <f t="shared" si="2"/>
        <v>-0.96530000000000005</v>
      </c>
    </row>
    <row r="70" spans="2:11" x14ac:dyDescent="0.2">
      <c r="B70">
        <f>+'Fiscal Services'!A65</f>
        <v>156</v>
      </c>
      <c r="C70" t="str">
        <f>+'Fiscal Services'!B65</f>
        <v>WHIDBEY GENERAL HOSPITAL</v>
      </c>
      <c r="D70" s="6">
        <f>ROUND(+'Fiscal Services'!J65,0)</f>
        <v>38877</v>
      </c>
      <c r="E70" s="6">
        <f>ROUND(+'Fiscal Services'!V65,0)</f>
        <v>7772</v>
      </c>
      <c r="F70" s="8">
        <f t="shared" si="0"/>
        <v>5</v>
      </c>
      <c r="G70" s="6">
        <f>ROUND(+'Fiscal Services'!J168,0)</f>
        <v>46362</v>
      </c>
      <c r="H70" s="6">
        <f>ROUND(+'Fiscal Services'!V168,0)</f>
        <v>7172</v>
      </c>
      <c r="I70" s="8">
        <f t="shared" si="1"/>
        <v>6.46</v>
      </c>
      <c r="J70" s="7"/>
      <c r="K70" s="9">
        <f t="shared" si="2"/>
        <v>0.29199999999999998</v>
      </c>
    </row>
    <row r="71" spans="2:11" x14ac:dyDescent="0.2">
      <c r="B71">
        <f>+'Fiscal Services'!A66</f>
        <v>157</v>
      </c>
      <c r="C71" t="str">
        <f>+'Fiscal Services'!B66</f>
        <v>ST LUKES REHABILIATION INSTITUTE</v>
      </c>
      <c r="D71" s="6">
        <f>ROUND(+'Fiscal Services'!J66,0)</f>
        <v>8548</v>
      </c>
      <c r="E71" s="6">
        <f>ROUND(+'Fiscal Services'!V66,0)</f>
        <v>2238</v>
      </c>
      <c r="F71" s="8">
        <f t="shared" si="0"/>
        <v>3.82</v>
      </c>
      <c r="G71" s="6">
        <f>ROUND(+'Fiscal Services'!J169,0)</f>
        <v>21346</v>
      </c>
      <c r="H71" s="6">
        <f>ROUND(+'Fiscal Services'!V169,0)</f>
        <v>2381</v>
      </c>
      <c r="I71" s="8">
        <f t="shared" si="1"/>
        <v>8.9700000000000006</v>
      </c>
      <c r="J71" s="7"/>
      <c r="K71" s="9">
        <f t="shared" si="2"/>
        <v>1.3482000000000001</v>
      </c>
    </row>
    <row r="72" spans="2:11" x14ac:dyDescent="0.2">
      <c r="B72">
        <f>+'Fiscal Services'!A67</f>
        <v>158</v>
      </c>
      <c r="C72" t="str">
        <f>+'Fiscal Services'!B67</f>
        <v>CASCADE MEDICAL CENTER</v>
      </c>
      <c r="D72" s="6">
        <f>ROUND(+'Fiscal Services'!J67,0)</f>
        <v>10767</v>
      </c>
      <c r="E72" s="6">
        <f>ROUND(+'Fiscal Services'!V67,0)</f>
        <v>625</v>
      </c>
      <c r="F72" s="8">
        <f t="shared" si="0"/>
        <v>17.23</v>
      </c>
      <c r="G72" s="6">
        <f>ROUND(+'Fiscal Services'!J170,0)</f>
        <v>19775</v>
      </c>
      <c r="H72" s="6">
        <f>ROUND(+'Fiscal Services'!V170,0)</f>
        <v>571</v>
      </c>
      <c r="I72" s="8">
        <f t="shared" si="1"/>
        <v>34.630000000000003</v>
      </c>
      <c r="J72" s="7"/>
      <c r="K72" s="9">
        <f t="shared" si="2"/>
        <v>1.0099</v>
      </c>
    </row>
    <row r="73" spans="2:11" x14ac:dyDescent="0.2">
      <c r="B73">
        <f>+'Fiscal Services'!A68</f>
        <v>159</v>
      </c>
      <c r="C73" t="str">
        <f>+'Fiscal Services'!B68</f>
        <v>PROVIDENCE ST PETER HOSPITAL</v>
      </c>
      <c r="D73" s="6">
        <f>ROUND(+'Fiscal Services'!J68,0)</f>
        <v>4561</v>
      </c>
      <c r="E73" s="6">
        <f>ROUND(+'Fiscal Services'!V68,0)</f>
        <v>32864</v>
      </c>
      <c r="F73" s="8">
        <f t="shared" si="0"/>
        <v>0.14000000000000001</v>
      </c>
      <c r="G73" s="6">
        <f>ROUND(+'Fiscal Services'!J171,0)</f>
        <v>6757</v>
      </c>
      <c r="H73" s="6">
        <f>ROUND(+'Fiscal Services'!V171,0)</f>
        <v>33908</v>
      </c>
      <c r="I73" s="8">
        <f t="shared" si="1"/>
        <v>0.2</v>
      </c>
      <c r="J73" s="7"/>
      <c r="K73" s="9">
        <f t="shared" si="2"/>
        <v>0.42859999999999998</v>
      </c>
    </row>
    <row r="74" spans="2:11" x14ac:dyDescent="0.2">
      <c r="B74">
        <f>+'Fiscal Services'!A69</f>
        <v>161</v>
      </c>
      <c r="C74" t="str">
        <f>+'Fiscal Services'!B69</f>
        <v>KADLEC REGIONAL MEDICAL CENTER</v>
      </c>
      <c r="D74" s="6">
        <f>ROUND(+'Fiscal Services'!J69,0)</f>
        <v>131066</v>
      </c>
      <c r="E74" s="6">
        <f>ROUND(+'Fiscal Services'!V69,0)</f>
        <v>45708</v>
      </c>
      <c r="F74" s="8">
        <f t="shared" si="0"/>
        <v>2.87</v>
      </c>
      <c r="G74" s="6">
        <f>ROUND(+'Fiscal Services'!J172,0)</f>
        <v>-1004</v>
      </c>
      <c r="H74" s="6">
        <f>ROUND(+'Fiscal Services'!V172,0)</f>
        <v>42783</v>
      </c>
      <c r="I74" s="8">
        <f t="shared" si="1"/>
        <v>-0.02</v>
      </c>
      <c r="J74" s="7"/>
      <c r="K74" s="9">
        <f t="shared" si="2"/>
        <v>-1.0069999999999999</v>
      </c>
    </row>
    <row r="75" spans="2:11" x14ac:dyDescent="0.2">
      <c r="B75">
        <f>+'Fiscal Services'!A70</f>
        <v>162</v>
      </c>
      <c r="C75" t="str">
        <f>+'Fiscal Services'!B70</f>
        <v>PROVIDENCE SACRED HEART MEDICAL CENTER</v>
      </c>
      <c r="D75" s="6">
        <f>ROUND(+'Fiscal Services'!J70,0)</f>
        <v>45382</v>
      </c>
      <c r="E75" s="6">
        <f>ROUND(+'Fiscal Services'!V70,0)</f>
        <v>60667</v>
      </c>
      <c r="F75" s="8">
        <f t="shared" ref="F75:F109" si="3">IF(D75=0,"",IF(E75=0,"",ROUND(D75/E75,2)))</f>
        <v>0.75</v>
      </c>
      <c r="G75" s="6">
        <f>ROUND(+'Fiscal Services'!J173,0)</f>
        <v>1960</v>
      </c>
      <c r="H75" s="6">
        <f>ROUND(+'Fiscal Services'!V173,0)</f>
        <v>64214</v>
      </c>
      <c r="I75" s="8">
        <f t="shared" ref="I75:I109" si="4">IF(G75=0,"",IF(H75=0,"",ROUND(G75/H75,2)))</f>
        <v>0.03</v>
      </c>
      <c r="J75" s="7"/>
      <c r="K75" s="9">
        <f t="shared" ref="K75:K109" si="5">IF(D75=0,"",IF(E75=0,"",IF(G75=0,"",IF(H75=0,"",ROUND(I75/F75-1,4)))))</f>
        <v>-0.96</v>
      </c>
    </row>
    <row r="76" spans="2:11" x14ac:dyDescent="0.2">
      <c r="B76">
        <f>+'Fiscal Services'!A71</f>
        <v>164</v>
      </c>
      <c r="C76" t="str">
        <f>+'Fiscal Services'!B71</f>
        <v>EVERGREENHEALTH MEDICAL CENTER</v>
      </c>
      <c r="D76" s="6">
        <f>ROUND(+'Fiscal Services'!J71,0)</f>
        <v>117307</v>
      </c>
      <c r="E76" s="6">
        <f>ROUND(+'Fiscal Services'!V71,0)</f>
        <v>33657</v>
      </c>
      <c r="F76" s="8">
        <f t="shared" si="3"/>
        <v>3.49</v>
      </c>
      <c r="G76" s="6">
        <f>ROUND(+'Fiscal Services'!J174,0)</f>
        <v>98021</v>
      </c>
      <c r="H76" s="6">
        <f>ROUND(+'Fiscal Services'!V174,0)</f>
        <v>34300</v>
      </c>
      <c r="I76" s="8">
        <f t="shared" si="4"/>
        <v>2.86</v>
      </c>
      <c r="J76" s="7"/>
      <c r="K76" s="9">
        <f t="shared" si="5"/>
        <v>-0.18049999999999999</v>
      </c>
    </row>
    <row r="77" spans="2:11" x14ac:dyDescent="0.2">
      <c r="B77">
        <f>+'Fiscal Services'!A72</f>
        <v>165</v>
      </c>
      <c r="C77" t="str">
        <f>+'Fiscal Services'!B72</f>
        <v>LAKE CHELAN COMMUNITY HOSPITAL</v>
      </c>
      <c r="D77" s="6">
        <f>ROUND(+'Fiscal Services'!J72,0)</f>
        <v>20246</v>
      </c>
      <c r="E77" s="6">
        <f>ROUND(+'Fiscal Services'!V72,0)</f>
        <v>1431</v>
      </c>
      <c r="F77" s="8">
        <f t="shared" si="3"/>
        <v>14.15</v>
      </c>
      <c r="G77" s="6">
        <f>ROUND(+'Fiscal Services'!J175,0)</f>
        <v>14983</v>
      </c>
      <c r="H77" s="6">
        <f>ROUND(+'Fiscal Services'!V175,0)</f>
        <v>1233</v>
      </c>
      <c r="I77" s="8">
        <f t="shared" si="4"/>
        <v>12.15</v>
      </c>
      <c r="J77" s="7"/>
      <c r="K77" s="9">
        <f t="shared" si="5"/>
        <v>-0.14130000000000001</v>
      </c>
    </row>
    <row r="78" spans="2:11" x14ac:dyDescent="0.2">
      <c r="B78">
        <f>+'Fiscal Services'!A73</f>
        <v>167</v>
      </c>
      <c r="C78" t="str">
        <f>+'Fiscal Services'!B73</f>
        <v>FERRY COUNTY MEMORIAL HOSPITAL</v>
      </c>
      <c r="D78" s="6">
        <f>ROUND(+'Fiscal Services'!J73,0)</f>
        <v>0</v>
      </c>
      <c r="E78" s="6">
        <f>ROUND(+'Fiscal Services'!V73,0)</f>
        <v>305</v>
      </c>
      <c r="F78" s="8" t="str">
        <f t="shared" si="3"/>
        <v/>
      </c>
      <c r="G78" s="6">
        <f>ROUND(+'Fiscal Services'!J176,0)</f>
        <v>0</v>
      </c>
      <c r="H78" s="6">
        <f>ROUND(+'Fiscal Services'!V176,0)</f>
        <v>0</v>
      </c>
      <c r="I78" s="8" t="str">
        <f t="shared" si="4"/>
        <v/>
      </c>
      <c r="J78" s="7"/>
      <c r="K78" s="9" t="str">
        <f t="shared" si="5"/>
        <v/>
      </c>
    </row>
    <row r="79" spans="2:11" x14ac:dyDescent="0.2">
      <c r="B79">
        <f>+'Fiscal Services'!A74</f>
        <v>168</v>
      </c>
      <c r="C79" t="str">
        <f>+'Fiscal Services'!B74</f>
        <v>CENTRAL WASHINGTON HOSPITAL</v>
      </c>
      <c r="D79" s="6">
        <f>ROUND(+'Fiscal Services'!J74,0)</f>
        <v>29016</v>
      </c>
      <c r="E79" s="6">
        <f>ROUND(+'Fiscal Services'!V74,0)</f>
        <v>23522</v>
      </c>
      <c r="F79" s="8">
        <f t="shared" si="3"/>
        <v>1.23</v>
      </c>
      <c r="G79" s="6">
        <f>ROUND(+'Fiscal Services'!J177,0)</f>
        <v>25646</v>
      </c>
      <c r="H79" s="6">
        <f>ROUND(+'Fiscal Services'!V177,0)</f>
        <v>24241</v>
      </c>
      <c r="I79" s="8">
        <f t="shared" si="4"/>
        <v>1.06</v>
      </c>
      <c r="J79" s="7"/>
      <c r="K79" s="9">
        <f t="shared" si="5"/>
        <v>-0.13819999999999999</v>
      </c>
    </row>
    <row r="80" spans="2:11" x14ac:dyDescent="0.2">
      <c r="B80">
        <f>+'Fiscal Services'!A75</f>
        <v>170</v>
      </c>
      <c r="C80" t="str">
        <f>+'Fiscal Services'!B75</f>
        <v>PEACEHEALTH SOUTHWEST MEDICAL CENTER</v>
      </c>
      <c r="D80" s="6">
        <f>ROUND(+'Fiscal Services'!J75,0)</f>
        <v>0</v>
      </c>
      <c r="E80" s="6">
        <f>ROUND(+'Fiscal Services'!V75,0)</f>
        <v>47001</v>
      </c>
      <c r="F80" s="8" t="str">
        <f t="shared" si="3"/>
        <v/>
      </c>
      <c r="G80" s="6">
        <f>ROUND(+'Fiscal Services'!J178,0)</f>
        <v>0</v>
      </c>
      <c r="H80" s="6">
        <f>ROUND(+'Fiscal Services'!V178,0)</f>
        <v>43139</v>
      </c>
      <c r="I80" s="8" t="str">
        <f t="shared" si="4"/>
        <v/>
      </c>
      <c r="J80" s="7"/>
      <c r="K80" s="9" t="str">
        <f t="shared" si="5"/>
        <v/>
      </c>
    </row>
    <row r="81" spans="2:11" x14ac:dyDescent="0.2">
      <c r="B81">
        <f>+'Fiscal Services'!A76</f>
        <v>172</v>
      </c>
      <c r="C81" t="str">
        <f>+'Fiscal Services'!B76</f>
        <v>PULLMAN REGIONAL HOSPITAL</v>
      </c>
      <c r="D81" s="6">
        <f>ROUND(+'Fiscal Services'!J76,0)</f>
        <v>32689</v>
      </c>
      <c r="E81" s="6">
        <f>ROUND(+'Fiscal Services'!V76,0)</f>
        <v>4515</v>
      </c>
      <c r="F81" s="8">
        <f t="shared" si="3"/>
        <v>7.24</v>
      </c>
      <c r="G81" s="6">
        <f>ROUND(+'Fiscal Services'!J179,0)</f>
        <v>38948</v>
      </c>
      <c r="H81" s="6">
        <f>ROUND(+'Fiscal Services'!V179,0)</f>
        <v>4539</v>
      </c>
      <c r="I81" s="8">
        <f t="shared" si="4"/>
        <v>8.58</v>
      </c>
      <c r="J81" s="7"/>
      <c r="K81" s="9">
        <f t="shared" si="5"/>
        <v>0.18509999999999999</v>
      </c>
    </row>
    <row r="82" spans="2:11" x14ac:dyDescent="0.2">
      <c r="B82">
        <f>+'Fiscal Services'!A77</f>
        <v>173</v>
      </c>
      <c r="C82" t="str">
        <f>+'Fiscal Services'!B77</f>
        <v>MORTON GENERAL HOSPITAL</v>
      </c>
      <c r="D82" s="6">
        <f>ROUND(+'Fiscal Services'!J77,0)</f>
        <v>26667</v>
      </c>
      <c r="E82" s="6">
        <f>ROUND(+'Fiscal Services'!V77,0)</f>
        <v>1118</v>
      </c>
      <c r="F82" s="8">
        <f t="shared" si="3"/>
        <v>23.85</v>
      </c>
      <c r="G82" s="6">
        <f>ROUND(+'Fiscal Services'!J180,0)</f>
        <v>10151</v>
      </c>
      <c r="H82" s="6">
        <f>ROUND(+'Fiscal Services'!V180,0)</f>
        <v>827</v>
      </c>
      <c r="I82" s="8">
        <f t="shared" si="4"/>
        <v>12.27</v>
      </c>
      <c r="J82" s="7"/>
      <c r="K82" s="9">
        <f t="shared" si="5"/>
        <v>-0.48549999999999999</v>
      </c>
    </row>
    <row r="83" spans="2:11" x14ac:dyDescent="0.2">
      <c r="B83">
        <f>+'Fiscal Services'!A78</f>
        <v>175</v>
      </c>
      <c r="C83" t="str">
        <f>+'Fiscal Services'!B78</f>
        <v>MARY BRIDGE CHILDRENS HEALTH CENTER</v>
      </c>
      <c r="D83" s="6">
        <f>ROUND(+'Fiscal Services'!J78,0)</f>
        <v>0</v>
      </c>
      <c r="E83" s="6">
        <f>ROUND(+'Fiscal Services'!V78,0)</f>
        <v>10012</v>
      </c>
      <c r="F83" s="8" t="str">
        <f t="shared" si="3"/>
        <v/>
      </c>
      <c r="G83" s="6">
        <f>ROUND(+'Fiscal Services'!J181,0)</f>
        <v>0</v>
      </c>
      <c r="H83" s="6">
        <f>ROUND(+'Fiscal Services'!V181,0)</f>
        <v>10097</v>
      </c>
      <c r="I83" s="8" t="str">
        <f t="shared" si="4"/>
        <v/>
      </c>
      <c r="J83" s="7"/>
      <c r="K83" s="9" t="str">
        <f t="shared" si="5"/>
        <v/>
      </c>
    </row>
    <row r="84" spans="2:11" x14ac:dyDescent="0.2">
      <c r="B84">
        <f>+'Fiscal Services'!A79</f>
        <v>176</v>
      </c>
      <c r="C84" t="str">
        <f>+'Fiscal Services'!B79</f>
        <v>TACOMA GENERAL/ALLENMORE HOSPITAL</v>
      </c>
      <c r="D84" s="6">
        <f>ROUND(+'Fiscal Services'!J79,0)</f>
        <v>25141</v>
      </c>
      <c r="E84" s="6">
        <f>ROUND(+'Fiscal Services'!V79,0)</f>
        <v>44924</v>
      </c>
      <c r="F84" s="8">
        <f t="shared" si="3"/>
        <v>0.56000000000000005</v>
      </c>
      <c r="G84" s="6">
        <f>ROUND(+'Fiscal Services'!J182,0)</f>
        <v>0</v>
      </c>
      <c r="H84" s="6">
        <f>ROUND(+'Fiscal Services'!V182,0)</f>
        <v>46979</v>
      </c>
      <c r="I84" s="8" t="str">
        <f t="shared" si="4"/>
        <v/>
      </c>
      <c r="J84" s="7"/>
      <c r="K84" s="9" t="str">
        <f t="shared" si="5"/>
        <v/>
      </c>
    </row>
    <row r="85" spans="2:11" x14ac:dyDescent="0.2">
      <c r="B85">
        <f>+'Fiscal Services'!A80</f>
        <v>180</v>
      </c>
      <c r="C85" t="str">
        <f>+'Fiscal Services'!B80</f>
        <v>VALLEY HOSPITAL</v>
      </c>
      <c r="D85" s="6">
        <f>ROUND(+'Fiscal Services'!J80,0)</f>
        <v>39444</v>
      </c>
      <c r="E85" s="6">
        <f>ROUND(+'Fiscal Services'!V80,0)</f>
        <v>11207</v>
      </c>
      <c r="F85" s="8">
        <f t="shared" si="3"/>
        <v>3.52</v>
      </c>
      <c r="G85" s="6">
        <f>ROUND(+'Fiscal Services'!J183,0)</f>
        <v>53391</v>
      </c>
      <c r="H85" s="6">
        <f>ROUND(+'Fiscal Services'!V183,0)</f>
        <v>11445</v>
      </c>
      <c r="I85" s="8">
        <f t="shared" si="4"/>
        <v>4.67</v>
      </c>
      <c r="J85" s="7"/>
      <c r="K85" s="9">
        <f t="shared" si="5"/>
        <v>0.32669999999999999</v>
      </c>
    </row>
    <row r="86" spans="2:11" x14ac:dyDescent="0.2">
      <c r="B86">
        <f>+'Fiscal Services'!A81</f>
        <v>183</v>
      </c>
      <c r="C86" t="str">
        <f>+'Fiscal Services'!B81</f>
        <v>MULTICARE AUBURN MEDICAL CENTER</v>
      </c>
      <c r="D86" s="6">
        <f>ROUND(+'Fiscal Services'!J81,0)</f>
        <v>35343</v>
      </c>
      <c r="E86" s="6">
        <f>ROUND(+'Fiscal Services'!V81,0)</f>
        <v>12923</v>
      </c>
      <c r="F86" s="8">
        <f t="shared" si="3"/>
        <v>2.73</v>
      </c>
      <c r="G86" s="6">
        <f>ROUND(+'Fiscal Services'!J184,0)</f>
        <v>45967</v>
      </c>
      <c r="H86" s="6">
        <f>ROUND(+'Fiscal Services'!V184,0)</f>
        <v>11353</v>
      </c>
      <c r="I86" s="8">
        <f t="shared" si="4"/>
        <v>4.05</v>
      </c>
      <c r="J86" s="7"/>
      <c r="K86" s="9">
        <f t="shared" si="5"/>
        <v>0.48349999999999999</v>
      </c>
    </row>
    <row r="87" spans="2:11" x14ac:dyDescent="0.2">
      <c r="B87">
        <f>+'Fiscal Services'!A82</f>
        <v>186</v>
      </c>
      <c r="C87" t="str">
        <f>+'Fiscal Services'!B82</f>
        <v>SUMMIT PACIFIC MEDICAL CENTER</v>
      </c>
      <c r="D87" s="6">
        <f>ROUND(+'Fiscal Services'!J82,0)</f>
        <v>26448</v>
      </c>
      <c r="E87" s="6">
        <f>ROUND(+'Fiscal Services'!V82,0)</f>
        <v>1756</v>
      </c>
      <c r="F87" s="8">
        <f t="shared" si="3"/>
        <v>15.06</v>
      </c>
      <c r="G87" s="6">
        <f>ROUND(+'Fiscal Services'!J185,0)</f>
        <v>14514</v>
      </c>
      <c r="H87" s="6">
        <f>ROUND(+'Fiscal Services'!V185,0)</f>
        <v>2042</v>
      </c>
      <c r="I87" s="8">
        <f t="shared" si="4"/>
        <v>7.11</v>
      </c>
      <c r="J87" s="7"/>
      <c r="K87" s="9">
        <f t="shared" si="5"/>
        <v>-0.52790000000000004</v>
      </c>
    </row>
    <row r="88" spans="2:11" x14ac:dyDescent="0.2">
      <c r="B88">
        <f>+'Fiscal Services'!A83</f>
        <v>191</v>
      </c>
      <c r="C88" t="str">
        <f>+'Fiscal Services'!B83</f>
        <v>PROVIDENCE CENTRALIA HOSPITAL</v>
      </c>
      <c r="D88" s="6">
        <f>ROUND(+'Fiscal Services'!J83,0)</f>
        <v>0</v>
      </c>
      <c r="E88" s="6">
        <f>ROUND(+'Fiscal Services'!V83,0)</f>
        <v>13074</v>
      </c>
      <c r="F88" s="8" t="str">
        <f t="shared" si="3"/>
        <v/>
      </c>
      <c r="G88" s="6">
        <f>ROUND(+'Fiscal Services'!J186,0)</f>
        <v>0</v>
      </c>
      <c r="H88" s="6">
        <f>ROUND(+'Fiscal Services'!V186,0)</f>
        <v>14101</v>
      </c>
      <c r="I88" s="8" t="str">
        <f t="shared" si="4"/>
        <v/>
      </c>
      <c r="J88" s="7"/>
      <c r="K88" s="9" t="str">
        <f t="shared" si="5"/>
        <v/>
      </c>
    </row>
    <row r="89" spans="2:11" x14ac:dyDescent="0.2">
      <c r="B89">
        <f>+'Fiscal Services'!A84</f>
        <v>193</v>
      </c>
      <c r="C89" t="str">
        <f>+'Fiscal Services'!B84</f>
        <v>PROVIDENCE MOUNT CARMEL HOSPITAL</v>
      </c>
      <c r="D89" s="6">
        <f>ROUND(+'Fiscal Services'!J84,0)</f>
        <v>226</v>
      </c>
      <c r="E89" s="6">
        <f>ROUND(+'Fiscal Services'!V84,0)</f>
        <v>3487</v>
      </c>
      <c r="F89" s="8">
        <f t="shared" si="3"/>
        <v>0.06</v>
      </c>
      <c r="G89" s="6">
        <f>ROUND(+'Fiscal Services'!J187,0)</f>
        <v>0</v>
      </c>
      <c r="H89" s="6">
        <f>ROUND(+'Fiscal Services'!V187,0)</f>
        <v>3506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194</v>
      </c>
      <c r="C90" t="str">
        <f>+'Fiscal Services'!B85</f>
        <v>PROVIDENCE ST JOSEPHS HOSPITAL</v>
      </c>
      <c r="D90" s="6">
        <f>ROUND(+'Fiscal Services'!J85,0)</f>
        <v>0</v>
      </c>
      <c r="E90" s="6">
        <f>ROUND(+'Fiscal Services'!V85,0)</f>
        <v>1220</v>
      </c>
      <c r="F90" s="8" t="str">
        <f t="shared" si="3"/>
        <v/>
      </c>
      <c r="G90" s="6">
        <f>ROUND(+'Fiscal Services'!J188,0)</f>
        <v>0</v>
      </c>
      <c r="H90" s="6">
        <f>ROUND(+'Fiscal Services'!V188,0)</f>
        <v>1556</v>
      </c>
      <c r="I90" s="8" t="str">
        <f t="shared" si="4"/>
        <v/>
      </c>
      <c r="J90" s="7"/>
      <c r="K90" s="9" t="str">
        <f t="shared" si="5"/>
        <v/>
      </c>
    </row>
    <row r="91" spans="2:11" x14ac:dyDescent="0.2">
      <c r="B91">
        <f>+'Fiscal Services'!A86</f>
        <v>195</v>
      </c>
      <c r="C91" t="str">
        <f>+'Fiscal Services'!B86</f>
        <v>SNOQUALMIE VALLEY HOSPITAL</v>
      </c>
      <c r="D91" s="6">
        <f>ROUND(+'Fiscal Services'!J86,0)</f>
        <v>27203</v>
      </c>
      <c r="E91" s="6">
        <f>ROUND(+'Fiscal Services'!V86,0)</f>
        <v>4172</v>
      </c>
      <c r="F91" s="8">
        <f t="shared" si="3"/>
        <v>6.52</v>
      </c>
      <c r="G91" s="6">
        <f>ROUND(+'Fiscal Services'!J189,0)</f>
        <v>15624</v>
      </c>
      <c r="H91" s="6">
        <f>ROUND(+'Fiscal Services'!V189,0)</f>
        <v>318</v>
      </c>
      <c r="I91" s="8">
        <f t="shared" si="4"/>
        <v>49.13</v>
      </c>
      <c r="J91" s="7"/>
      <c r="K91" s="9">
        <f t="shared" si="5"/>
        <v>6.5353000000000003</v>
      </c>
    </row>
    <row r="92" spans="2:11" x14ac:dyDescent="0.2">
      <c r="B92">
        <f>+'Fiscal Services'!A87</f>
        <v>197</v>
      </c>
      <c r="C92" t="str">
        <f>+'Fiscal Services'!B87</f>
        <v>CAPITAL MEDICAL CENTER</v>
      </c>
      <c r="D92" s="6">
        <f>ROUND(+'Fiscal Services'!J87,0)</f>
        <v>33167</v>
      </c>
      <c r="E92" s="6">
        <f>ROUND(+'Fiscal Services'!V87,0)</f>
        <v>10932</v>
      </c>
      <c r="F92" s="8">
        <f t="shared" si="3"/>
        <v>3.03</v>
      </c>
      <c r="G92" s="6">
        <f>ROUND(+'Fiscal Services'!J190,0)</f>
        <v>31501</v>
      </c>
      <c r="H92" s="6">
        <f>ROUND(+'Fiscal Services'!V190,0)</f>
        <v>10776</v>
      </c>
      <c r="I92" s="8">
        <f t="shared" si="4"/>
        <v>2.92</v>
      </c>
      <c r="J92" s="7"/>
      <c r="K92" s="9">
        <f t="shared" si="5"/>
        <v>-3.6299999999999999E-2</v>
      </c>
    </row>
    <row r="93" spans="2:11" x14ac:dyDescent="0.2">
      <c r="B93">
        <f>+'Fiscal Services'!A88</f>
        <v>198</v>
      </c>
      <c r="C93" t="str">
        <f>+'Fiscal Services'!B88</f>
        <v>SUNNYSIDE COMMUNITY HOSPITAL</v>
      </c>
      <c r="D93" s="6">
        <f>ROUND(+'Fiscal Services'!J88,0)</f>
        <v>41113</v>
      </c>
      <c r="E93" s="6">
        <f>ROUND(+'Fiscal Services'!V88,0)</f>
        <v>6879</v>
      </c>
      <c r="F93" s="8">
        <f t="shared" si="3"/>
        <v>5.98</v>
      </c>
      <c r="G93" s="6">
        <f>ROUND(+'Fiscal Services'!J191,0)</f>
        <v>58812</v>
      </c>
      <c r="H93" s="6">
        <f>ROUND(+'Fiscal Services'!V191,0)</f>
        <v>6724</v>
      </c>
      <c r="I93" s="8">
        <f t="shared" si="4"/>
        <v>8.75</v>
      </c>
      <c r="J93" s="7"/>
      <c r="K93" s="9">
        <f t="shared" si="5"/>
        <v>0.4632</v>
      </c>
    </row>
    <row r="94" spans="2:11" x14ac:dyDescent="0.2">
      <c r="B94">
        <f>+'Fiscal Services'!A89</f>
        <v>199</v>
      </c>
      <c r="C94" t="str">
        <f>+'Fiscal Services'!B89</f>
        <v>TOPPENISH COMMUNITY HOSPITAL</v>
      </c>
      <c r="D94" s="6">
        <f>ROUND(+'Fiscal Services'!J89,0)</f>
        <v>14078</v>
      </c>
      <c r="E94" s="6">
        <f>ROUND(+'Fiscal Services'!V89,0)</f>
        <v>2641</v>
      </c>
      <c r="F94" s="8">
        <f t="shared" si="3"/>
        <v>5.33</v>
      </c>
      <c r="G94" s="6">
        <f>ROUND(+'Fiscal Services'!J192,0)</f>
        <v>13034</v>
      </c>
      <c r="H94" s="6">
        <f>ROUND(+'Fiscal Services'!V192,0)</f>
        <v>2428</v>
      </c>
      <c r="I94" s="8">
        <f t="shared" si="4"/>
        <v>5.37</v>
      </c>
      <c r="J94" s="7"/>
      <c r="K94" s="9">
        <f t="shared" si="5"/>
        <v>7.4999999999999997E-3</v>
      </c>
    </row>
    <row r="95" spans="2:11" x14ac:dyDescent="0.2">
      <c r="B95">
        <f>+'Fiscal Services'!A90</f>
        <v>201</v>
      </c>
      <c r="C95" t="str">
        <f>+'Fiscal Services'!B90</f>
        <v>ST FRANCIS COMMUNITY HOSPITAL</v>
      </c>
      <c r="D95" s="6">
        <f>ROUND(+'Fiscal Services'!J90,0)</f>
        <v>50957</v>
      </c>
      <c r="E95" s="6">
        <f>ROUND(+'Fiscal Services'!V90,0)</f>
        <v>16937</v>
      </c>
      <c r="F95" s="8">
        <f t="shared" si="3"/>
        <v>3.01</v>
      </c>
      <c r="G95" s="6">
        <f>ROUND(+'Fiscal Services'!J193,0)</f>
        <v>26005</v>
      </c>
      <c r="H95" s="6">
        <f>ROUND(+'Fiscal Services'!V193,0)</f>
        <v>18513</v>
      </c>
      <c r="I95" s="8">
        <f t="shared" si="4"/>
        <v>1.4</v>
      </c>
      <c r="J95" s="7"/>
      <c r="K95" s="9">
        <f t="shared" si="5"/>
        <v>-0.53490000000000004</v>
      </c>
    </row>
    <row r="96" spans="2:11" x14ac:dyDescent="0.2">
      <c r="B96">
        <f>+'Fiscal Services'!A91</f>
        <v>202</v>
      </c>
      <c r="C96" t="str">
        <f>+'Fiscal Services'!B91</f>
        <v>REGIONAL HOSPITAL</v>
      </c>
      <c r="D96" s="6">
        <f>ROUND(+'Fiscal Services'!J91,0)</f>
        <v>1039</v>
      </c>
      <c r="E96" s="6">
        <f>ROUND(+'Fiscal Services'!V91,0)</f>
        <v>663</v>
      </c>
      <c r="F96" s="8">
        <f t="shared" si="3"/>
        <v>1.57</v>
      </c>
      <c r="G96" s="6">
        <f>ROUND(+'Fiscal Services'!J194,0)</f>
        <v>477</v>
      </c>
      <c r="H96" s="6">
        <f>ROUND(+'Fiscal Services'!V194,0)</f>
        <v>695</v>
      </c>
      <c r="I96" s="8">
        <f t="shared" si="4"/>
        <v>0.69</v>
      </c>
      <c r="J96" s="7"/>
      <c r="K96" s="9">
        <f t="shared" si="5"/>
        <v>-0.5605</v>
      </c>
    </row>
    <row r="97" spans="2:11" x14ac:dyDescent="0.2">
      <c r="B97">
        <f>+'Fiscal Services'!A92</f>
        <v>204</v>
      </c>
      <c r="C97" t="str">
        <f>+'Fiscal Services'!B92</f>
        <v>SEATTLE CANCER CARE ALLIANCE</v>
      </c>
      <c r="D97" s="6">
        <f>ROUND(+'Fiscal Services'!J92,0)</f>
        <v>59507</v>
      </c>
      <c r="E97" s="6">
        <f>ROUND(+'Fiscal Services'!V92,0)</f>
        <v>15771</v>
      </c>
      <c r="F97" s="8">
        <f t="shared" si="3"/>
        <v>3.77</v>
      </c>
      <c r="G97" s="6">
        <f>ROUND(+'Fiscal Services'!J195,0)</f>
        <v>55662</v>
      </c>
      <c r="H97" s="6">
        <f>ROUND(+'Fiscal Services'!V195,0)</f>
        <v>15388</v>
      </c>
      <c r="I97" s="8">
        <f t="shared" si="4"/>
        <v>3.62</v>
      </c>
      <c r="J97" s="7"/>
      <c r="K97" s="9">
        <f t="shared" si="5"/>
        <v>-3.9800000000000002E-2</v>
      </c>
    </row>
    <row r="98" spans="2:11" x14ac:dyDescent="0.2">
      <c r="B98">
        <f>+'Fiscal Services'!A93</f>
        <v>205</v>
      </c>
      <c r="C98" t="str">
        <f>+'Fiscal Services'!B93</f>
        <v>WENATCHEE VALLEY HOSPITAL</v>
      </c>
      <c r="D98" s="6">
        <f>ROUND(+'Fiscal Services'!J93,0)</f>
        <v>38548</v>
      </c>
      <c r="E98" s="6">
        <f>ROUND(+'Fiscal Services'!V93,0)</f>
        <v>24216</v>
      </c>
      <c r="F98" s="8">
        <f t="shared" si="3"/>
        <v>1.59</v>
      </c>
      <c r="G98" s="6">
        <f>ROUND(+'Fiscal Services'!J196,0)</f>
        <v>235</v>
      </c>
      <c r="H98" s="6">
        <f>ROUND(+'Fiscal Services'!V196,0)</f>
        <v>23066</v>
      </c>
      <c r="I98" s="8">
        <f t="shared" si="4"/>
        <v>0.01</v>
      </c>
      <c r="J98" s="7"/>
      <c r="K98" s="9">
        <f t="shared" si="5"/>
        <v>-0.99370000000000003</v>
      </c>
    </row>
    <row r="99" spans="2:11" x14ac:dyDescent="0.2">
      <c r="B99">
        <f>+'Fiscal Services'!A94</f>
        <v>206</v>
      </c>
      <c r="C99" t="str">
        <f>+'Fiscal Services'!B94</f>
        <v>PEACEHEALTH UNITED GENERAL MEDICAL CENTER</v>
      </c>
      <c r="D99" s="6">
        <f>ROUND(+'Fiscal Services'!J94,0)</f>
        <v>0</v>
      </c>
      <c r="E99" s="6">
        <f>ROUND(+'Fiscal Services'!V94,0)</f>
        <v>3056</v>
      </c>
      <c r="F99" s="8" t="str">
        <f t="shared" si="3"/>
        <v/>
      </c>
      <c r="G99" s="6">
        <f>ROUND(+'Fiscal Services'!J197,0)</f>
        <v>0</v>
      </c>
      <c r="H99" s="6">
        <f>ROUND(+'Fiscal Services'!V197,0)</f>
        <v>3456</v>
      </c>
      <c r="I99" s="8" t="str">
        <f t="shared" si="4"/>
        <v/>
      </c>
      <c r="J99" s="7"/>
      <c r="K99" s="9" t="str">
        <f t="shared" si="5"/>
        <v/>
      </c>
    </row>
    <row r="100" spans="2:11" x14ac:dyDescent="0.2">
      <c r="B100">
        <f>+'Fiscal Services'!A95</f>
        <v>207</v>
      </c>
      <c r="C100" t="str">
        <f>+'Fiscal Services'!B95</f>
        <v>SKAGIT VALLEY HOSPITAL</v>
      </c>
      <c r="D100" s="6">
        <f>ROUND(+'Fiscal Services'!J95,0)</f>
        <v>87841</v>
      </c>
      <c r="E100" s="6">
        <f>ROUND(+'Fiscal Services'!V95,0)</f>
        <v>19905</v>
      </c>
      <c r="F100" s="8">
        <f t="shared" si="3"/>
        <v>4.41</v>
      </c>
      <c r="G100" s="6">
        <f>ROUND(+'Fiscal Services'!J198,0)</f>
        <v>106333</v>
      </c>
      <c r="H100" s="6">
        <f>ROUND(+'Fiscal Services'!V198,0)</f>
        <v>23547</v>
      </c>
      <c r="I100" s="8">
        <f t="shared" si="4"/>
        <v>4.5199999999999996</v>
      </c>
      <c r="J100" s="7"/>
      <c r="K100" s="9">
        <f t="shared" si="5"/>
        <v>2.4899999999999999E-2</v>
      </c>
    </row>
    <row r="101" spans="2:11" x14ac:dyDescent="0.2">
      <c r="B101">
        <f>+'Fiscal Services'!A96</f>
        <v>208</v>
      </c>
      <c r="C101" t="str">
        <f>+'Fiscal Services'!B96</f>
        <v>LEGACY SALMON CREEK HOSPITAL</v>
      </c>
      <c r="D101" s="6">
        <f>ROUND(+'Fiscal Services'!J96,0)</f>
        <v>213709</v>
      </c>
      <c r="E101" s="6">
        <f>ROUND(+'Fiscal Services'!V96,0)</f>
        <v>23709</v>
      </c>
      <c r="F101" s="8">
        <f t="shared" si="3"/>
        <v>9.01</v>
      </c>
      <c r="G101" s="6">
        <f>ROUND(+'Fiscal Services'!J199,0)</f>
        <v>215796</v>
      </c>
      <c r="H101" s="6">
        <f>ROUND(+'Fiscal Services'!V199,0)</f>
        <v>24248</v>
      </c>
      <c r="I101" s="8">
        <f t="shared" si="4"/>
        <v>8.9</v>
      </c>
      <c r="J101" s="7"/>
      <c r="K101" s="9">
        <f t="shared" si="5"/>
        <v>-1.2200000000000001E-2</v>
      </c>
    </row>
    <row r="102" spans="2:11" x14ac:dyDescent="0.2">
      <c r="B102">
        <f>+'Fiscal Services'!A97</f>
        <v>209</v>
      </c>
      <c r="C102" t="str">
        <f>+'Fiscal Services'!B97</f>
        <v>ST ANTHONY HOSPITAL</v>
      </c>
      <c r="D102" s="6">
        <f>ROUND(+'Fiscal Services'!J97,0)</f>
        <v>21300</v>
      </c>
      <c r="E102" s="6">
        <f>ROUND(+'Fiscal Services'!V97,0)</f>
        <v>10979</v>
      </c>
      <c r="F102" s="8">
        <f t="shared" si="3"/>
        <v>1.94</v>
      </c>
      <c r="G102" s="6">
        <f>ROUND(+'Fiscal Services'!J200,0)</f>
        <v>15704</v>
      </c>
      <c r="H102" s="6">
        <f>ROUND(+'Fiscal Services'!V200,0)</f>
        <v>12423</v>
      </c>
      <c r="I102" s="8">
        <f t="shared" si="4"/>
        <v>1.26</v>
      </c>
      <c r="J102" s="7"/>
      <c r="K102" s="9">
        <f t="shared" si="5"/>
        <v>-0.35049999999999998</v>
      </c>
    </row>
    <row r="103" spans="2:11" x14ac:dyDescent="0.2">
      <c r="B103">
        <f>+'Fiscal Services'!A98</f>
        <v>210</v>
      </c>
      <c r="C103" t="str">
        <f>+'Fiscal Services'!B98</f>
        <v>SWEDISH MEDICAL CENTER - ISSAQUAH CAMPUS</v>
      </c>
      <c r="D103" s="6">
        <f>ROUND(+'Fiscal Services'!J98,0)</f>
        <v>28104</v>
      </c>
      <c r="E103" s="6">
        <f>ROUND(+'Fiscal Services'!V98,0)</f>
        <v>13006</v>
      </c>
      <c r="F103" s="8">
        <f t="shared" si="3"/>
        <v>2.16</v>
      </c>
      <c r="G103" s="6">
        <f>ROUND(+'Fiscal Services'!J201,0)</f>
        <v>23260</v>
      </c>
      <c r="H103" s="6">
        <f>ROUND(+'Fiscal Services'!V201,0)</f>
        <v>15474</v>
      </c>
      <c r="I103" s="8">
        <f t="shared" si="4"/>
        <v>1.5</v>
      </c>
      <c r="J103" s="7"/>
      <c r="K103" s="9">
        <f t="shared" si="5"/>
        <v>-0.30559999999999998</v>
      </c>
    </row>
    <row r="104" spans="2:11" x14ac:dyDescent="0.2">
      <c r="B104">
        <f>+'Fiscal Services'!A99</f>
        <v>211</v>
      </c>
      <c r="C104" t="str">
        <f>+'Fiscal Services'!B99</f>
        <v>PEACEHEALTH PEACE ISLAND MEDICAL CENTER</v>
      </c>
      <c r="D104" s="6">
        <f>ROUND(+'Fiscal Services'!J99,0)</f>
        <v>0</v>
      </c>
      <c r="E104" s="6">
        <f>ROUND(+'Fiscal Services'!V99,0)</f>
        <v>1050</v>
      </c>
      <c r="F104" s="8" t="str">
        <f t="shared" si="3"/>
        <v/>
      </c>
      <c r="G104" s="6">
        <f>ROUND(+'Fiscal Services'!J202,0)</f>
        <v>0</v>
      </c>
      <c r="H104" s="6">
        <f>ROUND(+'Fiscal Services'!V202,0)</f>
        <v>1404</v>
      </c>
      <c r="I104" s="8" t="str">
        <f t="shared" si="4"/>
        <v/>
      </c>
      <c r="J104" s="7"/>
      <c r="K104" s="9" t="str">
        <f t="shared" si="5"/>
        <v/>
      </c>
    </row>
    <row r="105" spans="2:11" x14ac:dyDescent="0.2">
      <c r="B105">
        <f>+'Fiscal Services'!A100</f>
        <v>904</v>
      </c>
      <c r="C105" t="str">
        <f>+'Fiscal Services'!B100</f>
        <v>BHC FAIRFAX HOSPITAL</v>
      </c>
      <c r="D105" s="6">
        <f>ROUND(+'Fiscal Services'!J100,0)</f>
        <v>36854</v>
      </c>
      <c r="E105" s="6">
        <f>ROUND(+'Fiscal Services'!V100,0)</f>
        <v>3639</v>
      </c>
      <c r="F105" s="8">
        <f t="shared" si="3"/>
        <v>10.130000000000001</v>
      </c>
      <c r="G105" s="6">
        <f>ROUND(+'Fiscal Services'!J203,0)</f>
        <v>32789</v>
      </c>
      <c r="H105" s="6">
        <f>ROUND(+'Fiscal Services'!V203,0)</f>
        <v>2606</v>
      </c>
      <c r="I105" s="8">
        <f t="shared" si="4"/>
        <v>12.58</v>
      </c>
      <c r="J105" s="7"/>
      <c r="K105" s="9">
        <f t="shared" si="5"/>
        <v>0.2419</v>
      </c>
    </row>
    <row r="106" spans="2:11" x14ac:dyDescent="0.2">
      <c r="B106">
        <f>+'Fiscal Services'!A101</f>
        <v>915</v>
      </c>
      <c r="C106" t="str">
        <f>+'Fiscal Services'!B101</f>
        <v>LOURDES COUNSELING CENTER</v>
      </c>
      <c r="D106" s="6">
        <f>ROUND(+'Fiscal Services'!J101,0)</f>
        <v>21230</v>
      </c>
      <c r="E106" s="6">
        <f>ROUND(+'Fiscal Services'!V101,0)</f>
        <v>845</v>
      </c>
      <c r="F106" s="8">
        <f t="shared" si="3"/>
        <v>25.12</v>
      </c>
      <c r="G106" s="6">
        <f>ROUND(+'Fiscal Services'!J204,0)</f>
        <v>6177</v>
      </c>
      <c r="H106" s="6">
        <f>ROUND(+'Fiscal Services'!V204,0)</f>
        <v>832</v>
      </c>
      <c r="I106" s="8">
        <f t="shared" si="4"/>
        <v>7.42</v>
      </c>
      <c r="J106" s="7"/>
      <c r="K106" s="9">
        <f t="shared" si="5"/>
        <v>-0.7046</v>
      </c>
    </row>
    <row r="107" spans="2:11" x14ac:dyDescent="0.2">
      <c r="B107">
        <f>+'Fiscal Services'!A102</f>
        <v>919</v>
      </c>
      <c r="C107" t="str">
        <f>+'Fiscal Services'!B102</f>
        <v>NAVOS</v>
      </c>
      <c r="D107" s="6">
        <f>ROUND(+'Fiscal Services'!J102,0)</f>
        <v>2097</v>
      </c>
      <c r="E107" s="6">
        <f>ROUND(+'Fiscal Services'!V102,0)</f>
        <v>568</v>
      </c>
      <c r="F107" s="8">
        <f t="shared" si="3"/>
        <v>3.69</v>
      </c>
      <c r="G107" s="6">
        <f>ROUND(+'Fiscal Services'!J205,0)</f>
        <v>852</v>
      </c>
      <c r="H107" s="6">
        <f>ROUND(+'Fiscal Services'!V205,0)</f>
        <v>447</v>
      </c>
      <c r="I107" s="8">
        <f t="shared" si="4"/>
        <v>1.91</v>
      </c>
      <c r="J107" s="7"/>
      <c r="K107" s="9">
        <f t="shared" si="5"/>
        <v>-0.4824</v>
      </c>
    </row>
    <row r="108" spans="2:11" x14ac:dyDescent="0.2">
      <c r="B108">
        <f>+'Fiscal Services'!A103</f>
        <v>921</v>
      </c>
      <c r="C108" t="str">
        <f>+'Fiscal Services'!B103</f>
        <v>Cascade Behavioral Health</v>
      </c>
      <c r="D108" s="6">
        <f>ROUND(+'Fiscal Services'!J103,0)</f>
        <v>28681</v>
      </c>
      <c r="E108" s="6">
        <f>ROUND(+'Fiscal Services'!V103,0)</f>
        <v>1144</v>
      </c>
      <c r="F108" s="8">
        <f t="shared" si="3"/>
        <v>25.07</v>
      </c>
      <c r="G108" s="6">
        <f>ROUND(+'Fiscal Services'!J206,0)</f>
        <v>34129</v>
      </c>
      <c r="H108" s="6">
        <f>ROUND(+'Fiscal Services'!V206,0)</f>
        <v>1743</v>
      </c>
      <c r="I108" s="8">
        <f t="shared" si="4"/>
        <v>19.579999999999998</v>
      </c>
      <c r="J108" s="7"/>
      <c r="K108" s="9">
        <f t="shared" si="5"/>
        <v>-0.219</v>
      </c>
    </row>
    <row r="109" spans="2:11" x14ac:dyDescent="0.2">
      <c r="B109">
        <f>+'Fiscal Services'!A104</f>
        <v>922</v>
      </c>
      <c r="C109" t="str">
        <f>+'Fiscal Services'!B104</f>
        <v>BHC FAIRFAX HOSPITAL EVERETT</v>
      </c>
      <c r="D109" s="6">
        <f>ROUND(+'Fiscal Services'!J104,0)</f>
        <v>2361</v>
      </c>
      <c r="E109" s="6">
        <f>ROUND(+'Fiscal Services'!V104,0)</f>
        <v>401</v>
      </c>
      <c r="F109" s="8">
        <f t="shared" si="3"/>
        <v>5.89</v>
      </c>
      <c r="G109" s="6">
        <f>ROUND(+'Fiscal Services'!J207,0)</f>
        <v>1565</v>
      </c>
      <c r="H109" s="6">
        <f>ROUND(+'Fiscal Services'!V207,0)</f>
        <v>422</v>
      </c>
      <c r="I109" s="8">
        <f t="shared" si="4"/>
        <v>3.71</v>
      </c>
      <c r="J109" s="7"/>
      <c r="K109" s="9">
        <f t="shared" si="5"/>
        <v>-0.37009999999999998</v>
      </c>
    </row>
    <row r="110" spans="2:11" x14ac:dyDescent="0.2">
      <c r="B110">
        <f>+'Fiscal Services'!A105</f>
        <v>923</v>
      </c>
      <c r="C110" t="str">
        <f>+'Fiscal Services'!B105</f>
        <v>BHC FAIRFAX HOSPITAL MONROE</v>
      </c>
      <c r="D110" s="6">
        <f>ROUND(+'Fiscal Services'!J105,0)</f>
        <v>0</v>
      </c>
      <c r="E110" s="6">
        <f>ROUND(+'Fiscal Services'!V105,0)</f>
        <v>0</v>
      </c>
      <c r="F110" s="8" t="str">
        <f t="shared" ref="F110" si="6">IF(D110=0,"",IF(E110=0,"",ROUND(D110/E110,2)))</f>
        <v/>
      </c>
      <c r="G110" s="6">
        <f>ROUND(+'Fiscal Services'!J208,0)</f>
        <v>96</v>
      </c>
      <c r="H110" s="6">
        <f>ROUND(+'Fiscal Services'!V208,0)</f>
        <v>93</v>
      </c>
      <c r="I110" s="8">
        <f t="shared" ref="I110" si="7">IF(G110=0,"",IF(H110=0,"",ROUND(G110/H110,2)))</f>
        <v>1.03</v>
      </c>
      <c r="J110" s="7"/>
      <c r="K110" s="9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7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8.6640625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474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16</v>
      </c>
      <c r="F8" s="1" t="s">
        <v>2</v>
      </c>
      <c r="G8" s="1" t="s">
        <v>16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ROUND(SUM('Fiscal Services'!K5:L5),0)</f>
        <v>489647</v>
      </c>
      <c r="E10" s="6">
        <f>ROUND(+'Fiscal Services'!V5,0)</f>
        <v>67394</v>
      </c>
      <c r="F10" s="8">
        <f>IF(D10=0,"",IF(E10=0,"",ROUND(D10/E10,2)))</f>
        <v>7.27</v>
      </c>
      <c r="G10" s="6">
        <f>ROUND(SUM('Fiscal Services'!K108:L108),0)</f>
        <v>280</v>
      </c>
      <c r="H10" s="6">
        <f>ROUND(+'Fiscal Services'!V108,0)</f>
        <v>74398</v>
      </c>
      <c r="I10" s="8">
        <f>IF(G10=0,"",IF(H10=0,"",ROUND(G10/H10,2)))</f>
        <v>0</v>
      </c>
      <c r="J10" s="7"/>
      <c r="K10" s="9">
        <f>IF(D10=0,"",IF(E10=0,"",IF(G10=0,"",IF(H10=0,"",ROUND(I10/F10-1,4)))))</f>
        <v>-1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ROUND(SUM('Fiscal Services'!K6:L6),0)</f>
        <v>711997</v>
      </c>
      <c r="E11" s="6">
        <f>ROUND(+'Fiscal Services'!V6,0)</f>
        <v>28638</v>
      </c>
      <c r="F11" s="8">
        <f t="shared" ref="F11:F74" si="0">IF(D11=0,"",IF(E11=0,"",ROUND(D11/E11,2)))</f>
        <v>24.86</v>
      </c>
      <c r="G11" s="6">
        <f>ROUND(SUM('Fiscal Services'!K109:L109),0)</f>
        <v>11</v>
      </c>
      <c r="H11" s="6">
        <f>ROUND(+'Fiscal Services'!V109,0)</f>
        <v>30641</v>
      </c>
      <c r="I11" s="8">
        <f t="shared" ref="I11:I74" si="1">IF(G11=0,"",IF(H11=0,"",ROUND(G11/H11,2)))</f>
        <v>0</v>
      </c>
      <c r="J11" s="7"/>
      <c r="K11" s="9">
        <f t="shared" ref="K11:K74" si="2">IF(D11=0,"",IF(E11=0,"",IF(G11=0,"",IF(H11=0,"",ROUND(I11/F11-1,4)))))</f>
        <v>-1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ROUND(SUM('Fiscal Services'!K7:L7),0)</f>
        <v>204374</v>
      </c>
      <c r="E12" s="6">
        <f>ROUND(+'Fiscal Services'!V7,0)</f>
        <v>1089</v>
      </c>
      <c r="F12" s="8">
        <f t="shared" si="0"/>
        <v>187.67</v>
      </c>
      <c r="G12" s="6">
        <f>ROUND(SUM('Fiscal Services'!K110:L110),0)</f>
        <v>218952</v>
      </c>
      <c r="H12" s="6">
        <f>ROUND(+'Fiscal Services'!V110,0)</f>
        <v>1500</v>
      </c>
      <c r="I12" s="8">
        <f t="shared" si="1"/>
        <v>145.97</v>
      </c>
      <c r="J12" s="7"/>
      <c r="K12" s="9">
        <f t="shared" si="2"/>
        <v>-0.22220000000000001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ROUND(SUM('Fiscal Services'!K8:L8),0)</f>
        <v>2305459</v>
      </c>
      <c r="E13" s="6">
        <f>ROUND(+'Fiscal Services'!V8,0)</f>
        <v>67662</v>
      </c>
      <c r="F13" s="8">
        <f t="shared" si="0"/>
        <v>34.07</v>
      </c>
      <c r="G13" s="6">
        <f>ROUND(SUM('Fiscal Services'!K111:L111),0)</f>
        <v>1869840</v>
      </c>
      <c r="H13" s="6">
        <f>ROUND(+'Fiscal Services'!V111,0)</f>
        <v>58826</v>
      </c>
      <c r="I13" s="8">
        <f t="shared" si="1"/>
        <v>31.79</v>
      </c>
      <c r="J13" s="7"/>
      <c r="K13" s="9">
        <f t="shared" si="2"/>
        <v>-6.6900000000000001E-2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ROUND(SUM('Fiscal Services'!K9:L9),0)</f>
        <v>2312740</v>
      </c>
      <c r="E14" s="6">
        <f>ROUND(+'Fiscal Services'!V9,0)</f>
        <v>33789</v>
      </c>
      <c r="F14" s="8">
        <f t="shared" si="0"/>
        <v>68.45</v>
      </c>
      <c r="G14" s="6">
        <f>ROUND(SUM('Fiscal Services'!K112:L112),0)</f>
        <v>2762246</v>
      </c>
      <c r="H14" s="6">
        <f>ROUND(+'Fiscal Services'!V112,0)</f>
        <v>31867</v>
      </c>
      <c r="I14" s="8">
        <f t="shared" si="1"/>
        <v>86.68</v>
      </c>
      <c r="J14" s="7"/>
      <c r="K14" s="9">
        <f t="shared" si="2"/>
        <v>0.26629999999999998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ROUND(SUM('Fiscal Services'!K10:L10),0)</f>
        <v>0</v>
      </c>
      <c r="E15" s="6">
        <f>ROUND(+'Fiscal Services'!V10,0)</f>
        <v>570</v>
      </c>
      <c r="F15" s="8" t="str">
        <f t="shared" si="0"/>
        <v/>
      </c>
      <c r="G15" s="6">
        <f>ROUND(SUM('Fiscal Services'!K113:L113),0)</f>
        <v>0</v>
      </c>
      <c r="H15" s="6">
        <f>ROUND(+'Fiscal Services'!V113,0)</f>
        <v>1371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ROUND(SUM('Fiscal Services'!K11:L11),0)</f>
        <v>141981</v>
      </c>
      <c r="E16" s="6">
        <f>ROUND(+'Fiscal Services'!V11,0)</f>
        <v>2056</v>
      </c>
      <c r="F16" s="8">
        <f t="shared" si="0"/>
        <v>69.06</v>
      </c>
      <c r="G16" s="6">
        <f>ROUND(SUM('Fiscal Services'!K114:L114),0)</f>
        <v>123142</v>
      </c>
      <c r="H16" s="6">
        <f>ROUND(+'Fiscal Services'!V114,0)</f>
        <v>2014</v>
      </c>
      <c r="I16" s="8">
        <f t="shared" si="1"/>
        <v>61.14</v>
      </c>
      <c r="J16" s="7"/>
      <c r="K16" s="9">
        <f t="shared" si="2"/>
        <v>-0.1147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ROUND(SUM('Fiscal Services'!K12:L12),0)</f>
        <v>2380</v>
      </c>
      <c r="E17" s="6">
        <f>ROUND(+'Fiscal Services'!V12,0)</f>
        <v>5984</v>
      </c>
      <c r="F17" s="8">
        <f t="shared" si="0"/>
        <v>0.4</v>
      </c>
      <c r="G17" s="6">
        <f>ROUND(SUM('Fiscal Services'!K115:L115),0)</f>
        <v>2161</v>
      </c>
      <c r="H17" s="6">
        <f>ROUND(+'Fiscal Services'!V115,0)</f>
        <v>6269</v>
      </c>
      <c r="I17" s="8">
        <f t="shared" si="1"/>
        <v>0.34</v>
      </c>
      <c r="J17" s="7"/>
      <c r="K17" s="9">
        <f t="shared" si="2"/>
        <v>-0.15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ROUND(SUM('Fiscal Services'!K13:L13),0)</f>
        <v>172459</v>
      </c>
      <c r="E18" s="6">
        <f>ROUND(+'Fiscal Services'!V13,0)</f>
        <v>991</v>
      </c>
      <c r="F18" s="8">
        <f t="shared" si="0"/>
        <v>174.03</v>
      </c>
      <c r="G18" s="6">
        <f>ROUND(SUM('Fiscal Services'!K116:L116),0)</f>
        <v>207921</v>
      </c>
      <c r="H18" s="6">
        <f>ROUND(+'Fiscal Services'!V116,0)</f>
        <v>945</v>
      </c>
      <c r="I18" s="8">
        <f t="shared" si="1"/>
        <v>220.02</v>
      </c>
      <c r="J18" s="7"/>
      <c r="K18" s="9">
        <f t="shared" si="2"/>
        <v>0.26429999999999998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ROUND(SUM('Fiscal Services'!K14:L14),0)</f>
        <v>2356251</v>
      </c>
      <c r="E19" s="6">
        <f>ROUND(+'Fiscal Services'!V14,0)</f>
        <v>20706</v>
      </c>
      <c r="F19" s="8">
        <f t="shared" si="0"/>
        <v>113.8</v>
      </c>
      <c r="G19" s="6">
        <f>ROUND(SUM('Fiscal Services'!K117:L117),0)</f>
        <v>-354338</v>
      </c>
      <c r="H19" s="6">
        <f>ROUND(+'Fiscal Services'!V117,0)</f>
        <v>17962</v>
      </c>
      <c r="I19" s="8">
        <f t="shared" si="1"/>
        <v>-19.73</v>
      </c>
      <c r="J19" s="7"/>
      <c r="K19" s="9">
        <f t="shared" si="2"/>
        <v>-1.1734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ROUND(SUM('Fiscal Services'!K15:L15),0)</f>
        <v>11983042</v>
      </c>
      <c r="E20" s="6">
        <f>ROUND(+'Fiscal Services'!V15,0)</f>
        <v>44458</v>
      </c>
      <c r="F20" s="8">
        <f t="shared" si="0"/>
        <v>269.54000000000002</v>
      </c>
      <c r="G20" s="6">
        <f>ROUND(SUM('Fiscal Services'!K118:L118),0)</f>
        <v>25563452</v>
      </c>
      <c r="H20" s="6">
        <f>ROUND(+'Fiscal Services'!V118,0)</f>
        <v>43674</v>
      </c>
      <c r="I20" s="8">
        <f t="shared" si="1"/>
        <v>585.32000000000005</v>
      </c>
      <c r="J20" s="7"/>
      <c r="K20" s="9">
        <f t="shared" si="2"/>
        <v>1.1716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ROUND(SUM('Fiscal Services'!K16:L16),0)</f>
        <v>9994356</v>
      </c>
      <c r="E21" s="6">
        <f>ROUND(+'Fiscal Services'!V16,0)</f>
        <v>45185</v>
      </c>
      <c r="F21" s="8">
        <f t="shared" si="0"/>
        <v>221.19</v>
      </c>
      <c r="G21" s="6">
        <f>ROUND(SUM('Fiscal Services'!K119:L119),0)</f>
        <v>13513753</v>
      </c>
      <c r="H21" s="6">
        <f>ROUND(+'Fiscal Services'!V119,0)</f>
        <v>48009</v>
      </c>
      <c r="I21" s="8">
        <f t="shared" si="1"/>
        <v>281.48</v>
      </c>
      <c r="J21" s="7"/>
      <c r="K21" s="9">
        <f t="shared" si="2"/>
        <v>0.27260000000000001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ROUND(SUM('Fiscal Services'!K17:L17),0)</f>
        <v>1701197</v>
      </c>
      <c r="E22" s="6">
        <f>ROUND(+'Fiscal Services'!V17,0)</f>
        <v>3748</v>
      </c>
      <c r="F22" s="8">
        <f t="shared" si="0"/>
        <v>453.89</v>
      </c>
      <c r="G22" s="6">
        <f>ROUND(SUM('Fiscal Services'!K120:L120),0)</f>
        <v>1865863</v>
      </c>
      <c r="H22" s="6">
        <f>ROUND(+'Fiscal Services'!V120,0)</f>
        <v>4011</v>
      </c>
      <c r="I22" s="8">
        <f t="shared" si="1"/>
        <v>465.19</v>
      </c>
      <c r="J22" s="7"/>
      <c r="K22" s="9">
        <f t="shared" si="2"/>
        <v>2.4899999999999999E-2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ROUND(SUM('Fiscal Services'!K18:L18),0)</f>
        <v>2257534</v>
      </c>
      <c r="E23" s="6">
        <f>ROUND(+'Fiscal Services'!V18,0)</f>
        <v>24271</v>
      </c>
      <c r="F23" s="8">
        <f t="shared" si="0"/>
        <v>93.01</v>
      </c>
      <c r="G23" s="6">
        <f>ROUND(SUM('Fiscal Services'!K121:L121),0)</f>
        <v>2253016</v>
      </c>
      <c r="H23" s="6">
        <f>ROUND(+'Fiscal Services'!V121,0)</f>
        <v>25201</v>
      </c>
      <c r="I23" s="8">
        <f t="shared" si="1"/>
        <v>89.4</v>
      </c>
      <c r="J23" s="7"/>
      <c r="K23" s="9">
        <f t="shared" si="2"/>
        <v>-3.8800000000000001E-2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ROUND(SUM('Fiscal Services'!K19:L19),0)</f>
        <v>377007</v>
      </c>
      <c r="E24" s="6">
        <f>ROUND(+'Fiscal Services'!V19,0)</f>
        <v>14864</v>
      </c>
      <c r="F24" s="8">
        <f t="shared" si="0"/>
        <v>25.36</v>
      </c>
      <c r="G24" s="6">
        <f>ROUND(SUM('Fiscal Services'!K122:L122),0)</f>
        <v>367057</v>
      </c>
      <c r="H24" s="6">
        <f>ROUND(+'Fiscal Services'!V122,0)</f>
        <v>15283</v>
      </c>
      <c r="I24" s="8">
        <f t="shared" si="1"/>
        <v>24.02</v>
      </c>
      <c r="J24" s="7"/>
      <c r="K24" s="9">
        <f t="shared" si="2"/>
        <v>-5.28E-2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ROUND(SUM('Fiscal Services'!K20:L20),0)</f>
        <v>774016</v>
      </c>
      <c r="E25" s="6">
        <f>ROUND(+'Fiscal Services'!V20,0)</f>
        <v>15632</v>
      </c>
      <c r="F25" s="8">
        <f t="shared" si="0"/>
        <v>49.51</v>
      </c>
      <c r="G25" s="6">
        <f>ROUND(SUM('Fiscal Services'!K123:L123),0)</f>
        <v>392518</v>
      </c>
      <c r="H25" s="6">
        <f>ROUND(+'Fiscal Services'!V123,0)</f>
        <v>15488</v>
      </c>
      <c r="I25" s="8">
        <f t="shared" si="1"/>
        <v>25.34</v>
      </c>
      <c r="J25" s="7"/>
      <c r="K25" s="9">
        <f t="shared" si="2"/>
        <v>-0.48820000000000002</v>
      </c>
    </row>
    <row r="26" spans="2:11" x14ac:dyDescent="0.2">
      <c r="B26">
        <f>+'Fiscal Services'!A21</f>
        <v>42</v>
      </c>
      <c r="C26" t="str">
        <f>+'Fiscal Services'!B21</f>
        <v>SHRINERS HOSPITAL SPOKANE</v>
      </c>
      <c r="D26" s="6">
        <f>ROUND(SUM('Fiscal Services'!K21:L21),0)</f>
        <v>0</v>
      </c>
      <c r="E26" s="6">
        <f>ROUND(+'Fiscal Services'!V21,0)</f>
        <v>1048</v>
      </c>
      <c r="F26" s="8" t="str">
        <f t="shared" si="0"/>
        <v/>
      </c>
      <c r="G26" s="6">
        <f>ROUND(SUM('Fiscal Services'!K124:L124),0)</f>
        <v>0</v>
      </c>
      <c r="H26" s="6">
        <f>ROUND(+'Fiscal Services'!V124,0)</f>
        <v>1125</v>
      </c>
      <c r="I26" s="8" t="str">
        <f t="shared" si="1"/>
        <v/>
      </c>
      <c r="J26" s="7"/>
      <c r="K26" s="9" t="str">
        <f t="shared" si="2"/>
        <v/>
      </c>
    </row>
    <row r="27" spans="2:11" x14ac:dyDescent="0.2">
      <c r="B27">
        <f>+'Fiscal Services'!A22</f>
        <v>43</v>
      </c>
      <c r="C27" t="str">
        <f>+'Fiscal Services'!B22</f>
        <v>WALLA WALLA GENERAL HOSPITAL</v>
      </c>
      <c r="D27" s="6">
        <f>ROUND(SUM('Fiscal Services'!K22:L22),0)</f>
        <v>0</v>
      </c>
      <c r="E27" s="6">
        <f>ROUND(+'Fiscal Services'!V22,0)</f>
        <v>0</v>
      </c>
      <c r="F27" s="8" t="str">
        <f t="shared" si="0"/>
        <v/>
      </c>
      <c r="G27" s="6">
        <f>ROUND(SUM('Fiscal Services'!K125:L125),0)</f>
        <v>0</v>
      </c>
      <c r="H27" s="6">
        <f>ROUND(+'Fiscal Services'!V125,0)</f>
        <v>0</v>
      </c>
      <c r="I27" s="8" t="str">
        <f t="shared" si="1"/>
        <v/>
      </c>
      <c r="J27" s="7"/>
      <c r="K27" s="9" t="str">
        <f t="shared" si="2"/>
        <v/>
      </c>
    </row>
    <row r="28" spans="2:11" x14ac:dyDescent="0.2">
      <c r="B28">
        <f>+'Fiscal Services'!A23</f>
        <v>45</v>
      </c>
      <c r="C28" t="str">
        <f>+'Fiscal Services'!B23</f>
        <v>COLUMBIA BASIN HOSPITAL</v>
      </c>
      <c r="D28" s="6">
        <f>ROUND(SUM('Fiscal Services'!K23:L23),0)</f>
        <v>33678</v>
      </c>
      <c r="E28" s="6">
        <f>ROUND(+'Fiscal Services'!V23,0)</f>
        <v>870</v>
      </c>
      <c r="F28" s="8">
        <f t="shared" si="0"/>
        <v>38.71</v>
      </c>
      <c r="G28" s="6">
        <f>ROUND(SUM('Fiscal Services'!K126:L126),0)</f>
        <v>37326</v>
      </c>
      <c r="H28" s="6">
        <f>ROUND(+'Fiscal Services'!V126,0)</f>
        <v>934</v>
      </c>
      <c r="I28" s="8">
        <f t="shared" si="1"/>
        <v>39.96</v>
      </c>
      <c r="J28" s="7"/>
      <c r="K28" s="9">
        <f t="shared" si="2"/>
        <v>3.2300000000000002E-2</v>
      </c>
    </row>
    <row r="29" spans="2:11" x14ac:dyDescent="0.2">
      <c r="B29">
        <f>+'Fiscal Services'!A24</f>
        <v>46</v>
      </c>
      <c r="C29" t="str">
        <f>+'Fiscal Services'!B24</f>
        <v>PMH MEDICAL CENTER</v>
      </c>
      <c r="D29" s="6">
        <f>ROUND(SUM('Fiscal Services'!K24:L24),0)</f>
        <v>682624</v>
      </c>
      <c r="E29" s="6">
        <f>ROUND(+'Fiscal Services'!V24,0)</f>
        <v>2267</v>
      </c>
      <c r="F29" s="8">
        <f t="shared" si="0"/>
        <v>301.11</v>
      </c>
      <c r="G29" s="6">
        <f>ROUND(SUM('Fiscal Services'!K127:L127),0)</f>
        <v>493251</v>
      </c>
      <c r="H29" s="6">
        <f>ROUND(+'Fiscal Services'!V127,0)</f>
        <v>2412</v>
      </c>
      <c r="I29" s="8">
        <f t="shared" si="1"/>
        <v>204.5</v>
      </c>
      <c r="J29" s="7"/>
      <c r="K29" s="9">
        <f t="shared" si="2"/>
        <v>-0.32079999999999997</v>
      </c>
    </row>
    <row r="30" spans="2:11" x14ac:dyDescent="0.2">
      <c r="B30">
        <f>+'Fiscal Services'!A25</f>
        <v>50</v>
      </c>
      <c r="C30" t="str">
        <f>+'Fiscal Services'!B25</f>
        <v>PROVIDENCE ST MARY MEDICAL CENTER</v>
      </c>
      <c r="D30" s="6">
        <f>ROUND(SUM('Fiscal Services'!K25:L25),0)</f>
        <v>0</v>
      </c>
      <c r="E30" s="6">
        <f>ROUND(+'Fiscal Services'!V25,0)</f>
        <v>13181</v>
      </c>
      <c r="F30" s="8" t="str">
        <f t="shared" si="0"/>
        <v/>
      </c>
      <c r="G30" s="6">
        <f>ROUND(SUM('Fiscal Services'!K128:L128),0)</f>
        <v>0</v>
      </c>
      <c r="H30" s="6">
        <f>ROUND(+'Fiscal Services'!V128,0)</f>
        <v>14775</v>
      </c>
      <c r="I30" s="8" t="str">
        <f t="shared" si="1"/>
        <v/>
      </c>
      <c r="J30" s="7"/>
      <c r="K30" s="9" t="str">
        <f t="shared" si="2"/>
        <v/>
      </c>
    </row>
    <row r="31" spans="2:11" x14ac:dyDescent="0.2">
      <c r="B31">
        <f>+'Fiscal Services'!A26</f>
        <v>54</v>
      </c>
      <c r="C31" t="str">
        <f>+'Fiscal Services'!B26</f>
        <v>FORKS COMMUNITY HOSPITAL</v>
      </c>
      <c r="D31" s="6">
        <f>ROUND(SUM('Fiscal Services'!K26:L26),0)</f>
        <v>56387</v>
      </c>
      <c r="E31" s="6">
        <f>ROUND(+'Fiscal Services'!V26,0)</f>
        <v>1304</v>
      </c>
      <c r="F31" s="8">
        <f t="shared" si="0"/>
        <v>43.24</v>
      </c>
      <c r="G31" s="6">
        <f>ROUND(SUM('Fiscal Services'!K129:L129),0)</f>
        <v>38096</v>
      </c>
      <c r="H31" s="6">
        <f>ROUND(+'Fiscal Services'!V129,0)</f>
        <v>1207</v>
      </c>
      <c r="I31" s="8">
        <f t="shared" si="1"/>
        <v>31.56</v>
      </c>
      <c r="J31" s="7"/>
      <c r="K31" s="9">
        <f t="shared" si="2"/>
        <v>-0.27010000000000001</v>
      </c>
    </row>
    <row r="32" spans="2:11" x14ac:dyDescent="0.2">
      <c r="B32">
        <f>+'Fiscal Services'!A27</f>
        <v>56</v>
      </c>
      <c r="C32" t="str">
        <f>+'Fiscal Services'!B27</f>
        <v>WILLAPA HARBOR HOSPITAL</v>
      </c>
      <c r="D32" s="6">
        <f>ROUND(SUM('Fiscal Services'!K27:L27),0)</f>
        <v>181498</v>
      </c>
      <c r="E32" s="6">
        <f>ROUND(+'Fiscal Services'!V27,0)</f>
        <v>1121</v>
      </c>
      <c r="F32" s="8">
        <f t="shared" si="0"/>
        <v>161.91</v>
      </c>
      <c r="G32" s="6">
        <f>ROUND(SUM('Fiscal Services'!K130:L130),0)</f>
        <v>152410</v>
      </c>
      <c r="H32" s="6">
        <f>ROUND(+'Fiscal Services'!V130,0)</f>
        <v>1334</v>
      </c>
      <c r="I32" s="8">
        <f t="shared" si="1"/>
        <v>114.25</v>
      </c>
      <c r="J32" s="7"/>
      <c r="K32" s="9">
        <f t="shared" si="2"/>
        <v>-0.2944</v>
      </c>
    </row>
    <row r="33" spans="2:11" x14ac:dyDescent="0.2">
      <c r="B33">
        <f>+'Fiscal Services'!A28</f>
        <v>58</v>
      </c>
      <c r="C33" t="str">
        <f>+'Fiscal Services'!B28</f>
        <v>YAKIMA VALLEY MEMORIAL HOSPITAL</v>
      </c>
      <c r="D33" s="6">
        <f>ROUND(SUM('Fiscal Services'!K28:L28),0)</f>
        <v>1548654</v>
      </c>
      <c r="E33" s="6">
        <f>ROUND(+'Fiscal Services'!V28,0)</f>
        <v>33577</v>
      </c>
      <c r="F33" s="8">
        <f t="shared" si="0"/>
        <v>46.12</v>
      </c>
      <c r="G33" s="6">
        <f>ROUND(SUM('Fiscal Services'!K131:L131),0)</f>
        <v>3418382</v>
      </c>
      <c r="H33" s="6">
        <f>ROUND(+'Fiscal Services'!V131,0)</f>
        <v>42951</v>
      </c>
      <c r="I33" s="8">
        <f t="shared" si="1"/>
        <v>79.59</v>
      </c>
      <c r="J33" s="7"/>
      <c r="K33" s="9">
        <f t="shared" si="2"/>
        <v>0.72570000000000001</v>
      </c>
    </row>
    <row r="34" spans="2:11" x14ac:dyDescent="0.2">
      <c r="B34">
        <f>+'Fiscal Services'!A29</f>
        <v>63</v>
      </c>
      <c r="C34" t="str">
        <f>+'Fiscal Services'!B29</f>
        <v>GRAYS HARBOR COMMUNITY HOSPITAL</v>
      </c>
      <c r="D34" s="6">
        <f>ROUND(SUM('Fiscal Services'!K29:L29),0)</f>
        <v>756067</v>
      </c>
      <c r="E34" s="6">
        <f>ROUND(+'Fiscal Services'!V29,0)</f>
        <v>10489</v>
      </c>
      <c r="F34" s="8">
        <f t="shared" si="0"/>
        <v>72.08</v>
      </c>
      <c r="G34" s="6">
        <f>ROUND(SUM('Fiscal Services'!K132:L132),0)</f>
        <v>1241848</v>
      </c>
      <c r="H34" s="6">
        <f>ROUND(+'Fiscal Services'!V132,0)</f>
        <v>10376</v>
      </c>
      <c r="I34" s="8">
        <f t="shared" si="1"/>
        <v>119.68</v>
      </c>
      <c r="J34" s="7"/>
      <c r="K34" s="9">
        <f t="shared" si="2"/>
        <v>0.66039999999999999</v>
      </c>
    </row>
    <row r="35" spans="2:11" x14ac:dyDescent="0.2">
      <c r="B35">
        <f>+'Fiscal Services'!A30</f>
        <v>78</v>
      </c>
      <c r="C35" t="str">
        <f>+'Fiscal Services'!B30</f>
        <v>SAMARITAN HEALTHCARE</v>
      </c>
      <c r="D35" s="6">
        <f>ROUND(SUM('Fiscal Services'!K30:L30),0)</f>
        <v>1244239</v>
      </c>
      <c r="E35" s="6">
        <f>ROUND(+'Fiscal Services'!V30,0)</f>
        <v>5523</v>
      </c>
      <c r="F35" s="8">
        <f t="shared" si="0"/>
        <v>225.28</v>
      </c>
      <c r="G35" s="6">
        <f>ROUND(SUM('Fiscal Services'!K133:L133),0)</f>
        <v>969519</v>
      </c>
      <c r="H35" s="6">
        <f>ROUND(+'Fiscal Services'!V133,0)</f>
        <v>5627</v>
      </c>
      <c r="I35" s="8">
        <f t="shared" si="1"/>
        <v>172.3</v>
      </c>
      <c r="J35" s="7"/>
      <c r="K35" s="9">
        <f t="shared" si="2"/>
        <v>-0.23519999999999999</v>
      </c>
    </row>
    <row r="36" spans="2:11" x14ac:dyDescent="0.2">
      <c r="B36">
        <f>+'Fiscal Services'!A31</f>
        <v>79</v>
      </c>
      <c r="C36" t="str">
        <f>+'Fiscal Services'!B31</f>
        <v>OCEAN BEACH HOSPITAL</v>
      </c>
      <c r="D36" s="6">
        <f>ROUND(SUM('Fiscal Services'!K31:L31),0)</f>
        <v>829111</v>
      </c>
      <c r="E36" s="6">
        <f>ROUND(+'Fiscal Services'!V31,0)</f>
        <v>5110</v>
      </c>
      <c r="F36" s="8">
        <f t="shared" si="0"/>
        <v>162.25</v>
      </c>
      <c r="G36" s="6">
        <f>ROUND(SUM('Fiscal Services'!K134:L134),0)</f>
        <v>1122883</v>
      </c>
      <c r="H36" s="6">
        <f>ROUND(+'Fiscal Services'!V134,0)</f>
        <v>5085</v>
      </c>
      <c r="I36" s="8">
        <f t="shared" si="1"/>
        <v>220.82</v>
      </c>
      <c r="J36" s="7"/>
      <c r="K36" s="9">
        <f t="shared" si="2"/>
        <v>0.36099999999999999</v>
      </c>
    </row>
    <row r="37" spans="2:11" x14ac:dyDescent="0.2">
      <c r="B37">
        <f>+'Fiscal Services'!A32</f>
        <v>80</v>
      </c>
      <c r="C37" t="str">
        <f>+'Fiscal Services'!B32</f>
        <v>ODESSA MEMORIAL HEALTHCARE CENTER</v>
      </c>
      <c r="D37" s="6">
        <f>ROUND(SUM('Fiscal Services'!K32:L32),0)</f>
        <v>327526</v>
      </c>
      <c r="E37" s="6">
        <f>ROUND(+'Fiscal Services'!V32,0)</f>
        <v>71</v>
      </c>
      <c r="F37" s="8">
        <f t="shared" si="0"/>
        <v>4613.04</v>
      </c>
      <c r="G37" s="6">
        <f>ROUND(SUM('Fiscal Services'!K135:L135),0)</f>
        <v>335243</v>
      </c>
      <c r="H37" s="6">
        <f>ROUND(+'Fiscal Services'!V135,0)</f>
        <v>76</v>
      </c>
      <c r="I37" s="8">
        <f t="shared" si="1"/>
        <v>4411.09</v>
      </c>
      <c r="J37" s="7"/>
      <c r="K37" s="9">
        <f t="shared" si="2"/>
        <v>-4.3799999999999999E-2</v>
      </c>
    </row>
    <row r="38" spans="2:11" x14ac:dyDescent="0.2">
      <c r="B38">
        <f>+'Fiscal Services'!A33</f>
        <v>81</v>
      </c>
      <c r="C38" t="str">
        <f>+'Fiscal Services'!B33</f>
        <v>MULTICARE GOOD SAMARITAN</v>
      </c>
      <c r="D38" s="6">
        <f>ROUND(SUM('Fiscal Services'!K33:L33),0)</f>
        <v>605964</v>
      </c>
      <c r="E38" s="6">
        <f>ROUND(+'Fiscal Services'!V33,0)</f>
        <v>31723</v>
      </c>
      <c r="F38" s="8">
        <f t="shared" si="0"/>
        <v>19.100000000000001</v>
      </c>
      <c r="G38" s="6">
        <f>ROUND(SUM('Fiscal Services'!K136:L136),0)</f>
        <v>59021</v>
      </c>
      <c r="H38" s="6">
        <f>ROUND(+'Fiscal Services'!V136,0)</f>
        <v>32054</v>
      </c>
      <c r="I38" s="8">
        <f t="shared" si="1"/>
        <v>1.84</v>
      </c>
      <c r="J38" s="7"/>
      <c r="K38" s="9">
        <f t="shared" si="2"/>
        <v>-0.90369999999999995</v>
      </c>
    </row>
    <row r="39" spans="2:11" x14ac:dyDescent="0.2">
      <c r="B39">
        <f>+'Fiscal Services'!A34</f>
        <v>82</v>
      </c>
      <c r="C39" t="str">
        <f>+'Fiscal Services'!B34</f>
        <v>GARFIELD COUNTY MEMORIAL HOSPITAL</v>
      </c>
      <c r="D39" s="6">
        <f>ROUND(SUM('Fiscal Services'!K34:L34),0)</f>
        <v>0</v>
      </c>
      <c r="E39" s="6">
        <f>ROUND(+'Fiscal Services'!V34,0)</f>
        <v>0</v>
      </c>
      <c r="F39" s="8" t="str">
        <f t="shared" si="0"/>
        <v/>
      </c>
      <c r="G39" s="6">
        <f>ROUND(SUM('Fiscal Services'!K137:L137),0)</f>
        <v>0</v>
      </c>
      <c r="H39" s="6">
        <f>ROUND(+'Fiscal Services'!V137,0)</f>
        <v>0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84</v>
      </c>
      <c r="C40" t="str">
        <f>+'Fiscal Services'!B35</f>
        <v>PROVIDENCE REGIONAL MEDICAL CENTER EVERETT</v>
      </c>
      <c r="D40" s="6">
        <f>ROUND(SUM('Fiscal Services'!K35:L35),0)</f>
        <v>0</v>
      </c>
      <c r="E40" s="6">
        <f>ROUND(+'Fiscal Services'!V35,0)</f>
        <v>49341</v>
      </c>
      <c r="F40" s="8" t="str">
        <f t="shared" si="0"/>
        <v/>
      </c>
      <c r="G40" s="6">
        <f>ROUND(SUM('Fiscal Services'!K138:L138),0)</f>
        <v>11735</v>
      </c>
      <c r="H40" s="6">
        <f>ROUND(+'Fiscal Services'!V138,0)</f>
        <v>53968</v>
      </c>
      <c r="I40" s="8">
        <f t="shared" si="1"/>
        <v>0.22</v>
      </c>
      <c r="J40" s="7"/>
      <c r="K40" s="9" t="str">
        <f t="shared" si="2"/>
        <v/>
      </c>
    </row>
    <row r="41" spans="2:11" x14ac:dyDescent="0.2">
      <c r="B41">
        <f>+'Fiscal Services'!A36</f>
        <v>85</v>
      </c>
      <c r="C41" t="str">
        <f>+'Fiscal Services'!B36</f>
        <v>JEFFERSON HEALTHCARE</v>
      </c>
      <c r="D41" s="6">
        <f>ROUND(SUM('Fiscal Services'!K36:L36),0)</f>
        <v>285132</v>
      </c>
      <c r="E41" s="6">
        <f>ROUND(+'Fiscal Services'!V36,0)</f>
        <v>5526</v>
      </c>
      <c r="F41" s="8">
        <f t="shared" si="0"/>
        <v>51.6</v>
      </c>
      <c r="G41" s="6">
        <f>ROUND(SUM('Fiscal Services'!K139:L139),0)</f>
        <v>437128</v>
      </c>
      <c r="H41" s="6">
        <f>ROUND(+'Fiscal Services'!V139,0)</f>
        <v>4792</v>
      </c>
      <c r="I41" s="8">
        <f t="shared" si="1"/>
        <v>91.22</v>
      </c>
      <c r="J41" s="7"/>
      <c r="K41" s="9">
        <f t="shared" si="2"/>
        <v>0.76780000000000004</v>
      </c>
    </row>
    <row r="42" spans="2:11" x14ac:dyDescent="0.2">
      <c r="B42">
        <f>+'Fiscal Services'!A37</f>
        <v>96</v>
      </c>
      <c r="C42" t="str">
        <f>+'Fiscal Services'!B37</f>
        <v>SKYLINE HOSPITAL</v>
      </c>
      <c r="D42" s="6">
        <f>ROUND(SUM('Fiscal Services'!K37:L37),0)</f>
        <v>318177</v>
      </c>
      <c r="E42" s="6">
        <f>ROUND(+'Fiscal Services'!V37,0)</f>
        <v>1018</v>
      </c>
      <c r="F42" s="8">
        <f t="shared" si="0"/>
        <v>312.55</v>
      </c>
      <c r="G42" s="6">
        <f>ROUND(SUM('Fiscal Services'!K140:L140),0)</f>
        <v>325135</v>
      </c>
      <c r="H42" s="6">
        <f>ROUND(+'Fiscal Services'!V140,0)</f>
        <v>1141</v>
      </c>
      <c r="I42" s="8">
        <f t="shared" si="1"/>
        <v>284.95999999999998</v>
      </c>
      <c r="J42" s="7"/>
      <c r="K42" s="9">
        <f t="shared" si="2"/>
        <v>-8.8300000000000003E-2</v>
      </c>
    </row>
    <row r="43" spans="2:11" x14ac:dyDescent="0.2">
      <c r="B43">
        <f>+'Fiscal Services'!A38</f>
        <v>102</v>
      </c>
      <c r="C43" t="str">
        <f>+'Fiscal Services'!B38</f>
        <v>YAKIMA REGIONAL MEDICAL AND CARDIAC CENTER</v>
      </c>
      <c r="D43" s="6">
        <f>ROUND(SUM('Fiscal Services'!K38:L38),0)</f>
        <v>1589415</v>
      </c>
      <c r="E43" s="6">
        <f>ROUND(+'Fiscal Services'!V38,0)</f>
        <v>10343</v>
      </c>
      <c r="F43" s="8">
        <f t="shared" si="0"/>
        <v>153.66999999999999</v>
      </c>
      <c r="G43" s="6">
        <f>ROUND(SUM('Fiscal Services'!K141:L141),0)</f>
        <v>1698542</v>
      </c>
      <c r="H43" s="6">
        <f>ROUND(+'Fiscal Services'!V141,0)</f>
        <v>9626</v>
      </c>
      <c r="I43" s="8">
        <f t="shared" si="1"/>
        <v>176.45</v>
      </c>
      <c r="J43" s="7"/>
      <c r="K43" s="9">
        <f t="shared" si="2"/>
        <v>0.1482</v>
      </c>
    </row>
    <row r="44" spans="2:11" x14ac:dyDescent="0.2">
      <c r="B44">
        <f>+'Fiscal Services'!A39</f>
        <v>104</v>
      </c>
      <c r="C44" t="str">
        <f>+'Fiscal Services'!B39</f>
        <v>VALLEY GENERAL HOSPITAL</v>
      </c>
      <c r="D44" s="6">
        <f>ROUND(SUM('Fiscal Services'!K39:L39),0)</f>
        <v>0</v>
      </c>
      <c r="E44" s="6">
        <f>ROUND(+'Fiscal Services'!V39,0)</f>
        <v>3891</v>
      </c>
      <c r="F44" s="8" t="str">
        <f t="shared" si="0"/>
        <v/>
      </c>
      <c r="G44" s="6">
        <f>ROUND(SUM('Fiscal Services'!K142:L142),0)</f>
        <v>176376</v>
      </c>
      <c r="H44" s="6">
        <f>ROUND(+'Fiscal Services'!V142,0)</f>
        <v>4221</v>
      </c>
      <c r="I44" s="8">
        <f t="shared" si="1"/>
        <v>41.79</v>
      </c>
      <c r="J44" s="7"/>
      <c r="K44" s="9" t="str">
        <f t="shared" si="2"/>
        <v/>
      </c>
    </row>
    <row r="45" spans="2:11" x14ac:dyDescent="0.2">
      <c r="B45">
        <f>+'Fiscal Services'!A40</f>
        <v>106</v>
      </c>
      <c r="C45" t="str">
        <f>+'Fiscal Services'!B40</f>
        <v>CASCADE VALLEY HOSPITAL</v>
      </c>
      <c r="D45" s="6">
        <f>ROUND(SUM('Fiscal Services'!K40:L40),0)</f>
        <v>0</v>
      </c>
      <c r="E45" s="6">
        <f>ROUND(+'Fiscal Services'!V40,0)</f>
        <v>4405</v>
      </c>
      <c r="F45" s="8" t="str">
        <f t="shared" si="0"/>
        <v/>
      </c>
      <c r="G45" s="6">
        <f>ROUND(SUM('Fiscal Services'!K143:L143),0)</f>
        <v>74060</v>
      </c>
      <c r="H45" s="6">
        <f>ROUND(+'Fiscal Services'!V143,0)</f>
        <v>2702</v>
      </c>
      <c r="I45" s="8">
        <f t="shared" si="1"/>
        <v>27.41</v>
      </c>
      <c r="J45" s="7"/>
      <c r="K45" s="9" t="str">
        <f t="shared" si="2"/>
        <v/>
      </c>
    </row>
    <row r="46" spans="2:11" x14ac:dyDescent="0.2">
      <c r="B46">
        <f>+'Fiscal Services'!A41</f>
        <v>107</v>
      </c>
      <c r="C46" t="str">
        <f>+'Fiscal Services'!B41</f>
        <v>NORTH VALLEY HOSPITAL</v>
      </c>
      <c r="D46" s="6">
        <f>ROUND(SUM('Fiscal Services'!K41:L41),0)</f>
        <v>121425</v>
      </c>
      <c r="E46" s="6">
        <f>ROUND(+'Fiscal Services'!V41,0)</f>
        <v>1964</v>
      </c>
      <c r="F46" s="8">
        <f t="shared" si="0"/>
        <v>61.83</v>
      </c>
      <c r="G46" s="6">
        <f>ROUND(SUM('Fiscal Services'!K144:L144),0)</f>
        <v>198497</v>
      </c>
      <c r="H46" s="6">
        <f>ROUND(+'Fiscal Services'!V144,0)</f>
        <v>1481</v>
      </c>
      <c r="I46" s="8">
        <f t="shared" si="1"/>
        <v>134.03</v>
      </c>
      <c r="J46" s="7"/>
      <c r="K46" s="9">
        <f t="shared" si="2"/>
        <v>1.1677</v>
      </c>
    </row>
    <row r="47" spans="2:11" x14ac:dyDescent="0.2">
      <c r="B47">
        <f>+'Fiscal Services'!A42</f>
        <v>108</v>
      </c>
      <c r="C47" t="str">
        <f>+'Fiscal Services'!B42</f>
        <v>TRI-STATE MEMORIAL HOSPITAL</v>
      </c>
      <c r="D47" s="6">
        <f>ROUND(SUM('Fiscal Services'!K42:L42),0)</f>
        <v>215339</v>
      </c>
      <c r="E47" s="6">
        <f>ROUND(+'Fiscal Services'!V42,0)</f>
        <v>5524</v>
      </c>
      <c r="F47" s="8">
        <f t="shared" si="0"/>
        <v>38.979999999999997</v>
      </c>
      <c r="G47" s="6">
        <f>ROUND(SUM('Fiscal Services'!K145:L145),0)</f>
        <v>278647</v>
      </c>
      <c r="H47" s="6">
        <f>ROUND(+'Fiscal Services'!V145,0)</f>
        <v>5844</v>
      </c>
      <c r="I47" s="8">
        <f t="shared" si="1"/>
        <v>47.68</v>
      </c>
      <c r="J47" s="7"/>
      <c r="K47" s="9">
        <f t="shared" si="2"/>
        <v>0.22320000000000001</v>
      </c>
    </row>
    <row r="48" spans="2:11" x14ac:dyDescent="0.2">
      <c r="B48">
        <f>+'Fiscal Services'!A43</f>
        <v>111</v>
      </c>
      <c r="C48" t="str">
        <f>+'Fiscal Services'!B43</f>
        <v>EAST ADAMS RURAL HEALTHCARE</v>
      </c>
      <c r="D48" s="6">
        <f>ROUND(SUM('Fiscal Services'!K43:L43),0)</f>
        <v>201208</v>
      </c>
      <c r="E48" s="6">
        <f>ROUND(+'Fiscal Services'!V43,0)</f>
        <v>621</v>
      </c>
      <c r="F48" s="8">
        <f t="shared" si="0"/>
        <v>324.01</v>
      </c>
      <c r="G48" s="6">
        <f>ROUND(SUM('Fiscal Services'!K146:L146),0)</f>
        <v>107861</v>
      </c>
      <c r="H48" s="6">
        <f>ROUND(+'Fiscal Services'!V146,0)</f>
        <v>535</v>
      </c>
      <c r="I48" s="8">
        <f t="shared" si="1"/>
        <v>201.61</v>
      </c>
      <c r="J48" s="7"/>
      <c r="K48" s="9">
        <f t="shared" si="2"/>
        <v>-0.37780000000000002</v>
      </c>
    </row>
    <row r="49" spans="2:11" x14ac:dyDescent="0.2">
      <c r="B49">
        <f>+'Fiscal Services'!A44</f>
        <v>125</v>
      </c>
      <c r="C49" t="str">
        <f>+'Fiscal Services'!B44</f>
        <v>OTHELLO COMMUNITY HOSPITAL</v>
      </c>
      <c r="D49" s="6">
        <f>ROUND(SUM('Fiscal Services'!K44:L44),0)</f>
        <v>0</v>
      </c>
      <c r="E49" s="6">
        <f>ROUND(+'Fiscal Services'!V44,0)</f>
        <v>0</v>
      </c>
      <c r="F49" s="8" t="str">
        <f t="shared" si="0"/>
        <v/>
      </c>
      <c r="G49" s="6">
        <f>ROUND(SUM('Fiscal Services'!K147:L147),0)</f>
        <v>0</v>
      </c>
      <c r="H49" s="6">
        <f>ROUND(+'Fiscal Services'!V147,0)</f>
        <v>0</v>
      </c>
      <c r="I49" s="8" t="str">
        <f t="shared" si="1"/>
        <v/>
      </c>
      <c r="J49" s="7"/>
      <c r="K49" s="9" t="str">
        <f t="shared" si="2"/>
        <v/>
      </c>
    </row>
    <row r="50" spans="2:11" x14ac:dyDescent="0.2">
      <c r="B50">
        <f>+'Fiscal Services'!A45</f>
        <v>126</v>
      </c>
      <c r="C50" t="str">
        <f>+'Fiscal Services'!B45</f>
        <v>HIGHLINE MEDICAL CENTER</v>
      </c>
      <c r="D50" s="6">
        <f>ROUND(SUM('Fiscal Services'!K45:L45),0)</f>
        <v>8023081</v>
      </c>
      <c r="E50" s="6">
        <f>ROUND(+'Fiscal Services'!V45,0)</f>
        <v>14611</v>
      </c>
      <c r="F50" s="8">
        <f t="shared" si="0"/>
        <v>549.11</v>
      </c>
      <c r="G50" s="6">
        <f>ROUND(SUM('Fiscal Services'!K148:L148),0)</f>
        <v>9174410</v>
      </c>
      <c r="H50" s="6">
        <f>ROUND(+'Fiscal Services'!V148,0)</f>
        <v>15353</v>
      </c>
      <c r="I50" s="8">
        <f t="shared" si="1"/>
        <v>597.55999999999995</v>
      </c>
      <c r="J50" s="7"/>
      <c r="K50" s="9">
        <f t="shared" si="2"/>
        <v>8.8200000000000001E-2</v>
      </c>
    </row>
    <row r="51" spans="2:11" x14ac:dyDescent="0.2">
      <c r="B51">
        <f>+'Fiscal Services'!A46</f>
        <v>128</v>
      </c>
      <c r="C51" t="str">
        <f>+'Fiscal Services'!B46</f>
        <v>UNIVERSITY OF WASHINGTON MEDICAL CENTER</v>
      </c>
      <c r="D51" s="6">
        <f>ROUND(SUM('Fiscal Services'!K46:L46),0)</f>
        <v>19103670</v>
      </c>
      <c r="E51" s="6">
        <f>ROUND(+'Fiscal Services'!V46,0)</f>
        <v>58058</v>
      </c>
      <c r="F51" s="8">
        <f t="shared" si="0"/>
        <v>329.04</v>
      </c>
      <c r="G51" s="6">
        <f>ROUND(SUM('Fiscal Services'!K149:L149),0)</f>
        <v>31288913</v>
      </c>
      <c r="H51" s="6">
        <f>ROUND(+'Fiscal Services'!V149,0)</f>
        <v>57457</v>
      </c>
      <c r="I51" s="8">
        <f t="shared" si="1"/>
        <v>544.55999999999995</v>
      </c>
      <c r="J51" s="7"/>
      <c r="K51" s="9">
        <f t="shared" si="2"/>
        <v>0.65500000000000003</v>
      </c>
    </row>
    <row r="52" spans="2:11" x14ac:dyDescent="0.2">
      <c r="B52">
        <f>+'Fiscal Services'!A47</f>
        <v>129</v>
      </c>
      <c r="C52" t="str">
        <f>+'Fiscal Services'!B47</f>
        <v>QUINCY VALLEY MEDICAL CENTER</v>
      </c>
      <c r="D52" s="6">
        <f>ROUND(SUM('Fiscal Services'!K47:L47),0)</f>
        <v>140402</v>
      </c>
      <c r="E52" s="6">
        <f>ROUND(+'Fiscal Services'!V47,0)</f>
        <v>255</v>
      </c>
      <c r="F52" s="8">
        <f t="shared" si="0"/>
        <v>550.6</v>
      </c>
      <c r="G52" s="6">
        <f>ROUND(SUM('Fiscal Services'!K150:L150),0)</f>
        <v>135885</v>
      </c>
      <c r="H52" s="6">
        <f>ROUND(+'Fiscal Services'!V150,0)</f>
        <v>389</v>
      </c>
      <c r="I52" s="8">
        <f t="shared" si="1"/>
        <v>349.32</v>
      </c>
      <c r="J52" s="7"/>
      <c r="K52" s="9">
        <f t="shared" si="2"/>
        <v>-0.36559999999999998</v>
      </c>
    </row>
    <row r="53" spans="2:11" x14ac:dyDescent="0.2">
      <c r="B53">
        <f>+'Fiscal Services'!A48</f>
        <v>130</v>
      </c>
      <c r="C53" t="str">
        <f>+'Fiscal Services'!B48</f>
        <v>UW MEDICINE/NORTHWEST HOSPITAL</v>
      </c>
      <c r="D53" s="6">
        <f>ROUND(SUM('Fiscal Services'!K48:L48),0)</f>
        <v>638422</v>
      </c>
      <c r="E53" s="6">
        <f>ROUND(+'Fiscal Services'!V48,0)</f>
        <v>24110</v>
      </c>
      <c r="F53" s="8">
        <f t="shared" si="0"/>
        <v>26.48</v>
      </c>
      <c r="G53" s="6">
        <f>ROUND(SUM('Fiscal Services'!K151:L151),0)</f>
        <v>950842</v>
      </c>
      <c r="H53" s="6">
        <f>ROUND(+'Fiscal Services'!V151,0)</f>
        <v>26437</v>
      </c>
      <c r="I53" s="8">
        <f t="shared" si="1"/>
        <v>35.97</v>
      </c>
      <c r="J53" s="7"/>
      <c r="K53" s="9">
        <f t="shared" si="2"/>
        <v>0.3584</v>
      </c>
    </row>
    <row r="54" spans="2:11" x14ac:dyDescent="0.2">
      <c r="B54">
        <f>+'Fiscal Services'!A49</f>
        <v>131</v>
      </c>
      <c r="C54" t="str">
        <f>+'Fiscal Services'!B49</f>
        <v>OVERLAKE HOSPITAL MEDICAL CENTER</v>
      </c>
      <c r="D54" s="6">
        <f>ROUND(SUM('Fiscal Services'!K49:L49),0)</f>
        <v>2403733</v>
      </c>
      <c r="E54" s="6">
        <f>ROUND(+'Fiscal Services'!V49,0)</f>
        <v>34703</v>
      </c>
      <c r="F54" s="8">
        <f t="shared" si="0"/>
        <v>69.27</v>
      </c>
      <c r="G54" s="6">
        <f>ROUND(SUM('Fiscal Services'!K152:L152),0)</f>
        <v>2446158</v>
      </c>
      <c r="H54" s="6">
        <f>ROUND(+'Fiscal Services'!V152,0)</f>
        <v>35157</v>
      </c>
      <c r="I54" s="8">
        <f t="shared" si="1"/>
        <v>69.58</v>
      </c>
      <c r="J54" s="7"/>
      <c r="K54" s="9">
        <f t="shared" si="2"/>
        <v>4.4999999999999997E-3</v>
      </c>
    </row>
    <row r="55" spans="2:11" x14ac:dyDescent="0.2">
      <c r="B55">
        <f>+'Fiscal Services'!A50</f>
        <v>132</v>
      </c>
      <c r="C55" t="str">
        <f>+'Fiscal Services'!B50</f>
        <v>ST CLARE HOSPITAL</v>
      </c>
      <c r="D55" s="6">
        <f>ROUND(SUM('Fiscal Services'!K50:L50),0)</f>
        <v>2388845</v>
      </c>
      <c r="E55" s="6">
        <f>ROUND(+'Fiscal Services'!V50,0)</f>
        <v>13193</v>
      </c>
      <c r="F55" s="8">
        <f t="shared" si="0"/>
        <v>181.07</v>
      </c>
      <c r="G55" s="6">
        <f>ROUND(SUM('Fiscal Services'!K153:L153),0)</f>
        <v>3172856</v>
      </c>
      <c r="H55" s="6">
        <f>ROUND(+'Fiscal Services'!V153,0)</f>
        <v>13595</v>
      </c>
      <c r="I55" s="8">
        <f t="shared" si="1"/>
        <v>233.38</v>
      </c>
      <c r="J55" s="7"/>
      <c r="K55" s="9">
        <f t="shared" si="2"/>
        <v>0.28889999999999999</v>
      </c>
    </row>
    <row r="56" spans="2:11" x14ac:dyDescent="0.2">
      <c r="B56">
        <f>+'Fiscal Services'!A51</f>
        <v>134</v>
      </c>
      <c r="C56" t="str">
        <f>+'Fiscal Services'!B51</f>
        <v>ISLAND HOSPITAL</v>
      </c>
      <c r="D56" s="6">
        <f>ROUND(SUM('Fiscal Services'!K51:L51),0)</f>
        <v>338098</v>
      </c>
      <c r="E56" s="6">
        <f>ROUND(+'Fiscal Services'!V51,0)</f>
        <v>10503</v>
      </c>
      <c r="F56" s="8">
        <f t="shared" si="0"/>
        <v>32.19</v>
      </c>
      <c r="G56" s="6">
        <f>ROUND(SUM('Fiscal Services'!K154:L154),0)</f>
        <v>410385</v>
      </c>
      <c r="H56" s="6">
        <f>ROUND(+'Fiscal Services'!V154,0)</f>
        <v>10694</v>
      </c>
      <c r="I56" s="8">
        <f t="shared" si="1"/>
        <v>38.380000000000003</v>
      </c>
      <c r="J56" s="7"/>
      <c r="K56" s="9">
        <f t="shared" si="2"/>
        <v>0.1923</v>
      </c>
    </row>
    <row r="57" spans="2:11" x14ac:dyDescent="0.2">
      <c r="B57">
        <f>+'Fiscal Services'!A52</f>
        <v>137</v>
      </c>
      <c r="C57" t="str">
        <f>+'Fiscal Services'!B52</f>
        <v>LINCOLN HOSPITAL</v>
      </c>
      <c r="D57" s="6">
        <f>ROUND(SUM('Fiscal Services'!K52:L52),0)</f>
        <v>872510</v>
      </c>
      <c r="E57" s="6">
        <f>ROUND(+'Fiscal Services'!V52,0)</f>
        <v>1112</v>
      </c>
      <c r="F57" s="8">
        <f t="shared" si="0"/>
        <v>784.63</v>
      </c>
      <c r="G57" s="6">
        <f>ROUND(SUM('Fiscal Services'!K155:L155),0)</f>
        <v>0</v>
      </c>
      <c r="H57" s="6">
        <f>ROUND(+'Fiscal Services'!V155,0)</f>
        <v>0</v>
      </c>
      <c r="I57" s="8" t="str">
        <f t="shared" si="1"/>
        <v/>
      </c>
      <c r="J57" s="7"/>
      <c r="K57" s="9" t="str">
        <f t="shared" si="2"/>
        <v/>
      </c>
    </row>
    <row r="58" spans="2:11" x14ac:dyDescent="0.2">
      <c r="B58">
        <f>+'Fiscal Services'!A53</f>
        <v>138</v>
      </c>
      <c r="C58" t="str">
        <f>+'Fiscal Services'!B53</f>
        <v>SWEDISH EDMONDS</v>
      </c>
      <c r="D58" s="6">
        <f>ROUND(SUM('Fiscal Services'!K53:L53),0)</f>
        <v>36654</v>
      </c>
      <c r="E58" s="6">
        <f>ROUND(+'Fiscal Services'!V53,0)</f>
        <v>16770</v>
      </c>
      <c r="F58" s="8">
        <f t="shared" si="0"/>
        <v>2.19</v>
      </c>
      <c r="G58" s="6">
        <f>ROUND(SUM('Fiscal Services'!K156:L156),0)</f>
        <v>13871</v>
      </c>
      <c r="H58" s="6">
        <f>ROUND(+'Fiscal Services'!V156,0)</f>
        <v>18613</v>
      </c>
      <c r="I58" s="8">
        <f t="shared" si="1"/>
        <v>0.75</v>
      </c>
      <c r="J58" s="7"/>
      <c r="K58" s="9">
        <f t="shared" si="2"/>
        <v>-0.65749999999999997</v>
      </c>
    </row>
    <row r="59" spans="2:11" x14ac:dyDescent="0.2">
      <c r="B59">
        <f>+'Fiscal Services'!A54</f>
        <v>139</v>
      </c>
      <c r="C59" t="str">
        <f>+'Fiscal Services'!B54</f>
        <v>PROVIDENCE HOLY FAMILY HOSPITAL</v>
      </c>
      <c r="D59" s="6">
        <f>ROUND(SUM('Fiscal Services'!K54:L54),0)</f>
        <v>1173</v>
      </c>
      <c r="E59" s="6">
        <f>ROUND(+'Fiscal Services'!V54,0)</f>
        <v>18114</v>
      </c>
      <c r="F59" s="8">
        <f t="shared" si="0"/>
        <v>0.06</v>
      </c>
      <c r="G59" s="6">
        <f>ROUND(SUM('Fiscal Services'!K157:L157),0)</f>
        <v>0</v>
      </c>
      <c r="H59" s="6">
        <f>ROUND(+'Fiscal Services'!V157,0)</f>
        <v>16969</v>
      </c>
      <c r="I59" s="8" t="str">
        <f t="shared" si="1"/>
        <v/>
      </c>
      <c r="J59" s="7"/>
      <c r="K59" s="9" t="str">
        <f t="shared" si="2"/>
        <v/>
      </c>
    </row>
    <row r="60" spans="2:11" x14ac:dyDescent="0.2">
      <c r="B60">
        <f>+'Fiscal Services'!A55</f>
        <v>140</v>
      </c>
      <c r="C60" t="str">
        <f>+'Fiscal Services'!B55</f>
        <v>KITTITAS VALLEY HEALTHCARE</v>
      </c>
      <c r="D60" s="6">
        <f>ROUND(SUM('Fiscal Services'!K55:L55),0)</f>
        <v>264035</v>
      </c>
      <c r="E60" s="6">
        <f>ROUND(+'Fiscal Services'!V55,0)</f>
        <v>5367</v>
      </c>
      <c r="F60" s="8">
        <f t="shared" si="0"/>
        <v>49.2</v>
      </c>
      <c r="G60" s="6">
        <f>ROUND(SUM('Fiscal Services'!K158:L158),0)</f>
        <v>491658</v>
      </c>
      <c r="H60" s="6">
        <f>ROUND(+'Fiscal Services'!V158,0)</f>
        <v>5413</v>
      </c>
      <c r="I60" s="8">
        <f t="shared" si="1"/>
        <v>90.83</v>
      </c>
      <c r="J60" s="7"/>
      <c r="K60" s="9">
        <f t="shared" si="2"/>
        <v>0.84609999999999996</v>
      </c>
    </row>
    <row r="61" spans="2:11" x14ac:dyDescent="0.2">
      <c r="B61">
        <f>+'Fiscal Services'!A56</f>
        <v>141</v>
      </c>
      <c r="C61" t="str">
        <f>+'Fiscal Services'!B56</f>
        <v>DAYTON GENERAL HOSPITAL</v>
      </c>
      <c r="D61" s="6">
        <f>ROUND(SUM('Fiscal Services'!K56:L56),0)</f>
        <v>551807</v>
      </c>
      <c r="E61" s="6">
        <f>ROUND(+'Fiscal Services'!V56,0)</f>
        <v>579</v>
      </c>
      <c r="F61" s="8">
        <f t="shared" si="0"/>
        <v>953.03</v>
      </c>
      <c r="G61" s="6">
        <f>ROUND(SUM('Fiscal Services'!K159:L159),0)</f>
        <v>618723</v>
      </c>
      <c r="H61" s="6">
        <f>ROUND(+'Fiscal Services'!V159,0)</f>
        <v>477</v>
      </c>
      <c r="I61" s="8">
        <f t="shared" si="1"/>
        <v>1297.1099999999999</v>
      </c>
      <c r="J61" s="7"/>
      <c r="K61" s="9">
        <f t="shared" si="2"/>
        <v>0.36099999999999999</v>
      </c>
    </row>
    <row r="62" spans="2:11" x14ac:dyDescent="0.2">
      <c r="B62">
        <f>+'Fiscal Services'!A57</f>
        <v>142</v>
      </c>
      <c r="C62" t="str">
        <f>+'Fiscal Services'!B57</f>
        <v>HARRISON MEDICAL CENTER</v>
      </c>
      <c r="D62" s="6">
        <f>ROUND(SUM('Fiscal Services'!K57:L57),0)</f>
        <v>6293445</v>
      </c>
      <c r="E62" s="6">
        <f>ROUND(+'Fiscal Services'!V57,0)</f>
        <v>30421</v>
      </c>
      <c r="F62" s="8">
        <f t="shared" si="0"/>
        <v>206.88</v>
      </c>
      <c r="G62" s="6">
        <f>ROUND(SUM('Fiscal Services'!K160:L160),0)</f>
        <v>8227134</v>
      </c>
      <c r="H62" s="6">
        <f>ROUND(+'Fiscal Services'!V160,0)</f>
        <v>32262</v>
      </c>
      <c r="I62" s="8">
        <f t="shared" si="1"/>
        <v>255.01</v>
      </c>
      <c r="J62" s="7"/>
      <c r="K62" s="9">
        <f t="shared" si="2"/>
        <v>0.2326</v>
      </c>
    </row>
    <row r="63" spans="2:11" x14ac:dyDescent="0.2">
      <c r="B63">
        <f>+'Fiscal Services'!A58</f>
        <v>145</v>
      </c>
      <c r="C63" t="str">
        <f>+'Fiscal Services'!B58</f>
        <v>PEACEHEALTH ST JOSEPH HOSPITAL</v>
      </c>
      <c r="D63" s="6">
        <f>ROUND(SUM('Fiscal Services'!K58:L58),0)</f>
        <v>3010685</v>
      </c>
      <c r="E63" s="6">
        <f>ROUND(+'Fiscal Services'!V58,0)</f>
        <v>33079</v>
      </c>
      <c r="F63" s="8">
        <f t="shared" si="0"/>
        <v>91.01</v>
      </c>
      <c r="G63" s="6">
        <f>ROUND(SUM('Fiscal Services'!K161:L161),0)</f>
        <v>37326</v>
      </c>
      <c r="H63" s="6">
        <f>ROUND(+'Fiscal Services'!V161,0)</f>
        <v>32725</v>
      </c>
      <c r="I63" s="8">
        <f t="shared" si="1"/>
        <v>1.1399999999999999</v>
      </c>
      <c r="J63" s="7"/>
      <c r="K63" s="9">
        <f t="shared" si="2"/>
        <v>-0.98750000000000004</v>
      </c>
    </row>
    <row r="64" spans="2:11" x14ac:dyDescent="0.2">
      <c r="B64">
        <f>+'Fiscal Services'!A59</f>
        <v>147</v>
      </c>
      <c r="C64" t="str">
        <f>+'Fiscal Services'!B59</f>
        <v>MID VALLEY HOSPITAL</v>
      </c>
      <c r="D64" s="6">
        <f>ROUND(SUM('Fiscal Services'!K59:L59),0)</f>
        <v>300823</v>
      </c>
      <c r="E64" s="6">
        <f>ROUND(+'Fiscal Services'!V59,0)</f>
        <v>2786</v>
      </c>
      <c r="F64" s="8">
        <f t="shared" si="0"/>
        <v>107.98</v>
      </c>
      <c r="G64" s="6">
        <f>ROUND(SUM('Fiscal Services'!K162:L162),0)</f>
        <v>137253</v>
      </c>
      <c r="H64" s="6">
        <f>ROUND(+'Fiscal Services'!V162,0)</f>
        <v>2488</v>
      </c>
      <c r="I64" s="8">
        <f t="shared" si="1"/>
        <v>55.17</v>
      </c>
      <c r="J64" s="7"/>
      <c r="K64" s="9">
        <f t="shared" si="2"/>
        <v>-0.48909999999999998</v>
      </c>
    </row>
    <row r="65" spans="2:11" x14ac:dyDescent="0.2">
      <c r="B65">
        <f>+'Fiscal Services'!A60</f>
        <v>148</v>
      </c>
      <c r="C65" t="str">
        <f>+'Fiscal Services'!B60</f>
        <v>KINDRED HOSPITAL SEATTLE - NORTHGATE</v>
      </c>
      <c r="D65" s="6">
        <f>ROUND(SUM('Fiscal Services'!K60:L60),0)</f>
        <v>51086</v>
      </c>
      <c r="E65" s="6">
        <f>ROUND(+'Fiscal Services'!V60,0)</f>
        <v>1271</v>
      </c>
      <c r="F65" s="8">
        <f t="shared" si="0"/>
        <v>40.19</v>
      </c>
      <c r="G65" s="6">
        <f>ROUND(SUM('Fiscal Services'!K163:L163),0)</f>
        <v>1877</v>
      </c>
      <c r="H65" s="6">
        <f>ROUND(+'Fiscal Services'!V163,0)</f>
        <v>1225</v>
      </c>
      <c r="I65" s="8">
        <f t="shared" si="1"/>
        <v>1.53</v>
      </c>
      <c r="J65" s="7"/>
      <c r="K65" s="9">
        <f t="shared" si="2"/>
        <v>-0.96189999999999998</v>
      </c>
    </row>
    <row r="66" spans="2:11" x14ac:dyDescent="0.2">
      <c r="B66">
        <f>+'Fiscal Services'!A61</f>
        <v>150</v>
      </c>
      <c r="C66" t="str">
        <f>+'Fiscal Services'!B61</f>
        <v>COULEE MEDICAL CENTER</v>
      </c>
      <c r="D66" s="6">
        <f>ROUND(SUM('Fiscal Services'!K61:L61),0)</f>
        <v>161051</v>
      </c>
      <c r="E66" s="6">
        <f>ROUND(+'Fiscal Services'!V61,0)</f>
        <v>1232</v>
      </c>
      <c r="F66" s="8">
        <f t="shared" si="0"/>
        <v>130.72</v>
      </c>
      <c r="G66" s="6">
        <f>ROUND(SUM('Fiscal Services'!K164:L164),0)</f>
        <v>186849</v>
      </c>
      <c r="H66" s="6">
        <f>ROUND(+'Fiscal Services'!V164,0)</f>
        <v>1398</v>
      </c>
      <c r="I66" s="8">
        <f t="shared" si="1"/>
        <v>133.65</v>
      </c>
      <c r="J66" s="7"/>
      <c r="K66" s="9">
        <f t="shared" si="2"/>
        <v>2.24E-2</v>
      </c>
    </row>
    <row r="67" spans="2:11" x14ac:dyDescent="0.2">
      <c r="B67">
        <f>+'Fiscal Services'!A62</f>
        <v>152</v>
      </c>
      <c r="C67" t="str">
        <f>+'Fiscal Services'!B62</f>
        <v>MASON GENERAL HOSPITAL</v>
      </c>
      <c r="D67" s="6">
        <f>ROUND(SUM('Fiscal Services'!K62:L62),0)</f>
        <v>164504</v>
      </c>
      <c r="E67" s="6">
        <f>ROUND(+'Fiscal Services'!V62,0)</f>
        <v>4806</v>
      </c>
      <c r="F67" s="8">
        <f t="shared" si="0"/>
        <v>34.229999999999997</v>
      </c>
      <c r="G67" s="6">
        <f>ROUND(SUM('Fiscal Services'!K165:L165),0)</f>
        <v>252350</v>
      </c>
      <c r="H67" s="6">
        <f>ROUND(+'Fiscal Services'!V165,0)</f>
        <v>4813</v>
      </c>
      <c r="I67" s="8">
        <f t="shared" si="1"/>
        <v>52.43</v>
      </c>
      <c r="J67" s="7"/>
      <c r="K67" s="9">
        <f t="shared" si="2"/>
        <v>0.53169999999999995</v>
      </c>
    </row>
    <row r="68" spans="2:11" x14ac:dyDescent="0.2">
      <c r="B68">
        <f>+'Fiscal Services'!A63</f>
        <v>153</v>
      </c>
      <c r="C68" t="str">
        <f>+'Fiscal Services'!B63</f>
        <v>WHITMAN HOSPITAL AND MEDICAL CENTER</v>
      </c>
      <c r="D68" s="6">
        <f>ROUND(SUM('Fiscal Services'!K63:L63),0)</f>
        <v>365396</v>
      </c>
      <c r="E68" s="6">
        <f>ROUND(+'Fiscal Services'!V63,0)</f>
        <v>1373</v>
      </c>
      <c r="F68" s="8">
        <f t="shared" si="0"/>
        <v>266.13</v>
      </c>
      <c r="G68" s="6">
        <f>ROUND(SUM('Fiscal Services'!K166:L166),0)</f>
        <v>339363</v>
      </c>
      <c r="H68" s="6">
        <f>ROUND(+'Fiscal Services'!V166,0)</f>
        <v>1504</v>
      </c>
      <c r="I68" s="8">
        <f t="shared" si="1"/>
        <v>225.64</v>
      </c>
      <c r="J68" s="7"/>
      <c r="K68" s="9">
        <f t="shared" si="2"/>
        <v>-0.15210000000000001</v>
      </c>
    </row>
    <row r="69" spans="2:11" x14ac:dyDescent="0.2">
      <c r="B69">
        <f>+'Fiscal Services'!A64</f>
        <v>155</v>
      </c>
      <c r="C69" t="str">
        <f>+'Fiscal Services'!B64</f>
        <v>UW MEDICINE/VALLEY MEDICAL CENTER</v>
      </c>
      <c r="D69" s="6">
        <f>ROUND(SUM('Fiscal Services'!K64:L64),0)</f>
        <v>3321999</v>
      </c>
      <c r="E69" s="6">
        <f>ROUND(+'Fiscal Services'!V64,0)</f>
        <v>42810</v>
      </c>
      <c r="F69" s="8">
        <f t="shared" si="0"/>
        <v>77.599999999999994</v>
      </c>
      <c r="G69" s="6">
        <f>ROUND(SUM('Fiscal Services'!K167:L167),0)</f>
        <v>3341019</v>
      </c>
      <c r="H69" s="6">
        <f>ROUND(+'Fiscal Services'!V167,0)</f>
        <v>43058</v>
      </c>
      <c r="I69" s="8">
        <f t="shared" si="1"/>
        <v>77.59</v>
      </c>
      <c r="J69" s="7"/>
      <c r="K69" s="9">
        <f t="shared" si="2"/>
        <v>-1E-4</v>
      </c>
    </row>
    <row r="70" spans="2:11" x14ac:dyDescent="0.2">
      <c r="B70">
        <f>+'Fiscal Services'!A65</f>
        <v>156</v>
      </c>
      <c r="C70" t="str">
        <f>+'Fiscal Services'!B65</f>
        <v>WHIDBEY GENERAL HOSPITAL</v>
      </c>
      <c r="D70" s="6">
        <f>ROUND(SUM('Fiscal Services'!K65:L65),0)</f>
        <v>1006837</v>
      </c>
      <c r="E70" s="6">
        <f>ROUND(+'Fiscal Services'!V65,0)</f>
        <v>7772</v>
      </c>
      <c r="F70" s="8">
        <f t="shared" si="0"/>
        <v>129.55000000000001</v>
      </c>
      <c r="G70" s="6">
        <f>ROUND(SUM('Fiscal Services'!K168:L168),0)</f>
        <v>862136</v>
      </c>
      <c r="H70" s="6">
        <f>ROUND(+'Fiscal Services'!V168,0)</f>
        <v>7172</v>
      </c>
      <c r="I70" s="8">
        <f t="shared" si="1"/>
        <v>120.21</v>
      </c>
      <c r="J70" s="7"/>
      <c r="K70" s="9">
        <f t="shared" si="2"/>
        <v>-7.2099999999999997E-2</v>
      </c>
    </row>
    <row r="71" spans="2:11" x14ac:dyDescent="0.2">
      <c r="B71">
        <f>+'Fiscal Services'!A66</f>
        <v>157</v>
      </c>
      <c r="C71" t="str">
        <f>+'Fiscal Services'!B66</f>
        <v>ST LUKES REHABILIATION INSTITUTE</v>
      </c>
      <c r="D71" s="6">
        <f>ROUND(SUM('Fiscal Services'!K66:L66),0)</f>
        <v>75739</v>
      </c>
      <c r="E71" s="6">
        <f>ROUND(+'Fiscal Services'!V66,0)</f>
        <v>2238</v>
      </c>
      <c r="F71" s="8">
        <f t="shared" si="0"/>
        <v>33.840000000000003</v>
      </c>
      <c r="G71" s="6">
        <f>ROUND(SUM('Fiscal Services'!K169:L169),0)</f>
        <v>64396</v>
      </c>
      <c r="H71" s="6">
        <f>ROUND(+'Fiscal Services'!V169,0)</f>
        <v>2381</v>
      </c>
      <c r="I71" s="8">
        <f t="shared" si="1"/>
        <v>27.05</v>
      </c>
      <c r="J71" s="7"/>
      <c r="K71" s="9">
        <f t="shared" si="2"/>
        <v>-0.20069999999999999</v>
      </c>
    </row>
    <row r="72" spans="2:11" x14ac:dyDescent="0.2">
      <c r="B72">
        <f>+'Fiscal Services'!A67</f>
        <v>158</v>
      </c>
      <c r="C72" t="str">
        <f>+'Fiscal Services'!B67</f>
        <v>CASCADE MEDICAL CENTER</v>
      </c>
      <c r="D72" s="6">
        <f>ROUND(SUM('Fiscal Services'!K67:L67),0)</f>
        <v>80359</v>
      </c>
      <c r="E72" s="6">
        <f>ROUND(+'Fiscal Services'!V67,0)</f>
        <v>625</v>
      </c>
      <c r="F72" s="8">
        <f t="shared" si="0"/>
        <v>128.57</v>
      </c>
      <c r="G72" s="6">
        <f>ROUND(SUM('Fiscal Services'!K170:L170),0)</f>
        <v>68480</v>
      </c>
      <c r="H72" s="6">
        <f>ROUND(+'Fiscal Services'!V170,0)</f>
        <v>571</v>
      </c>
      <c r="I72" s="8">
        <f t="shared" si="1"/>
        <v>119.93</v>
      </c>
      <c r="J72" s="7"/>
      <c r="K72" s="9">
        <f t="shared" si="2"/>
        <v>-6.7199999999999996E-2</v>
      </c>
    </row>
    <row r="73" spans="2:11" x14ac:dyDescent="0.2">
      <c r="B73">
        <f>+'Fiscal Services'!A68</f>
        <v>159</v>
      </c>
      <c r="C73" t="str">
        <f>+'Fiscal Services'!B68</f>
        <v>PROVIDENCE ST PETER HOSPITAL</v>
      </c>
      <c r="D73" s="6">
        <f>ROUND(SUM('Fiscal Services'!K68:L68),0)</f>
        <v>58801</v>
      </c>
      <c r="E73" s="6">
        <f>ROUND(+'Fiscal Services'!V68,0)</f>
        <v>32864</v>
      </c>
      <c r="F73" s="8">
        <f t="shared" si="0"/>
        <v>1.79</v>
      </c>
      <c r="G73" s="6">
        <f>ROUND(SUM('Fiscal Services'!K171:L171),0)</f>
        <v>262</v>
      </c>
      <c r="H73" s="6">
        <f>ROUND(+'Fiscal Services'!V171,0)</f>
        <v>33908</v>
      </c>
      <c r="I73" s="8">
        <f t="shared" si="1"/>
        <v>0.01</v>
      </c>
      <c r="J73" s="7"/>
      <c r="K73" s="9">
        <f t="shared" si="2"/>
        <v>-0.99439999999999995</v>
      </c>
    </row>
    <row r="74" spans="2:11" x14ac:dyDescent="0.2">
      <c r="B74">
        <f>+'Fiscal Services'!A69</f>
        <v>161</v>
      </c>
      <c r="C74" t="str">
        <f>+'Fiscal Services'!B69</f>
        <v>KADLEC REGIONAL MEDICAL CENTER</v>
      </c>
      <c r="D74" s="6">
        <f>ROUND(SUM('Fiscal Services'!K69:L69),0)</f>
        <v>3681360</v>
      </c>
      <c r="E74" s="6">
        <f>ROUND(+'Fiscal Services'!V69,0)</f>
        <v>45708</v>
      </c>
      <c r="F74" s="8">
        <f t="shared" si="0"/>
        <v>80.540000000000006</v>
      </c>
      <c r="G74" s="6">
        <f>ROUND(SUM('Fiscal Services'!K172:L172),0)</f>
        <v>90324</v>
      </c>
      <c r="H74" s="6">
        <f>ROUND(+'Fiscal Services'!V172,0)</f>
        <v>42783</v>
      </c>
      <c r="I74" s="8">
        <f t="shared" si="1"/>
        <v>2.11</v>
      </c>
      <c r="J74" s="7"/>
      <c r="K74" s="9">
        <f t="shared" si="2"/>
        <v>-0.9738</v>
      </c>
    </row>
    <row r="75" spans="2:11" x14ac:dyDescent="0.2">
      <c r="B75">
        <f>+'Fiscal Services'!A70</f>
        <v>162</v>
      </c>
      <c r="C75" t="str">
        <f>+'Fiscal Services'!B70</f>
        <v>PROVIDENCE SACRED HEART MEDICAL CENTER</v>
      </c>
      <c r="D75" s="6">
        <f>ROUND(SUM('Fiscal Services'!K70:L70),0)</f>
        <v>1614</v>
      </c>
      <c r="E75" s="6">
        <f>ROUND(+'Fiscal Services'!V70,0)</f>
        <v>60667</v>
      </c>
      <c r="F75" s="8">
        <f t="shared" ref="F75:F109" si="3">IF(D75=0,"",IF(E75=0,"",ROUND(D75/E75,2)))</f>
        <v>0.03</v>
      </c>
      <c r="G75" s="6">
        <f>ROUND(SUM('Fiscal Services'!K173:L173),0)</f>
        <v>1623</v>
      </c>
      <c r="H75" s="6">
        <f>ROUND(+'Fiscal Services'!V173,0)</f>
        <v>64214</v>
      </c>
      <c r="I75" s="8">
        <f t="shared" ref="I75:I109" si="4">IF(G75=0,"",IF(H75=0,"",ROUND(G75/H75,2)))</f>
        <v>0.03</v>
      </c>
      <c r="J75" s="7"/>
      <c r="K75" s="9">
        <f t="shared" ref="K75:K109" si="5">IF(D75=0,"",IF(E75=0,"",IF(G75=0,"",IF(H75=0,"",ROUND(I75/F75-1,4)))))</f>
        <v>0</v>
      </c>
    </row>
    <row r="76" spans="2:11" x14ac:dyDescent="0.2">
      <c r="B76">
        <f>+'Fiscal Services'!A71</f>
        <v>164</v>
      </c>
      <c r="C76" t="str">
        <f>+'Fiscal Services'!B71</f>
        <v>EVERGREENHEALTH MEDICAL CENTER</v>
      </c>
      <c r="D76" s="6">
        <f>ROUND(SUM('Fiscal Services'!K71:L71),0)</f>
        <v>1763874</v>
      </c>
      <c r="E76" s="6">
        <f>ROUND(+'Fiscal Services'!V71,0)</f>
        <v>33657</v>
      </c>
      <c r="F76" s="8">
        <f t="shared" si="3"/>
        <v>52.41</v>
      </c>
      <c r="G76" s="6">
        <f>ROUND(SUM('Fiscal Services'!K174:L174),0)</f>
        <v>2226615</v>
      </c>
      <c r="H76" s="6">
        <f>ROUND(+'Fiscal Services'!V174,0)</f>
        <v>34300</v>
      </c>
      <c r="I76" s="8">
        <f t="shared" si="4"/>
        <v>64.92</v>
      </c>
      <c r="J76" s="7"/>
      <c r="K76" s="9">
        <f t="shared" si="5"/>
        <v>0.2387</v>
      </c>
    </row>
    <row r="77" spans="2:11" x14ac:dyDescent="0.2">
      <c r="B77">
        <f>+'Fiscal Services'!A72</f>
        <v>165</v>
      </c>
      <c r="C77" t="str">
        <f>+'Fiscal Services'!B72</f>
        <v>LAKE CHELAN COMMUNITY HOSPITAL</v>
      </c>
      <c r="D77" s="6">
        <f>ROUND(SUM('Fiscal Services'!K72:L72),0)</f>
        <v>87061</v>
      </c>
      <c r="E77" s="6">
        <f>ROUND(+'Fiscal Services'!V72,0)</f>
        <v>1431</v>
      </c>
      <c r="F77" s="8">
        <f t="shared" si="3"/>
        <v>60.84</v>
      </c>
      <c r="G77" s="6">
        <f>ROUND(SUM('Fiscal Services'!K175:L175),0)</f>
        <v>89048</v>
      </c>
      <c r="H77" s="6">
        <f>ROUND(+'Fiscal Services'!V175,0)</f>
        <v>1233</v>
      </c>
      <c r="I77" s="8">
        <f t="shared" si="4"/>
        <v>72.22</v>
      </c>
      <c r="J77" s="7"/>
      <c r="K77" s="9">
        <f t="shared" si="5"/>
        <v>0.187</v>
      </c>
    </row>
    <row r="78" spans="2:11" x14ac:dyDescent="0.2">
      <c r="B78">
        <f>+'Fiscal Services'!A73</f>
        <v>167</v>
      </c>
      <c r="C78" t="str">
        <f>+'Fiscal Services'!B73</f>
        <v>FERRY COUNTY MEMORIAL HOSPITAL</v>
      </c>
      <c r="D78" s="6">
        <f>ROUND(SUM('Fiscal Services'!K73:L73),0)</f>
        <v>0</v>
      </c>
      <c r="E78" s="6">
        <f>ROUND(+'Fiscal Services'!V73,0)</f>
        <v>305</v>
      </c>
      <c r="F78" s="8" t="str">
        <f t="shared" si="3"/>
        <v/>
      </c>
      <c r="G78" s="6">
        <f>ROUND(SUM('Fiscal Services'!K176:L176),0)</f>
        <v>0</v>
      </c>
      <c r="H78" s="6">
        <f>ROUND(+'Fiscal Services'!V176,0)</f>
        <v>0</v>
      </c>
      <c r="I78" s="8" t="str">
        <f t="shared" si="4"/>
        <v/>
      </c>
      <c r="J78" s="7"/>
      <c r="K78" s="9" t="str">
        <f t="shared" si="5"/>
        <v/>
      </c>
    </row>
    <row r="79" spans="2:11" x14ac:dyDescent="0.2">
      <c r="B79">
        <f>+'Fiscal Services'!A74</f>
        <v>168</v>
      </c>
      <c r="C79" t="str">
        <f>+'Fiscal Services'!B74</f>
        <v>CENTRAL WASHINGTON HOSPITAL</v>
      </c>
      <c r="D79" s="6">
        <f>ROUND(SUM('Fiscal Services'!K74:L74),0)</f>
        <v>26229</v>
      </c>
      <c r="E79" s="6">
        <f>ROUND(+'Fiscal Services'!V74,0)</f>
        <v>23522</v>
      </c>
      <c r="F79" s="8">
        <f t="shared" si="3"/>
        <v>1.1200000000000001</v>
      </c>
      <c r="G79" s="6">
        <f>ROUND(SUM('Fiscal Services'!K177:L177),0)</f>
        <v>16583</v>
      </c>
      <c r="H79" s="6">
        <f>ROUND(+'Fiscal Services'!V177,0)</f>
        <v>24241</v>
      </c>
      <c r="I79" s="8">
        <f t="shared" si="4"/>
        <v>0.68</v>
      </c>
      <c r="J79" s="7"/>
      <c r="K79" s="9">
        <f t="shared" si="5"/>
        <v>-0.39290000000000003</v>
      </c>
    </row>
    <row r="80" spans="2:11" x14ac:dyDescent="0.2">
      <c r="B80">
        <f>+'Fiscal Services'!A75</f>
        <v>170</v>
      </c>
      <c r="C80" t="str">
        <f>+'Fiscal Services'!B75</f>
        <v>PEACEHEALTH SOUTHWEST MEDICAL CENTER</v>
      </c>
      <c r="D80" s="6">
        <f>ROUND(SUM('Fiscal Services'!K75:L75),0)</f>
        <v>2886593</v>
      </c>
      <c r="E80" s="6">
        <f>ROUND(+'Fiscal Services'!V75,0)</f>
        <v>47001</v>
      </c>
      <c r="F80" s="8">
        <f t="shared" si="3"/>
        <v>61.42</v>
      </c>
      <c r="G80" s="6">
        <f>ROUND(SUM('Fiscal Services'!K178:L178),0)</f>
        <v>66879</v>
      </c>
      <c r="H80" s="6">
        <f>ROUND(+'Fiscal Services'!V178,0)</f>
        <v>43139</v>
      </c>
      <c r="I80" s="8">
        <f t="shared" si="4"/>
        <v>1.55</v>
      </c>
      <c r="J80" s="7"/>
      <c r="K80" s="9">
        <f t="shared" si="5"/>
        <v>-0.9748</v>
      </c>
    </row>
    <row r="81" spans="2:11" x14ac:dyDescent="0.2">
      <c r="B81">
        <f>+'Fiscal Services'!A76</f>
        <v>172</v>
      </c>
      <c r="C81" t="str">
        <f>+'Fiscal Services'!B76</f>
        <v>PULLMAN REGIONAL HOSPITAL</v>
      </c>
      <c r="D81" s="6">
        <f>ROUND(SUM('Fiscal Services'!K76:L76),0)</f>
        <v>112068</v>
      </c>
      <c r="E81" s="6">
        <f>ROUND(+'Fiscal Services'!V76,0)</f>
        <v>4515</v>
      </c>
      <c r="F81" s="8">
        <f t="shared" si="3"/>
        <v>24.82</v>
      </c>
      <c r="G81" s="6">
        <f>ROUND(SUM('Fiscal Services'!K179:L179),0)</f>
        <v>175009</v>
      </c>
      <c r="H81" s="6">
        <f>ROUND(+'Fiscal Services'!V179,0)</f>
        <v>4539</v>
      </c>
      <c r="I81" s="8">
        <f t="shared" si="4"/>
        <v>38.56</v>
      </c>
      <c r="J81" s="7"/>
      <c r="K81" s="9">
        <f t="shared" si="5"/>
        <v>0.55359999999999998</v>
      </c>
    </row>
    <row r="82" spans="2:11" x14ac:dyDescent="0.2">
      <c r="B82">
        <f>+'Fiscal Services'!A77</f>
        <v>173</v>
      </c>
      <c r="C82" t="str">
        <f>+'Fiscal Services'!B77</f>
        <v>MORTON GENERAL HOSPITAL</v>
      </c>
      <c r="D82" s="6">
        <f>ROUND(SUM('Fiscal Services'!K77:L77),0)</f>
        <v>66353</v>
      </c>
      <c r="E82" s="6">
        <f>ROUND(+'Fiscal Services'!V77,0)</f>
        <v>1118</v>
      </c>
      <c r="F82" s="8">
        <f t="shared" si="3"/>
        <v>59.35</v>
      </c>
      <c r="G82" s="6">
        <f>ROUND(SUM('Fiscal Services'!K180:L180),0)</f>
        <v>138416</v>
      </c>
      <c r="H82" s="6">
        <f>ROUND(+'Fiscal Services'!V180,0)</f>
        <v>827</v>
      </c>
      <c r="I82" s="8">
        <f t="shared" si="4"/>
        <v>167.37</v>
      </c>
      <c r="J82" s="7"/>
      <c r="K82" s="9">
        <f t="shared" si="5"/>
        <v>1.8201000000000001</v>
      </c>
    </row>
    <row r="83" spans="2:11" x14ac:dyDescent="0.2">
      <c r="B83">
        <f>+'Fiscal Services'!A78</f>
        <v>175</v>
      </c>
      <c r="C83" t="str">
        <f>+'Fiscal Services'!B78</f>
        <v>MARY BRIDGE CHILDRENS HEALTH CENTER</v>
      </c>
      <c r="D83" s="6">
        <f>ROUND(SUM('Fiscal Services'!K78:L78),0)</f>
        <v>0</v>
      </c>
      <c r="E83" s="6">
        <f>ROUND(+'Fiscal Services'!V78,0)</f>
        <v>10012</v>
      </c>
      <c r="F83" s="8" t="str">
        <f t="shared" si="3"/>
        <v/>
      </c>
      <c r="G83" s="6">
        <f>ROUND(SUM('Fiscal Services'!K181:L181),0)</f>
        <v>0</v>
      </c>
      <c r="H83" s="6">
        <f>ROUND(+'Fiscal Services'!V181,0)</f>
        <v>10097</v>
      </c>
      <c r="I83" s="8" t="str">
        <f t="shared" si="4"/>
        <v/>
      </c>
      <c r="J83" s="7"/>
      <c r="K83" s="9" t="str">
        <f t="shared" si="5"/>
        <v/>
      </c>
    </row>
    <row r="84" spans="2:11" x14ac:dyDescent="0.2">
      <c r="B84">
        <f>+'Fiscal Services'!A79</f>
        <v>176</v>
      </c>
      <c r="C84" t="str">
        <f>+'Fiscal Services'!B79</f>
        <v>TACOMA GENERAL/ALLENMORE HOSPITAL</v>
      </c>
      <c r="D84" s="6">
        <f>ROUND(SUM('Fiscal Services'!K79:L79),0)</f>
        <v>1904</v>
      </c>
      <c r="E84" s="6">
        <f>ROUND(+'Fiscal Services'!V79,0)</f>
        <v>44924</v>
      </c>
      <c r="F84" s="8">
        <f t="shared" si="3"/>
        <v>0.04</v>
      </c>
      <c r="G84" s="6">
        <f>ROUND(SUM('Fiscal Services'!K182:L182),0)</f>
        <v>965</v>
      </c>
      <c r="H84" s="6">
        <f>ROUND(+'Fiscal Services'!V182,0)</f>
        <v>46979</v>
      </c>
      <c r="I84" s="8">
        <f t="shared" si="4"/>
        <v>0.02</v>
      </c>
      <c r="J84" s="7"/>
      <c r="K84" s="9">
        <f t="shared" si="5"/>
        <v>-0.5</v>
      </c>
    </row>
    <row r="85" spans="2:11" x14ac:dyDescent="0.2">
      <c r="B85">
        <f>+'Fiscal Services'!A80</f>
        <v>180</v>
      </c>
      <c r="C85" t="str">
        <f>+'Fiscal Services'!B80</f>
        <v>VALLEY HOSPITAL</v>
      </c>
      <c r="D85" s="6">
        <f>ROUND(SUM('Fiscal Services'!K80:L80),0)</f>
        <v>1203718</v>
      </c>
      <c r="E85" s="6">
        <f>ROUND(+'Fiscal Services'!V80,0)</f>
        <v>11207</v>
      </c>
      <c r="F85" s="8">
        <f t="shared" si="3"/>
        <v>107.41</v>
      </c>
      <c r="G85" s="6">
        <f>ROUND(SUM('Fiscal Services'!K183:L183),0)</f>
        <v>1302768</v>
      </c>
      <c r="H85" s="6">
        <f>ROUND(+'Fiscal Services'!V183,0)</f>
        <v>11445</v>
      </c>
      <c r="I85" s="8">
        <f t="shared" si="4"/>
        <v>113.83</v>
      </c>
      <c r="J85" s="7"/>
      <c r="K85" s="9">
        <f t="shared" si="5"/>
        <v>5.9799999999999999E-2</v>
      </c>
    </row>
    <row r="86" spans="2:11" x14ac:dyDescent="0.2">
      <c r="B86">
        <f>+'Fiscal Services'!A81</f>
        <v>183</v>
      </c>
      <c r="C86" t="str">
        <f>+'Fiscal Services'!B81</f>
        <v>MULTICARE AUBURN MEDICAL CENTER</v>
      </c>
      <c r="D86" s="6">
        <f>ROUND(SUM('Fiscal Services'!K81:L81),0)</f>
        <v>228843</v>
      </c>
      <c r="E86" s="6">
        <f>ROUND(+'Fiscal Services'!V81,0)</f>
        <v>12923</v>
      </c>
      <c r="F86" s="8">
        <f t="shared" si="3"/>
        <v>17.71</v>
      </c>
      <c r="G86" s="6">
        <f>ROUND(SUM('Fiscal Services'!K184:L184),0)</f>
        <v>1406</v>
      </c>
      <c r="H86" s="6">
        <f>ROUND(+'Fiscal Services'!V184,0)</f>
        <v>11353</v>
      </c>
      <c r="I86" s="8">
        <f t="shared" si="4"/>
        <v>0.12</v>
      </c>
      <c r="J86" s="7"/>
      <c r="K86" s="9">
        <f t="shared" si="5"/>
        <v>-0.99319999999999997</v>
      </c>
    </row>
    <row r="87" spans="2:11" x14ac:dyDescent="0.2">
      <c r="B87">
        <f>+'Fiscal Services'!A82</f>
        <v>186</v>
      </c>
      <c r="C87" t="str">
        <f>+'Fiscal Services'!B82</f>
        <v>SUMMIT PACIFIC MEDICAL CENTER</v>
      </c>
      <c r="D87" s="6">
        <f>ROUND(SUM('Fiscal Services'!K82:L82),0)</f>
        <v>886431</v>
      </c>
      <c r="E87" s="6">
        <f>ROUND(+'Fiscal Services'!V82,0)</f>
        <v>1756</v>
      </c>
      <c r="F87" s="8">
        <f t="shared" si="3"/>
        <v>504.8</v>
      </c>
      <c r="G87" s="6">
        <f>ROUND(SUM('Fiscal Services'!K185:L185),0)</f>
        <v>1090675</v>
      </c>
      <c r="H87" s="6">
        <f>ROUND(+'Fiscal Services'!V185,0)</f>
        <v>2042</v>
      </c>
      <c r="I87" s="8">
        <f t="shared" si="4"/>
        <v>534.12</v>
      </c>
      <c r="J87" s="7"/>
      <c r="K87" s="9">
        <f t="shared" si="5"/>
        <v>5.8099999999999999E-2</v>
      </c>
    </row>
    <row r="88" spans="2:11" x14ac:dyDescent="0.2">
      <c r="B88">
        <f>+'Fiscal Services'!A83</f>
        <v>191</v>
      </c>
      <c r="C88" t="str">
        <f>+'Fiscal Services'!B83</f>
        <v>PROVIDENCE CENTRALIA HOSPITAL</v>
      </c>
      <c r="D88" s="6">
        <f>ROUND(SUM('Fiscal Services'!K83:L83),0)</f>
        <v>0</v>
      </c>
      <c r="E88" s="6">
        <f>ROUND(+'Fiscal Services'!V83,0)</f>
        <v>13074</v>
      </c>
      <c r="F88" s="8" t="str">
        <f t="shared" si="3"/>
        <v/>
      </c>
      <c r="G88" s="6">
        <f>ROUND(SUM('Fiscal Services'!K186:L186),0)</f>
        <v>0</v>
      </c>
      <c r="H88" s="6">
        <f>ROUND(+'Fiscal Services'!V186,0)</f>
        <v>14101</v>
      </c>
      <c r="I88" s="8" t="str">
        <f t="shared" si="4"/>
        <v/>
      </c>
      <c r="J88" s="7"/>
      <c r="K88" s="9" t="str">
        <f t="shared" si="5"/>
        <v/>
      </c>
    </row>
    <row r="89" spans="2:11" x14ac:dyDescent="0.2">
      <c r="B89">
        <f>+'Fiscal Services'!A84</f>
        <v>193</v>
      </c>
      <c r="C89" t="str">
        <f>+'Fiscal Services'!B84</f>
        <v>PROVIDENCE MOUNT CARMEL HOSPITAL</v>
      </c>
      <c r="D89" s="6">
        <f>ROUND(SUM('Fiscal Services'!K84:L84),0)</f>
        <v>0</v>
      </c>
      <c r="E89" s="6">
        <f>ROUND(+'Fiscal Services'!V84,0)</f>
        <v>3487</v>
      </c>
      <c r="F89" s="8" t="str">
        <f t="shared" si="3"/>
        <v/>
      </c>
      <c r="G89" s="6">
        <f>ROUND(SUM('Fiscal Services'!K187:L187),0)</f>
        <v>0</v>
      </c>
      <c r="H89" s="6">
        <f>ROUND(+'Fiscal Services'!V187,0)</f>
        <v>3506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194</v>
      </c>
      <c r="C90" t="str">
        <f>+'Fiscal Services'!B85</f>
        <v>PROVIDENCE ST JOSEPHS HOSPITAL</v>
      </c>
      <c r="D90" s="6">
        <f>ROUND(SUM('Fiscal Services'!K85:L85),0)</f>
        <v>0</v>
      </c>
      <c r="E90" s="6">
        <f>ROUND(+'Fiscal Services'!V85,0)</f>
        <v>1220</v>
      </c>
      <c r="F90" s="8" t="str">
        <f t="shared" si="3"/>
        <v/>
      </c>
      <c r="G90" s="6">
        <f>ROUND(SUM('Fiscal Services'!K188:L188),0)</f>
        <v>0</v>
      </c>
      <c r="H90" s="6">
        <f>ROUND(+'Fiscal Services'!V188,0)</f>
        <v>1556</v>
      </c>
      <c r="I90" s="8" t="str">
        <f t="shared" si="4"/>
        <v/>
      </c>
      <c r="J90" s="7"/>
      <c r="K90" s="9" t="str">
        <f t="shared" si="5"/>
        <v/>
      </c>
    </row>
    <row r="91" spans="2:11" x14ac:dyDescent="0.2">
      <c r="B91">
        <f>+'Fiscal Services'!A86</f>
        <v>195</v>
      </c>
      <c r="C91" t="str">
        <f>+'Fiscal Services'!B86</f>
        <v>SNOQUALMIE VALLEY HOSPITAL</v>
      </c>
      <c r="D91" s="6">
        <f>ROUND(SUM('Fiscal Services'!K86:L86),0)</f>
        <v>733049</v>
      </c>
      <c r="E91" s="6">
        <f>ROUND(+'Fiscal Services'!V86,0)</f>
        <v>4172</v>
      </c>
      <c r="F91" s="8">
        <f t="shared" si="3"/>
        <v>175.71</v>
      </c>
      <c r="G91" s="6">
        <f>ROUND(SUM('Fiscal Services'!K189:L189),0)</f>
        <v>674030</v>
      </c>
      <c r="H91" s="6">
        <f>ROUND(+'Fiscal Services'!V189,0)</f>
        <v>318</v>
      </c>
      <c r="I91" s="8">
        <f t="shared" si="4"/>
        <v>2119.59</v>
      </c>
      <c r="J91" s="7"/>
      <c r="K91" s="9">
        <f t="shared" si="5"/>
        <v>11.063000000000001</v>
      </c>
    </row>
    <row r="92" spans="2:11" x14ac:dyDescent="0.2">
      <c r="B92">
        <f>+'Fiscal Services'!A87</f>
        <v>197</v>
      </c>
      <c r="C92" t="str">
        <f>+'Fiscal Services'!B87</f>
        <v>CAPITAL MEDICAL CENTER</v>
      </c>
      <c r="D92" s="6">
        <f>ROUND(SUM('Fiscal Services'!K87:L87),0)</f>
        <v>2193008</v>
      </c>
      <c r="E92" s="6">
        <f>ROUND(+'Fiscal Services'!V87,0)</f>
        <v>10932</v>
      </c>
      <c r="F92" s="8">
        <f t="shared" si="3"/>
        <v>200.6</v>
      </c>
      <c r="G92" s="6">
        <f>ROUND(SUM('Fiscal Services'!K190:L190),0)</f>
        <v>2163716</v>
      </c>
      <c r="H92" s="6">
        <f>ROUND(+'Fiscal Services'!V190,0)</f>
        <v>10776</v>
      </c>
      <c r="I92" s="8">
        <f t="shared" si="4"/>
        <v>200.79</v>
      </c>
      <c r="J92" s="7"/>
      <c r="K92" s="9">
        <f t="shared" si="5"/>
        <v>8.9999999999999998E-4</v>
      </c>
    </row>
    <row r="93" spans="2:11" x14ac:dyDescent="0.2">
      <c r="B93">
        <f>+'Fiscal Services'!A88</f>
        <v>198</v>
      </c>
      <c r="C93" t="str">
        <f>+'Fiscal Services'!B88</f>
        <v>SUNNYSIDE COMMUNITY HOSPITAL</v>
      </c>
      <c r="D93" s="6">
        <f>ROUND(SUM('Fiscal Services'!K88:L88),0)</f>
        <v>1201960</v>
      </c>
      <c r="E93" s="6">
        <f>ROUND(+'Fiscal Services'!V88,0)</f>
        <v>6879</v>
      </c>
      <c r="F93" s="8">
        <f t="shared" si="3"/>
        <v>174.73</v>
      </c>
      <c r="G93" s="6">
        <f>ROUND(SUM('Fiscal Services'!K191:L191),0)</f>
        <v>721438</v>
      </c>
      <c r="H93" s="6">
        <f>ROUND(+'Fiscal Services'!V191,0)</f>
        <v>6724</v>
      </c>
      <c r="I93" s="8">
        <f t="shared" si="4"/>
        <v>107.29</v>
      </c>
      <c r="J93" s="7"/>
      <c r="K93" s="9">
        <f t="shared" si="5"/>
        <v>-0.38600000000000001</v>
      </c>
    </row>
    <row r="94" spans="2:11" x14ac:dyDescent="0.2">
      <c r="B94">
        <f>+'Fiscal Services'!A89</f>
        <v>199</v>
      </c>
      <c r="C94" t="str">
        <f>+'Fiscal Services'!B89</f>
        <v>TOPPENISH COMMUNITY HOSPITAL</v>
      </c>
      <c r="D94" s="6">
        <f>ROUND(SUM('Fiscal Services'!K89:L89),0)</f>
        <v>521212</v>
      </c>
      <c r="E94" s="6">
        <f>ROUND(+'Fiscal Services'!V89,0)</f>
        <v>2641</v>
      </c>
      <c r="F94" s="8">
        <f t="shared" si="3"/>
        <v>197.35</v>
      </c>
      <c r="G94" s="6">
        <f>ROUND(SUM('Fiscal Services'!K192:L192),0)</f>
        <v>459807</v>
      </c>
      <c r="H94" s="6">
        <f>ROUND(+'Fiscal Services'!V192,0)</f>
        <v>2428</v>
      </c>
      <c r="I94" s="8">
        <f t="shared" si="4"/>
        <v>189.38</v>
      </c>
      <c r="J94" s="7"/>
      <c r="K94" s="9">
        <f t="shared" si="5"/>
        <v>-4.0399999999999998E-2</v>
      </c>
    </row>
    <row r="95" spans="2:11" x14ac:dyDescent="0.2">
      <c r="B95">
        <f>+'Fiscal Services'!A90</f>
        <v>201</v>
      </c>
      <c r="C95" t="str">
        <f>+'Fiscal Services'!B90</f>
        <v>ST FRANCIS COMMUNITY HOSPITAL</v>
      </c>
      <c r="D95" s="6">
        <f>ROUND(SUM('Fiscal Services'!K90:L90),0)</f>
        <v>4154751</v>
      </c>
      <c r="E95" s="6">
        <f>ROUND(+'Fiscal Services'!V90,0)</f>
        <v>16937</v>
      </c>
      <c r="F95" s="8">
        <f t="shared" si="3"/>
        <v>245.31</v>
      </c>
      <c r="G95" s="6">
        <f>ROUND(SUM('Fiscal Services'!K193:L193),0)</f>
        <v>4833505</v>
      </c>
      <c r="H95" s="6">
        <f>ROUND(+'Fiscal Services'!V193,0)</f>
        <v>18513</v>
      </c>
      <c r="I95" s="8">
        <f t="shared" si="4"/>
        <v>261.08999999999997</v>
      </c>
      <c r="J95" s="7"/>
      <c r="K95" s="9">
        <f t="shared" si="5"/>
        <v>6.4299999999999996E-2</v>
      </c>
    </row>
    <row r="96" spans="2:11" x14ac:dyDescent="0.2">
      <c r="B96">
        <f>+'Fiscal Services'!A91</f>
        <v>202</v>
      </c>
      <c r="C96" t="str">
        <f>+'Fiscal Services'!B91</f>
        <v>REGIONAL HOSPITAL</v>
      </c>
      <c r="D96" s="6">
        <f>ROUND(SUM('Fiscal Services'!K91:L91),0)</f>
        <v>0</v>
      </c>
      <c r="E96" s="6">
        <f>ROUND(+'Fiscal Services'!V91,0)</f>
        <v>663</v>
      </c>
      <c r="F96" s="8" t="str">
        <f t="shared" si="3"/>
        <v/>
      </c>
      <c r="G96" s="6">
        <f>ROUND(SUM('Fiscal Services'!K194:L194),0)</f>
        <v>0</v>
      </c>
      <c r="H96" s="6">
        <f>ROUND(+'Fiscal Services'!V194,0)</f>
        <v>695</v>
      </c>
      <c r="I96" s="8" t="str">
        <f t="shared" si="4"/>
        <v/>
      </c>
      <c r="J96" s="7"/>
      <c r="K96" s="9" t="str">
        <f t="shared" si="5"/>
        <v/>
      </c>
    </row>
    <row r="97" spans="2:11" x14ac:dyDescent="0.2">
      <c r="B97">
        <f>+'Fiscal Services'!A92</f>
        <v>204</v>
      </c>
      <c r="C97" t="str">
        <f>+'Fiscal Services'!B92</f>
        <v>SEATTLE CANCER CARE ALLIANCE</v>
      </c>
      <c r="D97" s="6">
        <f>ROUND(SUM('Fiscal Services'!K92:L92),0)</f>
        <v>897115</v>
      </c>
      <c r="E97" s="6">
        <f>ROUND(+'Fiscal Services'!V92,0)</f>
        <v>15771</v>
      </c>
      <c r="F97" s="8">
        <f t="shared" si="3"/>
        <v>56.88</v>
      </c>
      <c r="G97" s="6">
        <f>ROUND(SUM('Fiscal Services'!K195:L195),0)</f>
        <v>1481842</v>
      </c>
      <c r="H97" s="6">
        <f>ROUND(+'Fiscal Services'!V195,0)</f>
        <v>15388</v>
      </c>
      <c r="I97" s="8">
        <f t="shared" si="4"/>
        <v>96.3</v>
      </c>
      <c r="J97" s="7"/>
      <c r="K97" s="9">
        <f t="shared" si="5"/>
        <v>0.69299999999999995</v>
      </c>
    </row>
    <row r="98" spans="2:11" x14ac:dyDescent="0.2">
      <c r="B98">
        <f>+'Fiscal Services'!A93</f>
        <v>205</v>
      </c>
      <c r="C98" t="str">
        <f>+'Fiscal Services'!B93</f>
        <v>WENATCHEE VALLEY HOSPITAL</v>
      </c>
      <c r="D98" s="6">
        <f>ROUND(SUM('Fiscal Services'!K93:L93),0)</f>
        <v>298112</v>
      </c>
      <c r="E98" s="6">
        <f>ROUND(+'Fiscal Services'!V93,0)</f>
        <v>24216</v>
      </c>
      <c r="F98" s="8">
        <f t="shared" si="3"/>
        <v>12.31</v>
      </c>
      <c r="G98" s="6">
        <f>ROUND(SUM('Fiscal Services'!K196:L196),0)</f>
        <v>0</v>
      </c>
      <c r="H98" s="6">
        <f>ROUND(+'Fiscal Services'!V196,0)</f>
        <v>23066</v>
      </c>
      <c r="I98" s="8" t="str">
        <f t="shared" si="4"/>
        <v/>
      </c>
      <c r="J98" s="7"/>
      <c r="K98" s="9" t="str">
        <f t="shared" si="5"/>
        <v/>
      </c>
    </row>
    <row r="99" spans="2:11" x14ac:dyDescent="0.2">
      <c r="B99">
        <f>+'Fiscal Services'!A94</f>
        <v>206</v>
      </c>
      <c r="C99" t="str">
        <f>+'Fiscal Services'!B94</f>
        <v>PEACEHEALTH UNITED GENERAL MEDICAL CENTER</v>
      </c>
      <c r="D99" s="6">
        <f>ROUND(SUM('Fiscal Services'!K94:L94),0)</f>
        <v>-1143</v>
      </c>
      <c r="E99" s="6">
        <f>ROUND(+'Fiscal Services'!V94,0)</f>
        <v>3056</v>
      </c>
      <c r="F99" s="8">
        <f t="shared" si="3"/>
        <v>-0.37</v>
      </c>
      <c r="G99" s="6">
        <f>ROUND(SUM('Fiscal Services'!K197:L197),0)</f>
        <v>-1495</v>
      </c>
      <c r="H99" s="6">
        <f>ROUND(+'Fiscal Services'!V197,0)</f>
        <v>3456</v>
      </c>
      <c r="I99" s="8">
        <f t="shared" si="4"/>
        <v>-0.43</v>
      </c>
      <c r="J99" s="7"/>
      <c r="K99" s="9">
        <f t="shared" si="5"/>
        <v>0.16220000000000001</v>
      </c>
    </row>
    <row r="100" spans="2:11" x14ac:dyDescent="0.2">
      <c r="B100">
        <f>+'Fiscal Services'!A95</f>
        <v>207</v>
      </c>
      <c r="C100" t="str">
        <f>+'Fiscal Services'!B95</f>
        <v>SKAGIT VALLEY HOSPITAL</v>
      </c>
      <c r="D100" s="6">
        <f>ROUND(SUM('Fiscal Services'!K95:L95),0)</f>
        <v>2341292</v>
      </c>
      <c r="E100" s="6">
        <f>ROUND(+'Fiscal Services'!V95,0)</f>
        <v>19905</v>
      </c>
      <c r="F100" s="8">
        <f t="shared" si="3"/>
        <v>117.62</v>
      </c>
      <c r="G100" s="6">
        <f>ROUND(SUM('Fiscal Services'!K198:L198),0)</f>
        <v>3740394</v>
      </c>
      <c r="H100" s="6">
        <f>ROUND(+'Fiscal Services'!V198,0)</f>
        <v>23547</v>
      </c>
      <c r="I100" s="8">
        <f t="shared" si="4"/>
        <v>158.85</v>
      </c>
      <c r="J100" s="7"/>
      <c r="K100" s="9">
        <f t="shared" si="5"/>
        <v>0.35049999999999998</v>
      </c>
    </row>
    <row r="101" spans="2:11" x14ac:dyDescent="0.2">
      <c r="B101">
        <f>+'Fiscal Services'!A96</f>
        <v>208</v>
      </c>
      <c r="C101" t="str">
        <f>+'Fiscal Services'!B96</f>
        <v>LEGACY SALMON CREEK HOSPITAL</v>
      </c>
      <c r="D101" s="6">
        <f>ROUND(SUM('Fiscal Services'!K96:L96),0)</f>
        <v>5468872</v>
      </c>
      <c r="E101" s="6">
        <f>ROUND(+'Fiscal Services'!V96,0)</f>
        <v>23709</v>
      </c>
      <c r="F101" s="8">
        <f t="shared" si="3"/>
        <v>230.67</v>
      </c>
      <c r="G101" s="6">
        <f>ROUND(SUM('Fiscal Services'!K199:L199),0)</f>
        <v>5037444</v>
      </c>
      <c r="H101" s="6">
        <f>ROUND(+'Fiscal Services'!V199,0)</f>
        <v>24248</v>
      </c>
      <c r="I101" s="8">
        <f t="shared" si="4"/>
        <v>207.75</v>
      </c>
      <c r="J101" s="7"/>
      <c r="K101" s="9">
        <f t="shared" si="5"/>
        <v>-9.9400000000000002E-2</v>
      </c>
    </row>
    <row r="102" spans="2:11" x14ac:dyDescent="0.2">
      <c r="B102">
        <f>+'Fiscal Services'!A97</f>
        <v>209</v>
      </c>
      <c r="C102" t="str">
        <f>+'Fiscal Services'!B97</f>
        <v>ST ANTHONY HOSPITAL</v>
      </c>
      <c r="D102" s="6">
        <f>ROUND(SUM('Fiscal Services'!K97:L97),0)</f>
        <v>1542560</v>
      </c>
      <c r="E102" s="6">
        <f>ROUND(+'Fiscal Services'!V97,0)</f>
        <v>10979</v>
      </c>
      <c r="F102" s="8">
        <f t="shared" si="3"/>
        <v>140.5</v>
      </c>
      <c r="G102" s="6">
        <f>ROUND(SUM('Fiscal Services'!K200:L200),0)</f>
        <v>3282786</v>
      </c>
      <c r="H102" s="6">
        <f>ROUND(+'Fiscal Services'!V200,0)</f>
        <v>12423</v>
      </c>
      <c r="I102" s="8">
        <f t="shared" si="4"/>
        <v>264.25</v>
      </c>
      <c r="J102" s="7"/>
      <c r="K102" s="9">
        <f t="shared" si="5"/>
        <v>0.88080000000000003</v>
      </c>
    </row>
    <row r="103" spans="2:11" x14ac:dyDescent="0.2">
      <c r="B103">
        <f>+'Fiscal Services'!A98</f>
        <v>210</v>
      </c>
      <c r="C103" t="str">
        <f>+'Fiscal Services'!B98</f>
        <v>SWEDISH MEDICAL CENTER - ISSAQUAH CAMPUS</v>
      </c>
      <c r="D103" s="6">
        <f>ROUND(SUM('Fiscal Services'!K98:L98),0)</f>
        <v>59320</v>
      </c>
      <c r="E103" s="6">
        <f>ROUND(+'Fiscal Services'!V98,0)</f>
        <v>13006</v>
      </c>
      <c r="F103" s="8">
        <f t="shared" si="3"/>
        <v>4.5599999999999996</v>
      </c>
      <c r="G103" s="6">
        <f>ROUND(SUM('Fiscal Services'!K201:L201),0)</f>
        <v>1000</v>
      </c>
      <c r="H103" s="6">
        <f>ROUND(+'Fiscal Services'!V201,0)</f>
        <v>15474</v>
      </c>
      <c r="I103" s="8">
        <f t="shared" si="4"/>
        <v>0.06</v>
      </c>
      <c r="J103" s="7"/>
      <c r="K103" s="9">
        <f t="shared" si="5"/>
        <v>-0.98680000000000001</v>
      </c>
    </row>
    <row r="104" spans="2:11" x14ac:dyDescent="0.2">
      <c r="B104">
        <f>+'Fiscal Services'!A99</f>
        <v>211</v>
      </c>
      <c r="C104" t="str">
        <f>+'Fiscal Services'!B99</f>
        <v>PEACEHEALTH PEACE ISLAND MEDICAL CENTER</v>
      </c>
      <c r="D104" s="6">
        <f>ROUND(SUM('Fiscal Services'!K99:L99),0)</f>
        <v>0</v>
      </c>
      <c r="E104" s="6">
        <f>ROUND(+'Fiscal Services'!V99,0)</f>
        <v>1050</v>
      </c>
      <c r="F104" s="8" t="str">
        <f t="shared" si="3"/>
        <v/>
      </c>
      <c r="G104" s="6">
        <f>ROUND(SUM('Fiscal Services'!K202:L202),0)</f>
        <v>0</v>
      </c>
      <c r="H104" s="6">
        <f>ROUND(+'Fiscal Services'!V202,0)</f>
        <v>1404</v>
      </c>
      <c r="I104" s="8" t="str">
        <f t="shared" si="4"/>
        <v/>
      </c>
      <c r="J104" s="7"/>
      <c r="K104" s="9" t="str">
        <f t="shared" si="5"/>
        <v/>
      </c>
    </row>
    <row r="105" spans="2:11" x14ac:dyDescent="0.2">
      <c r="B105">
        <f>+'Fiscal Services'!A100</f>
        <v>904</v>
      </c>
      <c r="C105" t="str">
        <f>+'Fiscal Services'!B100</f>
        <v>BHC FAIRFAX HOSPITAL</v>
      </c>
      <c r="D105" s="6">
        <f>ROUND(SUM('Fiscal Services'!K100:L100),0)</f>
        <v>98994</v>
      </c>
      <c r="E105" s="6">
        <f>ROUND(+'Fiscal Services'!V100,0)</f>
        <v>3639</v>
      </c>
      <c r="F105" s="8">
        <f t="shared" si="3"/>
        <v>27.2</v>
      </c>
      <c r="G105" s="6">
        <f>ROUND(SUM('Fiscal Services'!K203:L203),0)</f>
        <v>43914</v>
      </c>
      <c r="H105" s="6">
        <f>ROUND(+'Fiscal Services'!V203,0)</f>
        <v>2606</v>
      </c>
      <c r="I105" s="8">
        <f t="shared" si="4"/>
        <v>16.850000000000001</v>
      </c>
      <c r="J105" s="7"/>
      <c r="K105" s="9">
        <f t="shared" si="5"/>
        <v>-0.3805</v>
      </c>
    </row>
    <row r="106" spans="2:11" x14ac:dyDescent="0.2">
      <c r="B106">
        <f>+'Fiscal Services'!A101</f>
        <v>915</v>
      </c>
      <c r="C106" t="str">
        <f>+'Fiscal Services'!B101</f>
        <v>LOURDES COUNSELING CENTER</v>
      </c>
      <c r="D106" s="6">
        <f>ROUND(SUM('Fiscal Services'!K101:L101),0)</f>
        <v>0</v>
      </c>
      <c r="E106" s="6">
        <f>ROUND(+'Fiscal Services'!V101,0)</f>
        <v>845</v>
      </c>
      <c r="F106" s="8" t="str">
        <f t="shared" si="3"/>
        <v/>
      </c>
      <c r="G106" s="6">
        <f>ROUND(SUM('Fiscal Services'!K204:L204),0)</f>
        <v>107</v>
      </c>
      <c r="H106" s="6">
        <f>ROUND(+'Fiscal Services'!V204,0)</f>
        <v>832</v>
      </c>
      <c r="I106" s="8">
        <f t="shared" si="4"/>
        <v>0.13</v>
      </c>
      <c r="J106" s="7"/>
      <c r="K106" s="9" t="str">
        <f t="shared" si="5"/>
        <v/>
      </c>
    </row>
    <row r="107" spans="2:11" x14ac:dyDescent="0.2">
      <c r="B107">
        <f>+'Fiscal Services'!A102</f>
        <v>919</v>
      </c>
      <c r="C107" t="str">
        <f>+'Fiscal Services'!B102</f>
        <v>NAVOS</v>
      </c>
      <c r="D107" s="6">
        <f>ROUND(SUM('Fiscal Services'!K102:L102),0)</f>
        <v>1787</v>
      </c>
      <c r="E107" s="6">
        <f>ROUND(+'Fiscal Services'!V102,0)</f>
        <v>568</v>
      </c>
      <c r="F107" s="8">
        <f t="shared" si="3"/>
        <v>3.15</v>
      </c>
      <c r="G107" s="6">
        <f>ROUND(SUM('Fiscal Services'!K205:L205),0)</f>
        <v>1211</v>
      </c>
      <c r="H107" s="6">
        <f>ROUND(+'Fiscal Services'!V205,0)</f>
        <v>447</v>
      </c>
      <c r="I107" s="8">
        <f t="shared" si="4"/>
        <v>2.71</v>
      </c>
      <c r="J107" s="7"/>
      <c r="K107" s="9">
        <f t="shared" si="5"/>
        <v>-0.13969999999999999</v>
      </c>
    </row>
    <row r="108" spans="2:11" x14ac:dyDescent="0.2">
      <c r="B108">
        <f>+'Fiscal Services'!A103</f>
        <v>921</v>
      </c>
      <c r="C108" t="str">
        <f>+'Fiscal Services'!B103</f>
        <v>Cascade Behavioral Health</v>
      </c>
      <c r="D108" s="6">
        <f>ROUND(SUM('Fiscal Services'!K103:L103),0)</f>
        <v>4624</v>
      </c>
      <c r="E108" s="6">
        <f>ROUND(+'Fiscal Services'!V103,0)</f>
        <v>1144</v>
      </c>
      <c r="F108" s="8">
        <f t="shared" si="3"/>
        <v>4.04</v>
      </c>
      <c r="G108" s="6">
        <f>ROUND(SUM('Fiscal Services'!K206:L206),0)</f>
        <v>3790</v>
      </c>
      <c r="H108" s="6">
        <f>ROUND(+'Fiscal Services'!V206,0)</f>
        <v>1743</v>
      </c>
      <c r="I108" s="8">
        <f t="shared" si="4"/>
        <v>2.17</v>
      </c>
      <c r="J108" s="7"/>
      <c r="K108" s="9">
        <f t="shared" si="5"/>
        <v>-0.46289999999999998</v>
      </c>
    </row>
    <row r="109" spans="2:11" x14ac:dyDescent="0.2">
      <c r="B109">
        <f>+'Fiscal Services'!A104</f>
        <v>922</v>
      </c>
      <c r="C109" t="str">
        <f>+'Fiscal Services'!B104</f>
        <v>BHC FAIRFAX HOSPITAL EVERETT</v>
      </c>
      <c r="D109" s="6">
        <f>ROUND(SUM('Fiscal Services'!K104:L104),0)</f>
        <v>-3</v>
      </c>
      <c r="E109" s="6">
        <f>ROUND(+'Fiscal Services'!V104,0)</f>
        <v>401</v>
      </c>
      <c r="F109" s="8">
        <f t="shared" si="3"/>
        <v>-0.01</v>
      </c>
      <c r="G109" s="6">
        <f>ROUND(SUM('Fiscal Services'!K207:L207),0)</f>
        <v>0</v>
      </c>
      <c r="H109" s="6">
        <f>ROUND(+'Fiscal Services'!V207,0)</f>
        <v>422</v>
      </c>
      <c r="I109" s="8" t="str">
        <f t="shared" si="4"/>
        <v/>
      </c>
      <c r="J109" s="7"/>
      <c r="K109" s="9" t="str">
        <f t="shared" si="5"/>
        <v/>
      </c>
    </row>
    <row r="110" spans="2:11" x14ac:dyDescent="0.2">
      <c r="B110">
        <f>+'Fiscal Services'!A105</f>
        <v>923</v>
      </c>
      <c r="C110" t="str">
        <f>+'Fiscal Services'!B105</f>
        <v>BHC FAIRFAX HOSPITAL MONROE</v>
      </c>
      <c r="D110" s="6">
        <f>ROUND(SUM('Fiscal Services'!K105:L105),0)</f>
        <v>0</v>
      </c>
      <c r="E110" s="6">
        <f>ROUND(+'Fiscal Services'!V105,0)</f>
        <v>0</v>
      </c>
      <c r="F110" s="8" t="str">
        <f t="shared" ref="F110" si="6">IF(D110=0,"",IF(E110=0,"",ROUND(D110/E110,2)))</f>
        <v/>
      </c>
      <c r="G110" s="6">
        <f>ROUND(SUM('Fiscal Services'!K208:L208),0)</f>
        <v>562</v>
      </c>
      <c r="H110" s="6">
        <f>ROUND(+'Fiscal Services'!V208,0)</f>
        <v>93</v>
      </c>
      <c r="I110" s="8">
        <f t="shared" ref="I110" si="7">IF(G110=0,"",IF(H110=0,"",ROUND(G110/H110,2)))</f>
        <v>6.04</v>
      </c>
      <c r="J110" s="7"/>
      <c r="K110" s="9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8.21875" bestFit="1" customWidth="1"/>
    <col min="6" max="6" width="9" bestFit="1" customWidth="1"/>
    <col min="7" max="7" width="11.44140625" bestFit="1" customWidth="1"/>
    <col min="8" max="8" width="6.88671875" bestFit="1" customWidth="1"/>
    <col min="9" max="9" width="9" bestFit="1" customWidth="1"/>
    <col min="10" max="10" width="2.6640625" customWidth="1"/>
    <col min="11" max="11" width="10" bestFit="1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476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19</v>
      </c>
      <c r="F8" s="1" t="s">
        <v>2</v>
      </c>
      <c r="G8" s="1" t="s">
        <v>19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ROUND(SUM('Fiscal Services'!M5:N5),0)</f>
        <v>26803567</v>
      </c>
      <c r="E10" s="6">
        <f>ROUND(+'Fiscal Services'!V5,0)</f>
        <v>67394</v>
      </c>
      <c r="F10" s="8">
        <f>IF(D10=0,"",IF(E10=0,"",ROUND(D10/E10,2)))</f>
        <v>397.71</v>
      </c>
      <c r="G10" s="6">
        <f>ROUND(SUM('Fiscal Services'!M108:N108),0)</f>
        <v>112480</v>
      </c>
      <c r="H10" s="6">
        <f>ROUND(+'Fiscal Services'!V108,0)</f>
        <v>74398</v>
      </c>
      <c r="I10" s="8">
        <f>IF(G10=0,"",IF(H10=0,"",ROUND(G10/H10,2)))</f>
        <v>1.51</v>
      </c>
      <c r="J10" s="7"/>
      <c r="K10" s="9">
        <f>IF(D10=0,"",IF(E10=0,"",IF(G10=0,"",IF(H10=0,"",ROUND(I10/F10-1,4)))))</f>
        <v>-0.99619999999999997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ROUND(SUM('Fiscal Services'!M6:N6),0)</f>
        <v>14401731</v>
      </c>
      <c r="E11" s="6">
        <f>ROUND(+'Fiscal Services'!V6,0)</f>
        <v>28638</v>
      </c>
      <c r="F11" s="8">
        <f t="shared" ref="F11:F74" si="0">IF(D11=0,"",IF(E11=0,"",ROUND(D11/E11,2)))</f>
        <v>502.89</v>
      </c>
      <c r="G11" s="6">
        <f>ROUND(SUM('Fiscal Services'!M109:N109),0)</f>
        <v>84148</v>
      </c>
      <c r="H11" s="6">
        <f>ROUND(+'Fiscal Services'!V109,0)</f>
        <v>30641</v>
      </c>
      <c r="I11" s="8">
        <f t="shared" ref="I11:I74" si="1">IF(G11=0,"",IF(H11=0,"",ROUND(G11/H11,2)))</f>
        <v>2.75</v>
      </c>
      <c r="J11" s="7"/>
      <c r="K11" s="9">
        <f t="shared" ref="K11:K74" si="2">IF(D11=0,"",IF(E11=0,"",IF(G11=0,"",IF(H11=0,"",ROUND(I11/F11-1,4)))))</f>
        <v>-0.99450000000000005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ROUND(SUM('Fiscal Services'!M7:N7),0)</f>
        <v>6363</v>
      </c>
      <c r="E12" s="6">
        <f>ROUND(+'Fiscal Services'!V7,0)</f>
        <v>1089</v>
      </c>
      <c r="F12" s="8">
        <f t="shared" si="0"/>
        <v>5.84</v>
      </c>
      <c r="G12" s="6">
        <f>ROUND(SUM('Fiscal Services'!M110:N110),0)</f>
        <v>5544</v>
      </c>
      <c r="H12" s="6">
        <f>ROUND(+'Fiscal Services'!V110,0)</f>
        <v>1500</v>
      </c>
      <c r="I12" s="8">
        <f t="shared" si="1"/>
        <v>3.7</v>
      </c>
      <c r="J12" s="7"/>
      <c r="K12" s="9">
        <f t="shared" si="2"/>
        <v>-0.3664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ROUND(SUM('Fiscal Services'!M8:N8),0)</f>
        <v>1156134</v>
      </c>
      <c r="E13" s="6">
        <f>ROUND(+'Fiscal Services'!V8,0)</f>
        <v>67662</v>
      </c>
      <c r="F13" s="8">
        <f t="shared" si="0"/>
        <v>17.09</v>
      </c>
      <c r="G13" s="6">
        <f>ROUND(SUM('Fiscal Services'!M111:N111),0)</f>
        <v>1145062</v>
      </c>
      <c r="H13" s="6">
        <f>ROUND(+'Fiscal Services'!V111,0)</f>
        <v>58826</v>
      </c>
      <c r="I13" s="8">
        <f t="shared" si="1"/>
        <v>19.47</v>
      </c>
      <c r="J13" s="7"/>
      <c r="K13" s="9">
        <f t="shared" si="2"/>
        <v>0.13930000000000001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ROUND(SUM('Fiscal Services'!M9:N9),0)</f>
        <v>101441</v>
      </c>
      <c r="E14" s="6">
        <f>ROUND(+'Fiscal Services'!V9,0)</f>
        <v>33789</v>
      </c>
      <c r="F14" s="8">
        <f t="shared" si="0"/>
        <v>3</v>
      </c>
      <c r="G14" s="6">
        <f>ROUND(SUM('Fiscal Services'!M112:N112),0)</f>
        <v>112289</v>
      </c>
      <c r="H14" s="6">
        <f>ROUND(+'Fiscal Services'!V112,0)</f>
        <v>31867</v>
      </c>
      <c r="I14" s="8">
        <f t="shared" si="1"/>
        <v>3.52</v>
      </c>
      <c r="J14" s="7"/>
      <c r="K14" s="9">
        <f t="shared" si="2"/>
        <v>0.17330000000000001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ROUND(SUM('Fiscal Services'!M10:N10),0)</f>
        <v>0</v>
      </c>
      <c r="E15" s="6">
        <f>ROUND(+'Fiscal Services'!V10,0)</f>
        <v>570</v>
      </c>
      <c r="F15" s="8" t="str">
        <f t="shared" si="0"/>
        <v/>
      </c>
      <c r="G15" s="6">
        <f>ROUND(SUM('Fiscal Services'!M113:N113),0)</f>
        <v>0</v>
      </c>
      <c r="H15" s="6">
        <f>ROUND(+'Fiscal Services'!V113,0)</f>
        <v>1371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ROUND(SUM('Fiscal Services'!M11:N11),0)</f>
        <v>64851</v>
      </c>
      <c r="E16" s="6">
        <f>ROUND(+'Fiscal Services'!V11,0)</f>
        <v>2056</v>
      </c>
      <c r="F16" s="8">
        <f t="shared" si="0"/>
        <v>31.54</v>
      </c>
      <c r="G16" s="6">
        <f>ROUND(SUM('Fiscal Services'!M114:N114),0)</f>
        <v>66421</v>
      </c>
      <c r="H16" s="6">
        <f>ROUND(+'Fiscal Services'!V114,0)</f>
        <v>2014</v>
      </c>
      <c r="I16" s="8">
        <f t="shared" si="1"/>
        <v>32.979999999999997</v>
      </c>
      <c r="J16" s="7"/>
      <c r="K16" s="9">
        <f t="shared" si="2"/>
        <v>4.5699999999999998E-2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ROUND(SUM('Fiscal Services'!M12:N12),0)</f>
        <v>0</v>
      </c>
      <c r="E17" s="6">
        <f>ROUND(+'Fiscal Services'!V12,0)</f>
        <v>5984</v>
      </c>
      <c r="F17" s="8" t="str">
        <f t="shared" si="0"/>
        <v/>
      </c>
      <c r="G17" s="6">
        <f>ROUND(SUM('Fiscal Services'!M115:N115),0)</f>
        <v>-104</v>
      </c>
      <c r="H17" s="6">
        <f>ROUND(+'Fiscal Services'!V115,0)</f>
        <v>6269</v>
      </c>
      <c r="I17" s="8">
        <f t="shared" si="1"/>
        <v>-0.02</v>
      </c>
      <c r="J17" s="7"/>
      <c r="K17" s="9" t="str">
        <f t="shared" si="2"/>
        <v/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ROUND(SUM('Fiscal Services'!M13:N13),0)</f>
        <v>34878</v>
      </c>
      <c r="E18" s="6">
        <f>ROUND(+'Fiscal Services'!V13,0)</f>
        <v>991</v>
      </c>
      <c r="F18" s="8">
        <f t="shared" si="0"/>
        <v>35.19</v>
      </c>
      <c r="G18" s="6">
        <f>ROUND(SUM('Fiscal Services'!M116:N116),0)</f>
        <v>35412</v>
      </c>
      <c r="H18" s="6">
        <f>ROUND(+'Fiscal Services'!V116,0)</f>
        <v>945</v>
      </c>
      <c r="I18" s="8">
        <f t="shared" si="1"/>
        <v>37.47</v>
      </c>
      <c r="J18" s="7"/>
      <c r="K18" s="9">
        <f t="shared" si="2"/>
        <v>6.4799999999999996E-2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ROUND(SUM('Fiscal Services'!M14:N14),0)</f>
        <v>28416</v>
      </c>
      <c r="E19" s="6">
        <f>ROUND(+'Fiscal Services'!V14,0)</f>
        <v>20706</v>
      </c>
      <c r="F19" s="8">
        <f t="shared" si="0"/>
        <v>1.37</v>
      </c>
      <c r="G19" s="6">
        <f>ROUND(SUM('Fiscal Services'!M117:N117),0)</f>
        <v>28108</v>
      </c>
      <c r="H19" s="6">
        <f>ROUND(+'Fiscal Services'!V117,0)</f>
        <v>17962</v>
      </c>
      <c r="I19" s="8">
        <f t="shared" si="1"/>
        <v>1.56</v>
      </c>
      <c r="J19" s="7"/>
      <c r="K19" s="9">
        <f t="shared" si="2"/>
        <v>0.13869999999999999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ROUND(SUM('Fiscal Services'!M15:N15),0)</f>
        <v>2409861</v>
      </c>
      <c r="E20" s="6">
        <f>ROUND(+'Fiscal Services'!V15,0)</f>
        <v>44458</v>
      </c>
      <c r="F20" s="8">
        <f t="shared" si="0"/>
        <v>54.21</v>
      </c>
      <c r="G20" s="6">
        <f>ROUND(SUM('Fiscal Services'!M118:N118),0)</f>
        <v>2151192</v>
      </c>
      <c r="H20" s="6">
        <f>ROUND(+'Fiscal Services'!V118,0)</f>
        <v>43674</v>
      </c>
      <c r="I20" s="8">
        <f t="shared" si="1"/>
        <v>49.26</v>
      </c>
      <c r="J20" s="7"/>
      <c r="K20" s="9">
        <f t="shared" si="2"/>
        <v>-9.1300000000000006E-2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ROUND(SUM('Fiscal Services'!M16:N16),0)</f>
        <v>498342</v>
      </c>
      <c r="E21" s="6">
        <f>ROUND(+'Fiscal Services'!V16,0)</f>
        <v>45185</v>
      </c>
      <c r="F21" s="8">
        <f t="shared" si="0"/>
        <v>11.03</v>
      </c>
      <c r="G21" s="6">
        <f>ROUND(SUM('Fiscal Services'!M119:N119),0)</f>
        <v>13361</v>
      </c>
      <c r="H21" s="6">
        <f>ROUND(+'Fiscal Services'!V119,0)</f>
        <v>48009</v>
      </c>
      <c r="I21" s="8">
        <f t="shared" si="1"/>
        <v>0.28000000000000003</v>
      </c>
      <c r="J21" s="7"/>
      <c r="K21" s="9">
        <f t="shared" si="2"/>
        <v>-0.97460000000000002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ROUND(SUM('Fiscal Services'!M17:N17),0)</f>
        <v>44587</v>
      </c>
      <c r="E22" s="6">
        <f>ROUND(+'Fiscal Services'!V17,0)</f>
        <v>3748</v>
      </c>
      <c r="F22" s="8">
        <f t="shared" si="0"/>
        <v>11.9</v>
      </c>
      <c r="G22" s="6">
        <f>ROUND(SUM('Fiscal Services'!M120:N120),0)</f>
        <v>15880</v>
      </c>
      <c r="H22" s="6">
        <f>ROUND(+'Fiscal Services'!V120,0)</f>
        <v>4011</v>
      </c>
      <c r="I22" s="8">
        <f t="shared" si="1"/>
        <v>3.96</v>
      </c>
      <c r="J22" s="7"/>
      <c r="K22" s="9">
        <f t="shared" si="2"/>
        <v>-0.66720000000000002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ROUND(SUM('Fiscal Services'!M18:N18),0)</f>
        <v>708</v>
      </c>
      <c r="E23" s="6">
        <f>ROUND(+'Fiscal Services'!V18,0)</f>
        <v>24271</v>
      </c>
      <c r="F23" s="8">
        <f t="shared" si="0"/>
        <v>0.03</v>
      </c>
      <c r="G23" s="6">
        <f>ROUND(SUM('Fiscal Services'!M121:N121),0)</f>
        <v>2002</v>
      </c>
      <c r="H23" s="6">
        <f>ROUND(+'Fiscal Services'!V121,0)</f>
        <v>25201</v>
      </c>
      <c r="I23" s="8">
        <f t="shared" si="1"/>
        <v>0.08</v>
      </c>
      <c r="J23" s="7"/>
      <c r="K23" s="9">
        <f t="shared" si="2"/>
        <v>1.6667000000000001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ROUND(SUM('Fiscal Services'!M19:N19),0)</f>
        <v>209519</v>
      </c>
      <c r="E24" s="6">
        <f>ROUND(+'Fiscal Services'!V19,0)</f>
        <v>14864</v>
      </c>
      <c r="F24" s="8">
        <f t="shared" si="0"/>
        <v>14.1</v>
      </c>
      <c r="G24" s="6">
        <f>ROUND(SUM('Fiscal Services'!M122:N122),0)</f>
        <v>331691</v>
      </c>
      <c r="H24" s="6">
        <f>ROUND(+'Fiscal Services'!V122,0)</f>
        <v>15283</v>
      </c>
      <c r="I24" s="8">
        <f t="shared" si="1"/>
        <v>21.7</v>
      </c>
      <c r="J24" s="7"/>
      <c r="K24" s="9">
        <f t="shared" si="2"/>
        <v>0.53900000000000003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ROUND(SUM('Fiscal Services'!M20:N20),0)</f>
        <v>463895</v>
      </c>
      <c r="E25" s="6">
        <f>ROUND(+'Fiscal Services'!V20,0)</f>
        <v>15632</v>
      </c>
      <c r="F25" s="8">
        <f t="shared" si="0"/>
        <v>29.68</v>
      </c>
      <c r="G25" s="6">
        <f>ROUND(SUM('Fiscal Services'!M123:N123),0)</f>
        <v>512559</v>
      </c>
      <c r="H25" s="6">
        <f>ROUND(+'Fiscal Services'!V123,0)</f>
        <v>15488</v>
      </c>
      <c r="I25" s="8">
        <f t="shared" si="1"/>
        <v>33.090000000000003</v>
      </c>
      <c r="J25" s="7"/>
      <c r="K25" s="9">
        <f t="shared" si="2"/>
        <v>0.1149</v>
      </c>
    </row>
    <row r="26" spans="2:11" x14ac:dyDescent="0.2">
      <c r="B26">
        <f>+'Fiscal Services'!A21</f>
        <v>42</v>
      </c>
      <c r="C26" t="str">
        <f>+'Fiscal Services'!B21</f>
        <v>SHRINERS HOSPITAL SPOKANE</v>
      </c>
      <c r="D26" s="6">
        <f>ROUND(SUM('Fiscal Services'!M21:N21),0)</f>
        <v>0</v>
      </c>
      <c r="E26" s="6">
        <f>ROUND(+'Fiscal Services'!V21,0)</f>
        <v>1048</v>
      </c>
      <c r="F26" s="8" t="str">
        <f t="shared" si="0"/>
        <v/>
      </c>
      <c r="G26" s="6">
        <f>ROUND(SUM('Fiscal Services'!M124:N124),0)</f>
        <v>0</v>
      </c>
      <c r="H26" s="6">
        <f>ROUND(+'Fiscal Services'!V124,0)</f>
        <v>1125</v>
      </c>
      <c r="I26" s="8" t="str">
        <f t="shared" si="1"/>
        <v/>
      </c>
      <c r="J26" s="7"/>
      <c r="K26" s="9" t="str">
        <f t="shared" si="2"/>
        <v/>
      </c>
    </row>
    <row r="27" spans="2:11" x14ac:dyDescent="0.2">
      <c r="B27">
        <f>+'Fiscal Services'!A22</f>
        <v>43</v>
      </c>
      <c r="C27" t="str">
        <f>+'Fiscal Services'!B22</f>
        <v>WALLA WALLA GENERAL HOSPITAL</v>
      </c>
      <c r="D27" s="6">
        <f>ROUND(SUM('Fiscal Services'!M22:N22),0)</f>
        <v>0</v>
      </c>
      <c r="E27" s="6">
        <f>ROUND(+'Fiscal Services'!V22,0)</f>
        <v>0</v>
      </c>
      <c r="F27" s="8" t="str">
        <f t="shared" si="0"/>
        <v/>
      </c>
      <c r="G27" s="6">
        <f>ROUND(SUM('Fiscal Services'!M125:N125),0)</f>
        <v>0</v>
      </c>
      <c r="H27" s="6">
        <f>ROUND(+'Fiscal Services'!V125,0)</f>
        <v>0</v>
      </c>
      <c r="I27" s="8" t="str">
        <f t="shared" si="1"/>
        <v/>
      </c>
      <c r="J27" s="7"/>
      <c r="K27" s="9" t="str">
        <f t="shared" si="2"/>
        <v/>
      </c>
    </row>
    <row r="28" spans="2:11" x14ac:dyDescent="0.2">
      <c r="B28">
        <f>+'Fiscal Services'!A23</f>
        <v>45</v>
      </c>
      <c r="C28" t="str">
        <f>+'Fiscal Services'!B23</f>
        <v>COLUMBIA BASIN HOSPITAL</v>
      </c>
      <c r="D28" s="6">
        <f>ROUND(SUM('Fiscal Services'!M23:N23),0)</f>
        <v>116846</v>
      </c>
      <c r="E28" s="6">
        <f>ROUND(+'Fiscal Services'!V23,0)</f>
        <v>870</v>
      </c>
      <c r="F28" s="8">
        <f t="shared" si="0"/>
        <v>134.31</v>
      </c>
      <c r="G28" s="6">
        <f>ROUND(SUM('Fiscal Services'!M126:N126),0)</f>
        <v>118109</v>
      </c>
      <c r="H28" s="6">
        <f>ROUND(+'Fiscal Services'!V126,0)</f>
        <v>934</v>
      </c>
      <c r="I28" s="8">
        <f t="shared" si="1"/>
        <v>126.46</v>
      </c>
      <c r="J28" s="7"/>
      <c r="K28" s="9">
        <f t="shared" si="2"/>
        <v>-5.8400000000000001E-2</v>
      </c>
    </row>
    <row r="29" spans="2:11" x14ac:dyDescent="0.2">
      <c r="B29">
        <f>+'Fiscal Services'!A24</f>
        <v>46</v>
      </c>
      <c r="C29" t="str">
        <f>+'Fiscal Services'!B24</f>
        <v>PMH MEDICAL CENTER</v>
      </c>
      <c r="D29" s="6">
        <f>ROUND(SUM('Fiscal Services'!M24:N24),0)</f>
        <v>17984</v>
      </c>
      <c r="E29" s="6">
        <f>ROUND(+'Fiscal Services'!V24,0)</f>
        <v>2267</v>
      </c>
      <c r="F29" s="8">
        <f t="shared" si="0"/>
        <v>7.93</v>
      </c>
      <c r="G29" s="6">
        <f>ROUND(SUM('Fiscal Services'!M127:N127),0)</f>
        <v>15577</v>
      </c>
      <c r="H29" s="6">
        <f>ROUND(+'Fiscal Services'!V127,0)</f>
        <v>2412</v>
      </c>
      <c r="I29" s="8">
        <f t="shared" si="1"/>
        <v>6.46</v>
      </c>
      <c r="J29" s="7"/>
      <c r="K29" s="9">
        <f t="shared" si="2"/>
        <v>-0.18540000000000001</v>
      </c>
    </row>
    <row r="30" spans="2:11" x14ac:dyDescent="0.2">
      <c r="B30">
        <f>+'Fiscal Services'!A25</f>
        <v>50</v>
      </c>
      <c r="C30" t="str">
        <f>+'Fiscal Services'!B25</f>
        <v>PROVIDENCE ST MARY MEDICAL CENTER</v>
      </c>
      <c r="D30" s="6">
        <f>ROUND(SUM('Fiscal Services'!M25:N25),0)</f>
        <v>137328</v>
      </c>
      <c r="E30" s="6">
        <f>ROUND(+'Fiscal Services'!V25,0)</f>
        <v>13181</v>
      </c>
      <c r="F30" s="8">
        <f t="shared" si="0"/>
        <v>10.42</v>
      </c>
      <c r="G30" s="6">
        <f>ROUND(SUM('Fiscal Services'!M128:N128),0)</f>
        <v>56954</v>
      </c>
      <c r="H30" s="6">
        <f>ROUND(+'Fiscal Services'!V128,0)</f>
        <v>14775</v>
      </c>
      <c r="I30" s="8">
        <f t="shared" si="1"/>
        <v>3.85</v>
      </c>
      <c r="J30" s="7"/>
      <c r="K30" s="9">
        <f t="shared" si="2"/>
        <v>-0.63049999999999995</v>
      </c>
    </row>
    <row r="31" spans="2:11" x14ac:dyDescent="0.2">
      <c r="B31">
        <f>+'Fiscal Services'!A26</f>
        <v>54</v>
      </c>
      <c r="C31" t="str">
        <f>+'Fiscal Services'!B26</f>
        <v>FORKS COMMUNITY HOSPITAL</v>
      </c>
      <c r="D31" s="6">
        <f>ROUND(SUM('Fiscal Services'!M26:N26),0)</f>
        <v>70582</v>
      </c>
      <c r="E31" s="6">
        <f>ROUND(+'Fiscal Services'!V26,0)</f>
        <v>1304</v>
      </c>
      <c r="F31" s="8">
        <f t="shared" si="0"/>
        <v>54.13</v>
      </c>
      <c r="G31" s="6">
        <f>ROUND(SUM('Fiscal Services'!M129:N129),0)</f>
        <v>24143</v>
      </c>
      <c r="H31" s="6">
        <f>ROUND(+'Fiscal Services'!V129,0)</f>
        <v>1207</v>
      </c>
      <c r="I31" s="8">
        <f t="shared" si="1"/>
        <v>20</v>
      </c>
      <c r="J31" s="7"/>
      <c r="K31" s="9">
        <f t="shared" si="2"/>
        <v>-0.63049999999999995</v>
      </c>
    </row>
    <row r="32" spans="2:11" x14ac:dyDescent="0.2">
      <c r="B32">
        <f>+'Fiscal Services'!A27</f>
        <v>56</v>
      </c>
      <c r="C32" t="str">
        <f>+'Fiscal Services'!B27</f>
        <v>WILLAPA HARBOR HOSPITAL</v>
      </c>
      <c r="D32" s="6">
        <f>ROUND(SUM('Fiscal Services'!M27:N27),0)</f>
        <v>40951</v>
      </c>
      <c r="E32" s="6">
        <f>ROUND(+'Fiscal Services'!V27,0)</f>
        <v>1121</v>
      </c>
      <c r="F32" s="8">
        <f t="shared" si="0"/>
        <v>36.53</v>
      </c>
      <c r="G32" s="6">
        <f>ROUND(SUM('Fiscal Services'!M130:N130),0)</f>
        <v>27783</v>
      </c>
      <c r="H32" s="6">
        <f>ROUND(+'Fiscal Services'!V130,0)</f>
        <v>1334</v>
      </c>
      <c r="I32" s="8">
        <f t="shared" si="1"/>
        <v>20.83</v>
      </c>
      <c r="J32" s="7"/>
      <c r="K32" s="9">
        <f t="shared" si="2"/>
        <v>-0.42980000000000002</v>
      </c>
    </row>
    <row r="33" spans="2:11" x14ac:dyDescent="0.2">
      <c r="B33">
        <f>+'Fiscal Services'!A28</f>
        <v>58</v>
      </c>
      <c r="C33" t="str">
        <f>+'Fiscal Services'!B28</f>
        <v>YAKIMA VALLEY MEMORIAL HOSPITAL</v>
      </c>
      <c r="D33" s="6">
        <f>ROUND(SUM('Fiscal Services'!M28:N28),0)</f>
        <v>178839</v>
      </c>
      <c r="E33" s="6">
        <f>ROUND(+'Fiscal Services'!V28,0)</f>
        <v>33577</v>
      </c>
      <c r="F33" s="8">
        <f t="shared" si="0"/>
        <v>5.33</v>
      </c>
      <c r="G33" s="6">
        <f>ROUND(SUM('Fiscal Services'!M131:N131),0)</f>
        <v>523447</v>
      </c>
      <c r="H33" s="6">
        <f>ROUND(+'Fiscal Services'!V131,0)</f>
        <v>42951</v>
      </c>
      <c r="I33" s="8">
        <f t="shared" si="1"/>
        <v>12.19</v>
      </c>
      <c r="J33" s="7"/>
      <c r="K33" s="9">
        <f t="shared" si="2"/>
        <v>1.2870999999999999</v>
      </c>
    </row>
    <row r="34" spans="2:11" x14ac:dyDescent="0.2">
      <c r="B34">
        <f>+'Fiscal Services'!A29</f>
        <v>63</v>
      </c>
      <c r="C34" t="str">
        <f>+'Fiscal Services'!B29</f>
        <v>GRAYS HARBOR COMMUNITY HOSPITAL</v>
      </c>
      <c r="D34" s="6">
        <f>ROUND(SUM('Fiscal Services'!M29:N29),0)</f>
        <v>115031</v>
      </c>
      <c r="E34" s="6">
        <f>ROUND(+'Fiscal Services'!V29,0)</f>
        <v>10489</v>
      </c>
      <c r="F34" s="8">
        <f t="shared" si="0"/>
        <v>10.97</v>
      </c>
      <c r="G34" s="6">
        <f>ROUND(SUM('Fiscal Services'!M132:N132),0)</f>
        <v>94872</v>
      </c>
      <c r="H34" s="6">
        <f>ROUND(+'Fiscal Services'!V132,0)</f>
        <v>10376</v>
      </c>
      <c r="I34" s="8">
        <f t="shared" si="1"/>
        <v>9.14</v>
      </c>
      <c r="J34" s="7"/>
      <c r="K34" s="9">
        <f t="shared" si="2"/>
        <v>-0.1668</v>
      </c>
    </row>
    <row r="35" spans="2:11" x14ac:dyDescent="0.2">
      <c r="B35">
        <f>+'Fiscal Services'!A30</f>
        <v>78</v>
      </c>
      <c r="C35" t="str">
        <f>+'Fiscal Services'!B30</f>
        <v>SAMARITAN HEALTHCARE</v>
      </c>
      <c r="D35" s="6">
        <f>ROUND(SUM('Fiscal Services'!M30:N30),0)</f>
        <v>83973</v>
      </c>
      <c r="E35" s="6">
        <f>ROUND(+'Fiscal Services'!V30,0)</f>
        <v>5523</v>
      </c>
      <c r="F35" s="8">
        <f t="shared" si="0"/>
        <v>15.2</v>
      </c>
      <c r="G35" s="6">
        <f>ROUND(SUM('Fiscal Services'!M133:N133),0)</f>
        <v>83637</v>
      </c>
      <c r="H35" s="6">
        <f>ROUND(+'Fiscal Services'!V133,0)</f>
        <v>5627</v>
      </c>
      <c r="I35" s="8">
        <f t="shared" si="1"/>
        <v>14.86</v>
      </c>
      <c r="J35" s="7"/>
      <c r="K35" s="9">
        <f t="shared" si="2"/>
        <v>-2.24E-2</v>
      </c>
    </row>
    <row r="36" spans="2:11" x14ac:dyDescent="0.2">
      <c r="B36">
        <f>+'Fiscal Services'!A31</f>
        <v>79</v>
      </c>
      <c r="C36" t="str">
        <f>+'Fiscal Services'!B31</f>
        <v>OCEAN BEACH HOSPITAL</v>
      </c>
      <c r="D36" s="6">
        <f>ROUND(SUM('Fiscal Services'!M31:N31),0)</f>
        <v>206284</v>
      </c>
      <c r="E36" s="6">
        <f>ROUND(+'Fiscal Services'!V31,0)</f>
        <v>5110</v>
      </c>
      <c r="F36" s="8">
        <f t="shared" si="0"/>
        <v>40.369999999999997</v>
      </c>
      <c r="G36" s="6">
        <f>ROUND(SUM('Fiscal Services'!M134:N134),0)</f>
        <v>216138</v>
      </c>
      <c r="H36" s="6">
        <f>ROUND(+'Fiscal Services'!V134,0)</f>
        <v>5085</v>
      </c>
      <c r="I36" s="8">
        <f t="shared" si="1"/>
        <v>42.51</v>
      </c>
      <c r="J36" s="7"/>
      <c r="K36" s="9">
        <f t="shared" si="2"/>
        <v>5.2999999999999999E-2</v>
      </c>
    </row>
    <row r="37" spans="2:11" x14ac:dyDescent="0.2">
      <c r="B37">
        <f>+'Fiscal Services'!A32</f>
        <v>80</v>
      </c>
      <c r="C37" t="str">
        <f>+'Fiscal Services'!B32</f>
        <v>ODESSA MEMORIAL HEALTHCARE CENTER</v>
      </c>
      <c r="D37" s="6">
        <f>ROUND(SUM('Fiscal Services'!M32:N32),0)</f>
        <v>178302</v>
      </c>
      <c r="E37" s="6">
        <f>ROUND(+'Fiscal Services'!V32,0)</f>
        <v>71</v>
      </c>
      <c r="F37" s="8">
        <f t="shared" si="0"/>
        <v>2511.3000000000002</v>
      </c>
      <c r="G37" s="6">
        <f>ROUND(SUM('Fiscal Services'!M135:N135),0)</f>
        <v>69178</v>
      </c>
      <c r="H37" s="6">
        <f>ROUND(+'Fiscal Services'!V135,0)</f>
        <v>76</v>
      </c>
      <c r="I37" s="8">
        <f t="shared" si="1"/>
        <v>910.24</v>
      </c>
      <c r="J37" s="7"/>
      <c r="K37" s="9">
        <f t="shared" si="2"/>
        <v>-0.63749999999999996</v>
      </c>
    </row>
    <row r="38" spans="2:11" x14ac:dyDescent="0.2">
      <c r="B38">
        <f>+'Fiscal Services'!A33</f>
        <v>81</v>
      </c>
      <c r="C38" t="str">
        <f>+'Fiscal Services'!B33</f>
        <v>MULTICARE GOOD SAMARITAN</v>
      </c>
      <c r="D38" s="6">
        <f>ROUND(SUM('Fiscal Services'!M33:N33),0)</f>
        <v>117216</v>
      </c>
      <c r="E38" s="6">
        <f>ROUND(+'Fiscal Services'!V33,0)</f>
        <v>31723</v>
      </c>
      <c r="F38" s="8">
        <f t="shared" si="0"/>
        <v>3.69</v>
      </c>
      <c r="G38" s="6">
        <f>ROUND(SUM('Fiscal Services'!M136:N136),0)</f>
        <v>111423</v>
      </c>
      <c r="H38" s="6">
        <f>ROUND(+'Fiscal Services'!V136,0)</f>
        <v>32054</v>
      </c>
      <c r="I38" s="8">
        <f t="shared" si="1"/>
        <v>3.48</v>
      </c>
      <c r="J38" s="7"/>
      <c r="K38" s="9">
        <f t="shared" si="2"/>
        <v>-5.6899999999999999E-2</v>
      </c>
    </row>
    <row r="39" spans="2:11" x14ac:dyDescent="0.2">
      <c r="B39">
        <f>+'Fiscal Services'!A34</f>
        <v>82</v>
      </c>
      <c r="C39" t="str">
        <f>+'Fiscal Services'!B34</f>
        <v>GARFIELD COUNTY MEMORIAL HOSPITAL</v>
      </c>
      <c r="D39" s="6">
        <f>ROUND(SUM('Fiscal Services'!M34:N34),0)</f>
        <v>0</v>
      </c>
      <c r="E39" s="6">
        <f>ROUND(+'Fiscal Services'!V34,0)</f>
        <v>0</v>
      </c>
      <c r="F39" s="8" t="str">
        <f t="shared" si="0"/>
        <v/>
      </c>
      <c r="G39" s="6">
        <f>ROUND(SUM('Fiscal Services'!M137:N137),0)</f>
        <v>0</v>
      </c>
      <c r="H39" s="6">
        <f>ROUND(+'Fiscal Services'!V137,0)</f>
        <v>0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84</v>
      </c>
      <c r="C40" t="str">
        <f>+'Fiscal Services'!B35</f>
        <v>PROVIDENCE REGIONAL MEDICAL CENTER EVERETT</v>
      </c>
      <c r="D40" s="6">
        <f>ROUND(SUM('Fiscal Services'!M35:N35),0)</f>
        <v>3807</v>
      </c>
      <c r="E40" s="6">
        <f>ROUND(+'Fiscal Services'!V35,0)</f>
        <v>49341</v>
      </c>
      <c r="F40" s="8">
        <f t="shared" si="0"/>
        <v>0.08</v>
      </c>
      <c r="G40" s="6">
        <f>ROUND(SUM('Fiscal Services'!M138:N138),0)</f>
        <v>89619</v>
      </c>
      <c r="H40" s="6">
        <f>ROUND(+'Fiscal Services'!V138,0)</f>
        <v>53968</v>
      </c>
      <c r="I40" s="8">
        <f t="shared" si="1"/>
        <v>1.66</v>
      </c>
      <c r="J40" s="7"/>
      <c r="K40" s="9">
        <f t="shared" si="2"/>
        <v>19.75</v>
      </c>
    </row>
    <row r="41" spans="2:11" x14ac:dyDescent="0.2">
      <c r="B41">
        <f>+'Fiscal Services'!A36</f>
        <v>85</v>
      </c>
      <c r="C41" t="str">
        <f>+'Fiscal Services'!B36</f>
        <v>JEFFERSON HEALTHCARE</v>
      </c>
      <c r="D41" s="6">
        <f>ROUND(SUM('Fiscal Services'!M36:N36),0)</f>
        <v>241356</v>
      </c>
      <c r="E41" s="6">
        <f>ROUND(+'Fiscal Services'!V36,0)</f>
        <v>5526</v>
      </c>
      <c r="F41" s="8">
        <f t="shared" si="0"/>
        <v>43.68</v>
      </c>
      <c r="G41" s="6">
        <f>ROUND(SUM('Fiscal Services'!M139:N139),0)</f>
        <v>240703</v>
      </c>
      <c r="H41" s="6">
        <f>ROUND(+'Fiscal Services'!V139,0)</f>
        <v>4792</v>
      </c>
      <c r="I41" s="8">
        <f t="shared" si="1"/>
        <v>50.23</v>
      </c>
      <c r="J41" s="7"/>
      <c r="K41" s="9">
        <f t="shared" si="2"/>
        <v>0.15</v>
      </c>
    </row>
    <row r="42" spans="2:11" x14ac:dyDescent="0.2">
      <c r="B42">
        <f>+'Fiscal Services'!A37</f>
        <v>96</v>
      </c>
      <c r="C42" t="str">
        <f>+'Fiscal Services'!B37</f>
        <v>SKYLINE HOSPITAL</v>
      </c>
      <c r="D42" s="6">
        <f>ROUND(SUM('Fiscal Services'!M37:N37),0)</f>
        <v>1600</v>
      </c>
      <c r="E42" s="6">
        <f>ROUND(+'Fiscal Services'!V37,0)</f>
        <v>1018</v>
      </c>
      <c r="F42" s="8">
        <f t="shared" si="0"/>
        <v>1.57</v>
      </c>
      <c r="G42" s="6">
        <f>ROUND(SUM('Fiscal Services'!M140:N140),0)</f>
        <v>2355</v>
      </c>
      <c r="H42" s="6">
        <f>ROUND(+'Fiscal Services'!V140,0)</f>
        <v>1141</v>
      </c>
      <c r="I42" s="8">
        <f t="shared" si="1"/>
        <v>2.06</v>
      </c>
      <c r="J42" s="7"/>
      <c r="K42" s="9">
        <f t="shared" si="2"/>
        <v>0.31209999999999999</v>
      </c>
    </row>
    <row r="43" spans="2:11" x14ac:dyDescent="0.2">
      <c r="B43">
        <f>+'Fiscal Services'!A38</f>
        <v>102</v>
      </c>
      <c r="C43" t="str">
        <f>+'Fiscal Services'!B38</f>
        <v>YAKIMA REGIONAL MEDICAL AND CARDIAC CENTER</v>
      </c>
      <c r="D43" s="6">
        <f>ROUND(SUM('Fiscal Services'!M38:N38),0)</f>
        <v>146101</v>
      </c>
      <c r="E43" s="6">
        <f>ROUND(+'Fiscal Services'!V38,0)</f>
        <v>10343</v>
      </c>
      <c r="F43" s="8">
        <f t="shared" si="0"/>
        <v>14.13</v>
      </c>
      <c r="G43" s="6">
        <f>ROUND(SUM('Fiscal Services'!M141:N141),0)</f>
        <v>149392</v>
      </c>
      <c r="H43" s="6">
        <f>ROUND(+'Fiscal Services'!V141,0)</f>
        <v>9626</v>
      </c>
      <c r="I43" s="8">
        <f t="shared" si="1"/>
        <v>15.52</v>
      </c>
      <c r="J43" s="7"/>
      <c r="K43" s="9">
        <f t="shared" si="2"/>
        <v>9.8400000000000001E-2</v>
      </c>
    </row>
    <row r="44" spans="2:11" x14ac:dyDescent="0.2">
      <c r="B44">
        <f>+'Fiscal Services'!A39</f>
        <v>104</v>
      </c>
      <c r="C44" t="str">
        <f>+'Fiscal Services'!B39</f>
        <v>VALLEY GENERAL HOSPITAL</v>
      </c>
      <c r="D44" s="6">
        <f>ROUND(SUM('Fiscal Services'!M39:N39),0)</f>
        <v>0</v>
      </c>
      <c r="E44" s="6">
        <f>ROUND(+'Fiscal Services'!V39,0)</f>
        <v>3891</v>
      </c>
      <c r="F44" s="8" t="str">
        <f t="shared" si="0"/>
        <v/>
      </c>
      <c r="G44" s="6">
        <f>ROUND(SUM('Fiscal Services'!M142:N142),0)</f>
        <v>566</v>
      </c>
      <c r="H44" s="6">
        <f>ROUND(+'Fiscal Services'!V142,0)</f>
        <v>4221</v>
      </c>
      <c r="I44" s="8">
        <f t="shared" si="1"/>
        <v>0.13</v>
      </c>
      <c r="J44" s="7"/>
      <c r="K44" s="9" t="str">
        <f t="shared" si="2"/>
        <v/>
      </c>
    </row>
    <row r="45" spans="2:11" x14ac:dyDescent="0.2">
      <c r="B45">
        <f>+'Fiscal Services'!A40</f>
        <v>106</v>
      </c>
      <c r="C45" t="str">
        <f>+'Fiscal Services'!B40</f>
        <v>CASCADE VALLEY HOSPITAL</v>
      </c>
      <c r="D45" s="6">
        <f>ROUND(SUM('Fiscal Services'!M40:N40),0)</f>
        <v>0</v>
      </c>
      <c r="E45" s="6">
        <f>ROUND(+'Fiscal Services'!V40,0)</f>
        <v>4405</v>
      </c>
      <c r="F45" s="8" t="str">
        <f t="shared" si="0"/>
        <v/>
      </c>
      <c r="G45" s="6">
        <f>ROUND(SUM('Fiscal Services'!M143:N143),0)</f>
        <v>509</v>
      </c>
      <c r="H45" s="6">
        <f>ROUND(+'Fiscal Services'!V143,0)</f>
        <v>2702</v>
      </c>
      <c r="I45" s="8">
        <f t="shared" si="1"/>
        <v>0.19</v>
      </c>
      <c r="J45" s="7"/>
      <c r="K45" s="9" t="str">
        <f t="shared" si="2"/>
        <v/>
      </c>
    </row>
    <row r="46" spans="2:11" x14ac:dyDescent="0.2">
      <c r="B46">
        <f>+'Fiscal Services'!A41</f>
        <v>107</v>
      </c>
      <c r="C46" t="str">
        <f>+'Fiscal Services'!B41</f>
        <v>NORTH VALLEY HOSPITAL</v>
      </c>
      <c r="D46" s="6">
        <f>ROUND(SUM('Fiscal Services'!M41:N41),0)</f>
        <v>2816</v>
      </c>
      <c r="E46" s="6">
        <f>ROUND(+'Fiscal Services'!V41,0)</f>
        <v>1964</v>
      </c>
      <c r="F46" s="8">
        <f t="shared" si="0"/>
        <v>1.43</v>
      </c>
      <c r="G46" s="6">
        <f>ROUND(SUM('Fiscal Services'!M144:N144),0)</f>
        <v>50050</v>
      </c>
      <c r="H46" s="6">
        <f>ROUND(+'Fiscal Services'!V144,0)</f>
        <v>1481</v>
      </c>
      <c r="I46" s="8">
        <f t="shared" si="1"/>
        <v>33.79</v>
      </c>
      <c r="J46" s="7"/>
      <c r="K46" s="9">
        <f t="shared" si="2"/>
        <v>22.6294</v>
      </c>
    </row>
    <row r="47" spans="2:11" x14ac:dyDescent="0.2">
      <c r="B47">
        <f>+'Fiscal Services'!A42</f>
        <v>108</v>
      </c>
      <c r="C47" t="str">
        <f>+'Fiscal Services'!B42</f>
        <v>TRI-STATE MEMORIAL HOSPITAL</v>
      </c>
      <c r="D47" s="6">
        <f>ROUND(SUM('Fiscal Services'!M42:N42),0)</f>
        <v>237532</v>
      </c>
      <c r="E47" s="6">
        <f>ROUND(+'Fiscal Services'!V42,0)</f>
        <v>5524</v>
      </c>
      <c r="F47" s="8">
        <f t="shared" si="0"/>
        <v>43</v>
      </c>
      <c r="G47" s="6">
        <f>ROUND(SUM('Fiscal Services'!M145:N145),0)</f>
        <v>239487</v>
      </c>
      <c r="H47" s="6">
        <f>ROUND(+'Fiscal Services'!V145,0)</f>
        <v>5844</v>
      </c>
      <c r="I47" s="8">
        <f t="shared" si="1"/>
        <v>40.98</v>
      </c>
      <c r="J47" s="7"/>
      <c r="K47" s="9">
        <f t="shared" si="2"/>
        <v>-4.7E-2</v>
      </c>
    </row>
    <row r="48" spans="2:11" x14ac:dyDescent="0.2">
      <c r="B48">
        <f>+'Fiscal Services'!A43</f>
        <v>111</v>
      </c>
      <c r="C48" t="str">
        <f>+'Fiscal Services'!B43</f>
        <v>EAST ADAMS RURAL HEALTHCARE</v>
      </c>
      <c r="D48" s="6">
        <f>ROUND(SUM('Fiscal Services'!M43:N43),0)</f>
        <v>7331</v>
      </c>
      <c r="E48" s="6">
        <f>ROUND(+'Fiscal Services'!V43,0)</f>
        <v>621</v>
      </c>
      <c r="F48" s="8">
        <f t="shared" si="0"/>
        <v>11.81</v>
      </c>
      <c r="G48" s="6">
        <f>ROUND(SUM('Fiscal Services'!M146:N146),0)</f>
        <v>7703</v>
      </c>
      <c r="H48" s="6">
        <f>ROUND(+'Fiscal Services'!V146,0)</f>
        <v>535</v>
      </c>
      <c r="I48" s="8">
        <f t="shared" si="1"/>
        <v>14.4</v>
      </c>
      <c r="J48" s="7"/>
      <c r="K48" s="9">
        <f t="shared" si="2"/>
        <v>0.21929999999999999</v>
      </c>
    </row>
    <row r="49" spans="2:11" x14ac:dyDescent="0.2">
      <c r="B49">
        <f>+'Fiscal Services'!A44</f>
        <v>125</v>
      </c>
      <c r="C49" t="str">
        <f>+'Fiscal Services'!B44</f>
        <v>OTHELLO COMMUNITY HOSPITAL</v>
      </c>
      <c r="D49" s="6">
        <f>ROUND(SUM('Fiscal Services'!M44:N44),0)</f>
        <v>0</v>
      </c>
      <c r="E49" s="6">
        <f>ROUND(+'Fiscal Services'!V44,0)</f>
        <v>0</v>
      </c>
      <c r="F49" s="8" t="str">
        <f t="shared" si="0"/>
        <v/>
      </c>
      <c r="G49" s="6">
        <f>ROUND(SUM('Fiscal Services'!M147:N147),0)</f>
        <v>0</v>
      </c>
      <c r="H49" s="6">
        <f>ROUND(+'Fiscal Services'!V147,0)</f>
        <v>0</v>
      </c>
      <c r="I49" s="8" t="str">
        <f t="shared" si="1"/>
        <v/>
      </c>
      <c r="J49" s="7"/>
      <c r="K49" s="9" t="str">
        <f t="shared" si="2"/>
        <v/>
      </c>
    </row>
    <row r="50" spans="2:11" x14ac:dyDescent="0.2">
      <c r="B50">
        <f>+'Fiscal Services'!A45</f>
        <v>126</v>
      </c>
      <c r="C50" t="str">
        <f>+'Fiscal Services'!B45</f>
        <v>HIGHLINE MEDICAL CENTER</v>
      </c>
      <c r="D50" s="6">
        <f>ROUND(SUM('Fiscal Services'!M45:N45),0)</f>
        <v>44931</v>
      </c>
      <c r="E50" s="6">
        <f>ROUND(+'Fiscal Services'!V45,0)</f>
        <v>14611</v>
      </c>
      <c r="F50" s="8">
        <f t="shared" si="0"/>
        <v>3.08</v>
      </c>
      <c r="G50" s="6">
        <f>ROUND(SUM('Fiscal Services'!M148:N148),0)</f>
        <v>32911</v>
      </c>
      <c r="H50" s="6">
        <f>ROUND(+'Fiscal Services'!V148,0)</f>
        <v>15353</v>
      </c>
      <c r="I50" s="8">
        <f t="shared" si="1"/>
        <v>2.14</v>
      </c>
      <c r="J50" s="7"/>
      <c r="K50" s="9">
        <f t="shared" si="2"/>
        <v>-0.30520000000000003</v>
      </c>
    </row>
    <row r="51" spans="2:11" x14ac:dyDescent="0.2">
      <c r="B51">
        <f>+'Fiscal Services'!A46</f>
        <v>128</v>
      </c>
      <c r="C51" t="str">
        <f>+'Fiscal Services'!B46</f>
        <v>UNIVERSITY OF WASHINGTON MEDICAL CENTER</v>
      </c>
      <c r="D51" s="6">
        <f>ROUND(SUM('Fiscal Services'!M46:N46),0)</f>
        <v>1785833</v>
      </c>
      <c r="E51" s="6">
        <f>ROUND(+'Fiscal Services'!V46,0)</f>
        <v>58058</v>
      </c>
      <c r="F51" s="8">
        <f t="shared" si="0"/>
        <v>30.76</v>
      </c>
      <c r="G51" s="6">
        <f>ROUND(SUM('Fiscal Services'!M149:N149),0)</f>
        <v>755178</v>
      </c>
      <c r="H51" s="6">
        <f>ROUND(+'Fiscal Services'!V149,0)</f>
        <v>57457</v>
      </c>
      <c r="I51" s="8">
        <f t="shared" si="1"/>
        <v>13.14</v>
      </c>
      <c r="J51" s="7"/>
      <c r="K51" s="9">
        <f t="shared" si="2"/>
        <v>-0.57279999999999998</v>
      </c>
    </row>
    <row r="52" spans="2:11" x14ac:dyDescent="0.2">
      <c r="B52">
        <f>+'Fiscal Services'!A47</f>
        <v>129</v>
      </c>
      <c r="C52" t="str">
        <f>+'Fiscal Services'!B47</f>
        <v>QUINCY VALLEY MEDICAL CENTER</v>
      </c>
      <c r="D52" s="6">
        <f>ROUND(SUM('Fiscal Services'!M47:N47),0)</f>
        <v>8289</v>
      </c>
      <c r="E52" s="6">
        <f>ROUND(+'Fiscal Services'!V47,0)</f>
        <v>255</v>
      </c>
      <c r="F52" s="8">
        <f t="shared" si="0"/>
        <v>32.51</v>
      </c>
      <c r="G52" s="6">
        <f>ROUND(SUM('Fiscal Services'!M150:N150),0)</f>
        <v>7381</v>
      </c>
      <c r="H52" s="6">
        <f>ROUND(+'Fiscal Services'!V150,0)</f>
        <v>389</v>
      </c>
      <c r="I52" s="8">
        <f t="shared" si="1"/>
        <v>18.97</v>
      </c>
      <c r="J52" s="7"/>
      <c r="K52" s="9">
        <f t="shared" si="2"/>
        <v>-0.41649999999999998</v>
      </c>
    </row>
    <row r="53" spans="2:11" x14ac:dyDescent="0.2">
      <c r="B53">
        <f>+'Fiscal Services'!A48</f>
        <v>130</v>
      </c>
      <c r="C53" t="str">
        <f>+'Fiscal Services'!B48</f>
        <v>UW MEDICINE/NORTHWEST HOSPITAL</v>
      </c>
      <c r="D53" s="6">
        <f>ROUND(SUM('Fiscal Services'!M48:N48),0)</f>
        <v>377292</v>
      </c>
      <c r="E53" s="6">
        <f>ROUND(+'Fiscal Services'!V48,0)</f>
        <v>24110</v>
      </c>
      <c r="F53" s="8">
        <f t="shared" si="0"/>
        <v>15.65</v>
      </c>
      <c r="G53" s="6">
        <f>ROUND(SUM('Fiscal Services'!M151:N151),0)</f>
        <v>176638</v>
      </c>
      <c r="H53" s="6">
        <f>ROUND(+'Fiscal Services'!V151,0)</f>
        <v>26437</v>
      </c>
      <c r="I53" s="8">
        <f t="shared" si="1"/>
        <v>6.68</v>
      </c>
      <c r="J53" s="7"/>
      <c r="K53" s="9">
        <f t="shared" si="2"/>
        <v>-0.57320000000000004</v>
      </c>
    </row>
    <row r="54" spans="2:11" x14ac:dyDescent="0.2">
      <c r="B54">
        <f>+'Fiscal Services'!A49</f>
        <v>131</v>
      </c>
      <c r="C54" t="str">
        <f>+'Fiscal Services'!B49</f>
        <v>OVERLAKE HOSPITAL MEDICAL CENTER</v>
      </c>
      <c r="D54" s="6">
        <f>ROUND(SUM('Fiscal Services'!M49:N49),0)</f>
        <v>613387</v>
      </c>
      <c r="E54" s="6">
        <f>ROUND(+'Fiscal Services'!V49,0)</f>
        <v>34703</v>
      </c>
      <c r="F54" s="8">
        <f t="shared" si="0"/>
        <v>17.68</v>
      </c>
      <c r="G54" s="6">
        <f>ROUND(SUM('Fiscal Services'!M152:N152),0)</f>
        <v>691724</v>
      </c>
      <c r="H54" s="6">
        <f>ROUND(+'Fiscal Services'!V152,0)</f>
        <v>35157</v>
      </c>
      <c r="I54" s="8">
        <f t="shared" si="1"/>
        <v>19.68</v>
      </c>
      <c r="J54" s="7"/>
      <c r="K54" s="9">
        <f t="shared" si="2"/>
        <v>0.11310000000000001</v>
      </c>
    </row>
    <row r="55" spans="2:11" x14ac:dyDescent="0.2">
      <c r="B55">
        <f>+'Fiscal Services'!A50</f>
        <v>132</v>
      </c>
      <c r="C55" t="str">
        <f>+'Fiscal Services'!B50</f>
        <v>ST CLARE HOSPITAL</v>
      </c>
      <c r="D55" s="6">
        <f>ROUND(SUM('Fiscal Services'!M50:N50),0)</f>
        <v>79217</v>
      </c>
      <c r="E55" s="6">
        <f>ROUND(+'Fiscal Services'!V50,0)</f>
        <v>13193</v>
      </c>
      <c r="F55" s="8">
        <f t="shared" si="0"/>
        <v>6</v>
      </c>
      <c r="G55" s="6">
        <f>ROUND(SUM('Fiscal Services'!M153:N153),0)</f>
        <v>4223</v>
      </c>
      <c r="H55" s="6">
        <f>ROUND(+'Fiscal Services'!V153,0)</f>
        <v>13595</v>
      </c>
      <c r="I55" s="8">
        <f t="shared" si="1"/>
        <v>0.31</v>
      </c>
      <c r="J55" s="7"/>
      <c r="K55" s="9">
        <f t="shared" si="2"/>
        <v>-0.94830000000000003</v>
      </c>
    </row>
    <row r="56" spans="2:11" x14ac:dyDescent="0.2">
      <c r="B56">
        <f>+'Fiscal Services'!A51</f>
        <v>134</v>
      </c>
      <c r="C56" t="str">
        <f>+'Fiscal Services'!B51</f>
        <v>ISLAND HOSPITAL</v>
      </c>
      <c r="D56" s="6">
        <f>ROUND(SUM('Fiscal Services'!M51:N51),0)</f>
        <v>208924</v>
      </c>
      <c r="E56" s="6">
        <f>ROUND(+'Fiscal Services'!V51,0)</f>
        <v>10503</v>
      </c>
      <c r="F56" s="8">
        <f t="shared" si="0"/>
        <v>19.89</v>
      </c>
      <c r="G56" s="6">
        <f>ROUND(SUM('Fiscal Services'!M154:N154),0)</f>
        <v>179862</v>
      </c>
      <c r="H56" s="6">
        <f>ROUND(+'Fiscal Services'!V154,0)</f>
        <v>10694</v>
      </c>
      <c r="I56" s="8">
        <f t="shared" si="1"/>
        <v>16.82</v>
      </c>
      <c r="J56" s="7"/>
      <c r="K56" s="9">
        <f t="shared" si="2"/>
        <v>-0.15429999999999999</v>
      </c>
    </row>
    <row r="57" spans="2:11" x14ac:dyDescent="0.2">
      <c r="B57">
        <f>+'Fiscal Services'!A52</f>
        <v>137</v>
      </c>
      <c r="C57" t="str">
        <f>+'Fiscal Services'!B52</f>
        <v>LINCOLN HOSPITAL</v>
      </c>
      <c r="D57" s="6">
        <f>ROUND(SUM('Fiscal Services'!M52:N52),0)</f>
        <v>119009</v>
      </c>
      <c r="E57" s="6">
        <f>ROUND(+'Fiscal Services'!V52,0)</f>
        <v>1112</v>
      </c>
      <c r="F57" s="8">
        <f t="shared" si="0"/>
        <v>107.02</v>
      </c>
      <c r="G57" s="6">
        <f>ROUND(SUM('Fiscal Services'!M155:N155),0)</f>
        <v>0</v>
      </c>
      <c r="H57" s="6">
        <f>ROUND(+'Fiscal Services'!V155,0)</f>
        <v>0</v>
      </c>
      <c r="I57" s="8" t="str">
        <f t="shared" si="1"/>
        <v/>
      </c>
      <c r="J57" s="7"/>
      <c r="K57" s="9" t="str">
        <f t="shared" si="2"/>
        <v/>
      </c>
    </row>
    <row r="58" spans="2:11" x14ac:dyDescent="0.2">
      <c r="B58">
        <f>+'Fiscal Services'!A53</f>
        <v>138</v>
      </c>
      <c r="C58" t="str">
        <f>+'Fiscal Services'!B53</f>
        <v>SWEDISH EDMONDS</v>
      </c>
      <c r="D58" s="6">
        <f>ROUND(SUM('Fiscal Services'!M53:N53),0)</f>
        <v>2253263</v>
      </c>
      <c r="E58" s="6">
        <f>ROUND(+'Fiscal Services'!V53,0)</f>
        <v>16770</v>
      </c>
      <c r="F58" s="8">
        <f t="shared" si="0"/>
        <v>134.36000000000001</v>
      </c>
      <c r="G58" s="6">
        <f>ROUND(SUM('Fiscal Services'!M156:N156),0)</f>
        <v>46232</v>
      </c>
      <c r="H58" s="6">
        <f>ROUND(+'Fiscal Services'!V156,0)</f>
        <v>18613</v>
      </c>
      <c r="I58" s="8">
        <f t="shared" si="1"/>
        <v>2.48</v>
      </c>
      <c r="J58" s="7"/>
      <c r="K58" s="9">
        <f t="shared" si="2"/>
        <v>-0.98150000000000004</v>
      </c>
    </row>
    <row r="59" spans="2:11" x14ac:dyDescent="0.2">
      <c r="B59">
        <f>+'Fiscal Services'!A54</f>
        <v>139</v>
      </c>
      <c r="C59" t="str">
        <f>+'Fiscal Services'!B54</f>
        <v>PROVIDENCE HOLY FAMILY HOSPITAL</v>
      </c>
      <c r="D59" s="6">
        <f>ROUND(SUM('Fiscal Services'!M54:N54),0)</f>
        <v>68160</v>
      </c>
      <c r="E59" s="6">
        <f>ROUND(+'Fiscal Services'!V54,0)</f>
        <v>18114</v>
      </c>
      <c r="F59" s="8">
        <f t="shared" si="0"/>
        <v>3.76</v>
      </c>
      <c r="G59" s="6">
        <f>ROUND(SUM('Fiscal Services'!M157:N157),0)</f>
        <v>121801</v>
      </c>
      <c r="H59" s="6">
        <f>ROUND(+'Fiscal Services'!V157,0)</f>
        <v>16969</v>
      </c>
      <c r="I59" s="8">
        <f t="shared" si="1"/>
        <v>7.18</v>
      </c>
      <c r="J59" s="7"/>
      <c r="K59" s="9">
        <f t="shared" si="2"/>
        <v>0.90959999999999996</v>
      </c>
    </row>
    <row r="60" spans="2:11" x14ac:dyDescent="0.2">
      <c r="B60">
        <f>+'Fiscal Services'!A55</f>
        <v>140</v>
      </c>
      <c r="C60" t="str">
        <f>+'Fiscal Services'!B55</f>
        <v>KITTITAS VALLEY HEALTHCARE</v>
      </c>
      <c r="D60" s="6">
        <f>ROUND(SUM('Fiscal Services'!M55:N55),0)</f>
        <v>57229</v>
      </c>
      <c r="E60" s="6">
        <f>ROUND(+'Fiscal Services'!V55,0)</f>
        <v>5367</v>
      </c>
      <c r="F60" s="8">
        <f t="shared" si="0"/>
        <v>10.66</v>
      </c>
      <c r="G60" s="6">
        <f>ROUND(SUM('Fiscal Services'!M158:N158),0)</f>
        <v>82592</v>
      </c>
      <c r="H60" s="6">
        <f>ROUND(+'Fiscal Services'!V158,0)</f>
        <v>5413</v>
      </c>
      <c r="I60" s="8">
        <f t="shared" si="1"/>
        <v>15.26</v>
      </c>
      <c r="J60" s="7"/>
      <c r="K60" s="9">
        <f t="shared" si="2"/>
        <v>0.43149999999999999</v>
      </c>
    </row>
    <row r="61" spans="2:11" x14ac:dyDescent="0.2">
      <c r="B61">
        <f>+'Fiscal Services'!A56</f>
        <v>141</v>
      </c>
      <c r="C61" t="str">
        <f>+'Fiscal Services'!B56</f>
        <v>DAYTON GENERAL HOSPITAL</v>
      </c>
      <c r="D61" s="6">
        <f>ROUND(SUM('Fiscal Services'!M56:N56),0)</f>
        <v>17784</v>
      </c>
      <c r="E61" s="6">
        <f>ROUND(+'Fiscal Services'!V56,0)</f>
        <v>579</v>
      </c>
      <c r="F61" s="8">
        <f t="shared" si="0"/>
        <v>30.72</v>
      </c>
      <c r="G61" s="6">
        <f>ROUND(SUM('Fiscal Services'!M159:N159),0)</f>
        <v>19187</v>
      </c>
      <c r="H61" s="6">
        <f>ROUND(+'Fiscal Services'!V159,0)</f>
        <v>477</v>
      </c>
      <c r="I61" s="8">
        <f t="shared" si="1"/>
        <v>40.22</v>
      </c>
      <c r="J61" s="7"/>
      <c r="K61" s="9">
        <f t="shared" si="2"/>
        <v>0.30919999999999997</v>
      </c>
    </row>
    <row r="62" spans="2:11" x14ac:dyDescent="0.2">
      <c r="B62">
        <f>+'Fiscal Services'!A57</f>
        <v>142</v>
      </c>
      <c r="C62" t="str">
        <f>+'Fiscal Services'!B57</f>
        <v>HARRISON MEDICAL CENTER</v>
      </c>
      <c r="D62" s="6">
        <f>ROUND(SUM('Fiscal Services'!M57:N57),0)</f>
        <v>99158</v>
      </c>
      <c r="E62" s="6">
        <f>ROUND(+'Fiscal Services'!V57,0)</f>
        <v>30421</v>
      </c>
      <c r="F62" s="8">
        <f t="shared" si="0"/>
        <v>3.26</v>
      </c>
      <c r="G62" s="6">
        <f>ROUND(SUM('Fiscal Services'!M160:N160),0)</f>
        <v>239073</v>
      </c>
      <c r="H62" s="6">
        <f>ROUND(+'Fiscal Services'!V160,0)</f>
        <v>32262</v>
      </c>
      <c r="I62" s="8">
        <f t="shared" si="1"/>
        <v>7.41</v>
      </c>
      <c r="J62" s="7"/>
      <c r="K62" s="9">
        <f t="shared" si="2"/>
        <v>1.2729999999999999</v>
      </c>
    </row>
    <row r="63" spans="2:11" x14ac:dyDescent="0.2">
      <c r="B63">
        <f>+'Fiscal Services'!A58</f>
        <v>145</v>
      </c>
      <c r="C63" t="str">
        <f>+'Fiscal Services'!B58</f>
        <v>PEACEHEALTH ST JOSEPH HOSPITAL</v>
      </c>
      <c r="D63" s="6">
        <f>ROUND(SUM('Fiscal Services'!M58:N58),0)</f>
        <v>197294</v>
      </c>
      <c r="E63" s="6">
        <f>ROUND(+'Fiscal Services'!V58,0)</f>
        <v>33079</v>
      </c>
      <c r="F63" s="8">
        <f t="shared" si="0"/>
        <v>5.96</v>
      </c>
      <c r="G63" s="6">
        <f>ROUND(SUM('Fiscal Services'!M161:N161),0)</f>
        <v>118109</v>
      </c>
      <c r="H63" s="6">
        <f>ROUND(+'Fiscal Services'!V161,0)</f>
        <v>32725</v>
      </c>
      <c r="I63" s="8">
        <f t="shared" si="1"/>
        <v>3.61</v>
      </c>
      <c r="J63" s="7"/>
      <c r="K63" s="9">
        <f t="shared" si="2"/>
        <v>-0.39429999999999998</v>
      </c>
    </row>
    <row r="64" spans="2:11" x14ac:dyDescent="0.2">
      <c r="B64">
        <f>+'Fiscal Services'!A59</f>
        <v>147</v>
      </c>
      <c r="C64" t="str">
        <f>+'Fiscal Services'!B59</f>
        <v>MID VALLEY HOSPITAL</v>
      </c>
      <c r="D64" s="6">
        <f>ROUND(SUM('Fiscal Services'!M59:N59),0)</f>
        <v>56691</v>
      </c>
      <c r="E64" s="6">
        <f>ROUND(+'Fiscal Services'!V59,0)</f>
        <v>2786</v>
      </c>
      <c r="F64" s="8">
        <f t="shared" si="0"/>
        <v>20.350000000000001</v>
      </c>
      <c r="G64" s="6">
        <f>ROUND(SUM('Fiscal Services'!M162:N162),0)</f>
        <v>47618</v>
      </c>
      <c r="H64" s="6">
        <f>ROUND(+'Fiscal Services'!V162,0)</f>
        <v>2488</v>
      </c>
      <c r="I64" s="8">
        <f t="shared" si="1"/>
        <v>19.14</v>
      </c>
      <c r="J64" s="7"/>
      <c r="K64" s="9">
        <f t="shared" si="2"/>
        <v>-5.9499999999999997E-2</v>
      </c>
    </row>
    <row r="65" spans="2:11" x14ac:dyDescent="0.2">
      <c r="B65">
        <f>+'Fiscal Services'!A60</f>
        <v>148</v>
      </c>
      <c r="C65" t="str">
        <f>+'Fiscal Services'!B60</f>
        <v>KINDRED HOSPITAL SEATTLE - NORTHGATE</v>
      </c>
      <c r="D65" s="6">
        <f>ROUND(SUM('Fiscal Services'!M60:N60),0)</f>
        <v>497360</v>
      </c>
      <c r="E65" s="6">
        <f>ROUND(+'Fiscal Services'!V60,0)</f>
        <v>1271</v>
      </c>
      <c r="F65" s="8">
        <f t="shared" si="0"/>
        <v>391.31</v>
      </c>
      <c r="G65" s="6">
        <f>ROUND(SUM('Fiscal Services'!M163:N163),0)</f>
        <v>496762</v>
      </c>
      <c r="H65" s="6">
        <f>ROUND(+'Fiscal Services'!V163,0)</f>
        <v>1225</v>
      </c>
      <c r="I65" s="8">
        <f t="shared" si="1"/>
        <v>405.52</v>
      </c>
      <c r="J65" s="7"/>
      <c r="K65" s="9">
        <f t="shared" si="2"/>
        <v>3.6299999999999999E-2</v>
      </c>
    </row>
    <row r="66" spans="2:11" x14ac:dyDescent="0.2">
      <c r="B66">
        <f>+'Fiscal Services'!A61</f>
        <v>150</v>
      </c>
      <c r="C66" t="str">
        <f>+'Fiscal Services'!B61</f>
        <v>COULEE MEDICAL CENTER</v>
      </c>
      <c r="D66" s="6">
        <f>ROUND(SUM('Fiscal Services'!M61:N61),0)</f>
        <v>140065</v>
      </c>
      <c r="E66" s="6">
        <f>ROUND(+'Fiscal Services'!V61,0)</f>
        <v>1232</v>
      </c>
      <c r="F66" s="8">
        <f t="shared" si="0"/>
        <v>113.69</v>
      </c>
      <c r="G66" s="6">
        <f>ROUND(SUM('Fiscal Services'!M164:N164),0)</f>
        <v>130873</v>
      </c>
      <c r="H66" s="6">
        <f>ROUND(+'Fiscal Services'!V164,0)</f>
        <v>1398</v>
      </c>
      <c r="I66" s="8">
        <f t="shared" si="1"/>
        <v>93.61</v>
      </c>
      <c r="J66" s="7"/>
      <c r="K66" s="9">
        <f t="shared" si="2"/>
        <v>-0.17660000000000001</v>
      </c>
    </row>
    <row r="67" spans="2:11" x14ac:dyDescent="0.2">
      <c r="B67">
        <f>+'Fiscal Services'!A62</f>
        <v>152</v>
      </c>
      <c r="C67" t="str">
        <f>+'Fiscal Services'!B62</f>
        <v>MASON GENERAL HOSPITAL</v>
      </c>
      <c r="D67" s="6">
        <f>ROUND(SUM('Fiscal Services'!M62:N62),0)</f>
        <v>414725</v>
      </c>
      <c r="E67" s="6">
        <f>ROUND(+'Fiscal Services'!V62,0)</f>
        <v>4806</v>
      </c>
      <c r="F67" s="8">
        <f t="shared" si="0"/>
        <v>86.29</v>
      </c>
      <c r="G67" s="6">
        <f>ROUND(SUM('Fiscal Services'!M165:N165),0)</f>
        <v>365483</v>
      </c>
      <c r="H67" s="6">
        <f>ROUND(+'Fiscal Services'!V165,0)</f>
        <v>4813</v>
      </c>
      <c r="I67" s="8">
        <f t="shared" si="1"/>
        <v>75.94</v>
      </c>
      <c r="J67" s="7"/>
      <c r="K67" s="9">
        <f t="shared" si="2"/>
        <v>-0.11990000000000001</v>
      </c>
    </row>
    <row r="68" spans="2:11" x14ac:dyDescent="0.2">
      <c r="B68">
        <f>+'Fiscal Services'!A63</f>
        <v>153</v>
      </c>
      <c r="C68" t="str">
        <f>+'Fiscal Services'!B63</f>
        <v>WHITMAN HOSPITAL AND MEDICAL CENTER</v>
      </c>
      <c r="D68" s="6">
        <f>ROUND(SUM('Fiscal Services'!M63:N63),0)</f>
        <v>51976</v>
      </c>
      <c r="E68" s="6">
        <f>ROUND(+'Fiscal Services'!V63,0)</f>
        <v>1373</v>
      </c>
      <c r="F68" s="8">
        <f t="shared" si="0"/>
        <v>37.86</v>
      </c>
      <c r="G68" s="6">
        <f>ROUND(SUM('Fiscal Services'!M166:N166),0)</f>
        <v>60931</v>
      </c>
      <c r="H68" s="6">
        <f>ROUND(+'Fiscal Services'!V166,0)</f>
        <v>1504</v>
      </c>
      <c r="I68" s="8">
        <f t="shared" si="1"/>
        <v>40.51</v>
      </c>
      <c r="J68" s="7"/>
      <c r="K68" s="9">
        <f t="shared" si="2"/>
        <v>7.0000000000000007E-2</v>
      </c>
    </row>
    <row r="69" spans="2:11" x14ac:dyDescent="0.2">
      <c r="B69">
        <f>+'Fiscal Services'!A64</f>
        <v>155</v>
      </c>
      <c r="C69" t="str">
        <f>+'Fiscal Services'!B64</f>
        <v>UW MEDICINE/VALLEY MEDICAL CENTER</v>
      </c>
      <c r="D69" s="6">
        <f>ROUND(SUM('Fiscal Services'!M64:N64),0)</f>
        <v>136809</v>
      </c>
      <c r="E69" s="6">
        <f>ROUND(+'Fiscal Services'!V64,0)</f>
        <v>42810</v>
      </c>
      <c r="F69" s="8">
        <f t="shared" si="0"/>
        <v>3.2</v>
      </c>
      <c r="G69" s="6">
        <f>ROUND(SUM('Fiscal Services'!M167:N167),0)</f>
        <v>132967</v>
      </c>
      <c r="H69" s="6">
        <f>ROUND(+'Fiscal Services'!V167,0)</f>
        <v>43058</v>
      </c>
      <c r="I69" s="8">
        <f t="shared" si="1"/>
        <v>3.09</v>
      </c>
      <c r="J69" s="7"/>
      <c r="K69" s="9">
        <f t="shared" si="2"/>
        <v>-3.44E-2</v>
      </c>
    </row>
    <row r="70" spans="2:11" x14ac:dyDescent="0.2">
      <c r="B70">
        <f>+'Fiscal Services'!A65</f>
        <v>156</v>
      </c>
      <c r="C70" t="str">
        <f>+'Fiscal Services'!B65</f>
        <v>WHIDBEY GENERAL HOSPITAL</v>
      </c>
      <c r="D70" s="6">
        <f>ROUND(SUM('Fiscal Services'!M65:N65),0)</f>
        <v>184475</v>
      </c>
      <c r="E70" s="6">
        <f>ROUND(+'Fiscal Services'!V65,0)</f>
        <v>7772</v>
      </c>
      <c r="F70" s="8">
        <f t="shared" si="0"/>
        <v>23.74</v>
      </c>
      <c r="G70" s="6">
        <f>ROUND(SUM('Fiscal Services'!M168:N168),0)</f>
        <v>190278</v>
      </c>
      <c r="H70" s="6">
        <f>ROUND(+'Fiscal Services'!V168,0)</f>
        <v>7172</v>
      </c>
      <c r="I70" s="8">
        <f t="shared" si="1"/>
        <v>26.53</v>
      </c>
      <c r="J70" s="7"/>
      <c r="K70" s="9">
        <f t="shared" si="2"/>
        <v>0.11749999999999999</v>
      </c>
    </row>
    <row r="71" spans="2:11" x14ac:dyDescent="0.2">
      <c r="B71">
        <f>+'Fiscal Services'!A66</f>
        <v>157</v>
      </c>
      <c r="C71" t="str">
        <f>+'Fiscal Services'!B66</f>
        <v>ST LUKES REHABILIATION INSTITUTE</v>
      </c>
      <c r="D71" s="6">
        <f>ROUND(SUM('Fiscal Services'!M66:N66),0)</f>
        <v>1004</v>
      </c>
      <c r="E71" s="6">
        <f>ROUND(+'Fiscal Services'!V66,0)</f>
        <v>2238</v>
      </c>
      <c r="F71" s="8">
        <f t="shared" si="0"/>
        <v>0.45</v>
      </c>
      <c r="G71" s="6">
        <f>ROUND(SUM('Fiscal Services'!M169:N169),0)</f>
        <v>502</v>
      </c>
      <c r="H71" s="6">
        <f>ROUND(+'Fiscal Services'!V169,0)</f>
        <v>2381</v>
      </c>
      <c r="I71" s="8">
        <f t="shared" si="1"/>
        <v>0.21</v>
      </c>
      <c r="J71" s="7"/>
      <c r="K71" s="9">
        <f t="shared" si="2"/>
        <v>-0.5333</v>
      </c>
    </row>
    <row r="72" spans="2:11" x14ac:dyDescent="0.2">
      <c r="B72">
        <f>+'Fiscal Services'!A67</f>
        <v>158</v>
      </c>
      <c r="C72" t="str">
        <f>+'Fiscal Services'!B67</f>
        <v>CASCADE MEDICAL CENTER</v>
      </c>
      <c r="D72" s="6">
        <f>ROUND(SUM('Fiscal Services'!M67:N67),0)</f>
        <v>6825</v>
      </c>
      <c r="E72" s="6">
        <f>ROUND(+'Fiscal Services'!V67,0)</f>
        <v>625</v>
      </c>
      <c r="F72" s="8">
        <f t="shared" si="0"/>
        <v>10.92</v>
      </c>
      <c r="G72" s="6">
        <f>ROUND(SUM('Fiscal Services'!M170:N170),0)</f>
        <v>67849</v>
      </c>
      <c r="H72" s="6">
        <f>ROUND(+'Fiscal Services'!V170,0)</f>
        <v>571</v>
      </c>
      <c r="I72" s="8">
        <f t="shared" si="1"/>
        <v>118.82</v>
      </c>
      <c r="J72" s="7"/>
      <c r="K72" s="9">
        <f t="shared" si="2"/>
        <v>9.8810000000000002</v>
      </c>
    </row>
    <row r="73" spans="2:11" x14ac:dyDescent="0.2">
      <c r="B73">
        <f>+'Fiscal Services'!A68</f>
        <v>159</v>
      </c>
      <c r="C73" t="str">
        <f>+'Fiscal Services'!B68</f>
        <v>PROVIDENCE ST PETER HOSPITAL</v>
      </c>
      <c r="D73" s="6">
        <f>ROUND(SUM('Fiscal Services'!M68:N68),0)</f>
        <v>746</v>
      </c>
      <c r="E73" s="6">
        <f>ROUND(+'Fiscal Services'!V68,0)</f>
        <v>32864</v>
      </c>
      <c r="F73" s="8">
        <f t="shared" si="0"/>
        <v>0.02</v>
      </c>
      <c r="G73" s="6">
        <f>ROUND(SUM('Fiscal Services'!M171:N171),0)</f>
        <v>55795</v>
      </c>
      <c r="H73" s="6">
        <f>ROUND(+'Fiscal Services'!V171,0)</f>
        <v>33908</v>
      </c>
      <c r="I73" s="8">
        <f t="shared" si="1"/>
        <v>1.65</v>
      </c>
      <c r="J73" s="7"/>
      <c r="K73" s="9">
        <f t="shared" si="2"/>
        <v>81.5</v>
      </c>
    </row>
    <row r="74" spans="2:11" x14ac:dyDescent="0.2">
      <c r="B74">
        <f>+'Fiscal Services'!A69</f>
        <v>161</v>
      </c>
      <c r="C74" t="str">
        <f>+'Fiscal Services'!B69</f>
        <v>KADLEC REGIONAL MEDICAL CENTER</v>
      </c>
      <c r="D74" s="6">
        <f>ROUND(SUM('Fiscal Services'!M69:N69),0)</f>
        <v>114476</v>
      </c>
      <c r="E74" s="6">
        <f>ROUND(+'Fiscal Services'!V69,0)</f>
        <v>45708</v>
      </c>
      <c r="F74" s="8">
        <f t="shared" si="0"/>
        <v>2.5</v>
      </c>
      <c r="G74" s="6">
        <f>ROUND(SUM('Fiscal Services'!M172:N172),0)</f>
        <v>194023</v>
      </c>
      <c r="H74" s="6">
        <f>ROUND(+'Fiscal Services'!V172,0)</f>
        <v>42783</v>
      </c>
      <c r="I74" s="8">
        <f t="shared" si="1"/>
        <v>4.54</v>
      </c>
      <c r="J74" s="7"/>
      <c r="K74" s="9">
        <f t="shared" si="2"/>
        <v>0.81599999999999995</v>
      </c>
    </row>
    <row r="75" spans="2:11" x14ac:dyDescent="0.2">
      <c r="B75">
        <f>+'Fiscal Services'!A70</f>
        <v>162</v>
      </c>
      <c r="C75" t="str">
        <f>+'Fiscal Services'!B70</f>
        <v>PROVIDENCE SACRED HEART MEDICAL CENTER</v>
      </c>
      <c r="D75" s="6">
        <f>ROUND(SUM('Fiscal Services'!M70:N70),0)</f>
        <v>417905</v>
      </c>
      <c r="E75" s="6">
        <f>ROUND(+'Fiscal Services'!V70,0)</f>
        <v>60667</v>
      </c>
      <c r="F75" s="8">
        <f t="shared" ref="F75:F109" si="3">IF(D75=0,"",IF(E75=0,"",ROUND(D75/E75,2)))</f>
        <v>6.89</v>
      </c>
      <c r="G75" s="6">
        <f>ROUND(SUM('Fiscal Services'!M173:N173),0)</f>
        <v>228910</v>
      </c>
      <c r="H75" s="6">
        <f>ROUND(+'Fiscal Services'!V173,0)</f>
        <v>64214</v>
      </c>
      <c r="I75" s="8">
        <f t="shared" ref="I75:I109" si="4">IF(G75=0,"",IF(H75=0,"",ROUND(G75/H75,2)))</f>
        <v>3.56</v>
      </c>
      <c r="J75" s="7"/>
      <c r="K75" s="9">
        <f t="shared" ref="K75:K109" si="5">IF(D75=0,"",IF(E75=0,"",IF(G75=0,"",IF(H75=0,"",ROUND(I75/F75-1,4)))))</f>
        <v>-0.48330000000000001</v>
      </c>
    </row>
    <row r="76" spans="2:11" x14ac:dyDescent="0.2">
      <c r="B76">
        <f>+'Fiscal Services'!A71</f>
        <v>164</v>
      </c>
      <c r="C76" t="str">
        <f>+'Fiscal Services'!B71</f>
        <v>EVERGREENHEALTH MEDICAL CENTER</v>
      </c>
      <c r="D76" s="6">
        <f>ROUND(SUM('Fiscal Services'!M71:N71),0)</f>
        <v>300410</v>
      </c>
      <c r="E76" s="6">
        <f>ROUND(+'Fiscal Services'!V71,0)</f>
        <v>33657</v>
      </c>
      <c r="F76" s="8">
        <f t="shared" si="3"/>
        <v>8.93</v>
      </c>
      <c r="G76" s="6">
        <f>ROUND(SUM('Fiscal Services'!M174:N174),0)</f>
        <v>303556</v>
      </c>
      <c r="H76" s="6">
        <f>ROUND(+'Fiscal Services'!V174,0)</f>
        <v>34300</v>
      </c>
      <c r="I76" s="8">
        <f t="shared" si="4"/>
        <v>8.85</v>
      </c>
      <c r="J76" s="7"/>
      <c r="K76" s="9">
        <f t="shared" si="5"/>
        <v>-8.9999999999999993E-3</v>
      </c>
    </row>
    <row r="77" spans="2:11" x14ac:dyDescent="0.2">
      <c r="B77">
        <f>+'Fiscal Services'!A72</f>
        <v>165</v>
      </c>
      <c r="C77" t="str">
        <f>+'Fiscal Services'!B72</f>
        <v>LAKE CHELAN COMMUNITY HOSPITAL</v>
      </c>
      <c r="D77" s="6">
        <f>ROUND(SUM('Fiscal Services'!M72:N72),0)</f>
        <v>36363</v>
      </c>
      <c r="E77" s="6">
        <f>ROUND(+'Fiscal Services'!V72,0)</f>
        <v>1431</v>
      </c>
      <c r="F77" s="8">
        <f t="shared" si="3"/>
        <v>25.41</v>
      </c>
      <c r="G77" s="6">
        <f>ROUND(SUM('Fiscal Services'!M175:N175),0)</f>
        <v>37953</v>
      </c>
      <c r="H77" s="6">
        <f>ROUND(+'Fiscal Services'!V175,0)</f>
        <v>1233</v>
      </c>
      <c r="I77" s="8">
        <f t="shared" si="4"/>
        <v>30.78</v>
      </c>
      <c r="J77" s="7"/>
      <c r="K77" s="9">
        <f t="shared" si="5"/>
        <v>0.21129999999999999</v>
      </c>
    </row>
    <row r="78" spans="2:11" x14ac:dyDescent="0.2">
      <c r="B78">
        <f>+'Fiscal Services'!A73</f>
        <v>167</v>
      </c>
      <c r="C78" t="str">
        <f>+'Fiscal Services'!B73</f>
        <v>FERRY COUNTY MEMORIAL HOSPITAL</v>
      </c>
      <c r="D78" s="6">
        <f>ROUND(SUM('Fiscal Services'!M73:N73),0)</f>
        <v>0</v>
      </c>
      <c r="E78" s="6">
        <f>ROUND(+'Fiscal Services'!V73,0)</f>
        <v>305</v>
      </c>
      <c r="F78" s="8" t="str">
        <f t="shared" si="3"/>
        <v/>
      </c>
      <c r="G78" s="6">
        <f>ROUND(SUM('Fiscal Services'!M176:N176),0)</f>
        <v>0</v>
      </c>
      <c r="H78" s="6">
        <f>ROUND(+'Fiscal Services'!V176,0)</f>
        <v>0</v>
      </c>
      <c r="I78" s="8" t="str">
        <f t="shared" si="4"/>
        <v/>
      </c>
      <c r="J78" s="7"/>
      <c r="K78" s="9" t="str">
        <f t="shared" si="5"/>
        <v/>
      </c>
    </row>
    <row r="79" spans="2:11" x14ac:dyDescent="0.2">
      <c r="B79">
        <f>+'Fiscal Services'!A74</f>
        <v>168</v>
      </c>
      <c r="C79" t="str">
        <f>+'Fiscal Services'!B74</f>
        <v>CENTRAL WASHINGTON HOSPITAL</v>
      </c>
      <c r="D79" s="6">
        <f>ROUND(SUM('Fiscal Services'!M74:N74),0)</f>
        <v>221415</v>
      </c>
      <c r="E79" s="6">
        <f>ROUND(+'Fiscal Services'!V74,0)</f>
        <v>23522</v>
      </c>
      <c r="F79" s="8">
        <f t="shared" si="3"/>
        <v>9.41</v>
      </c>
      <c r="G79" s="6">
        <f>ROUND(SUM('Fiscal Services'!M177:N177),0)</f>
        <v>101331</v>
      </c>
      <c r="H79" s="6">
        <f>ROUND(+'Fiscal Services'!V177,0)</f>
        <v>24241</v>
      </c>
      <c r="I79" s="8">
        <f t="shared" si="4"/>
        <v>4.18</v>
      </c>
      <c r="J79" s="7"/>
      <c r="K79" s="9">
        <f t="shared" si="5"/>
        <v>-0.55579999999999996</v>
      </c>
    </row>
    <row r="80" spans="2:11" x14ac:dyDescent="0.2">
      <c r="B80">
        <f>+'Fiscal Services'!A75</f>
        <v>170</v>
      </c>
      <c r="C80" t="str">
        <f>+'Fiscal Services'!B75</f>
        <v>PEACEHEALTH SOUTHWEST MEDICAL CENTER</v>
      </c>
      <c r="D80" s="6">
        <f>ROUND(SUM('Fiscal Services'!M75:N75),0)</f>
        <v>137585</v>
      </c>
      <c r="E80" s="6">
        <f>ROUND(+'Fiscal Services'!V75,0)</f>
        <v>47001</v>
      </c>
      <c r="F80" s="8">
        <f t="shared" si="3"/>
        <v>2.93</v>
      </c>
      <c r="G80" s="6">
        <f>ROUND(SUM('Fiscal Services'!M178:N178),0)</f>
        <v>116130</v>
      </c>
      <c r="H80" s="6">
        <f>ROUND(+'Fiscal Services'!V178,0)</f>
        <v>43139</v>
      </c>
      <c r="I80" s="8">
        <f t="shared" si="4"/>
        <v>2.69</v>
      </c>
      <c r="J80" s="7"/>
      <c r="K80" s="9">
        <f t="shared" si="5"/>
        <v>-8.1900000000000001E-2</v>
      </c>
    </row>
    <row r="81" spans="2:11" x14ac:dyDescent="0.2">
      <c r="B81">
        <f>+'Fiscal Services'!A76</f>
        <v>172</v>
      </c>
      <c r="C81" t="str">
        <f>+'Fiscal Services'!B76</f>
        <v>PULLMAN REGIONAL HOSPITAL</v>
      </c>
      <c r="D81" s="6">
        <f>ROUND(SUM('Fiscal Services'!M76:N76),0)</f>
        <v>75673</v>
      </c>
      <c r="E81" s="6">
        <f>ROUND(+'Fiscal Services'!V76,0)</f>
        <v>4515</v>
      </c>
      <c r="F81" s="8">
        <f t="shared" si="3"/>
        <v>16.760000000000002</v>
      </c>
      <c r="G81" s="6">
        <f>ROUND(SUM('Fiscal Services'!M179:N179),0)</f>
        <v>77753</v>
      </c>
      <c r="H81" s="6">
        <f>ROUND(+'Fiscal Services'!V179,0)</f>
        <v>4539</v>
      </c>
      <c r="I81" s="8">
        <f t="shared" si="4"/>
        <v>17.13</v>
      </c>
      <c r="J81" s="7"/>
      <c r="K81" s="9">
        <f t="shared" si="5"/>
        <v>2.2100000000000002E-2</v>
      </c>
    </row>
    <row r="82" spans="2:11" x14ac:dyDescent="0.2">
      <c r="B82">
        <f>+'Fiscal Services'!A77</f>
        <v>173</v>
      </c>
      <c r="C82" t="str">
        <f>+'Fiscal Services'!B77</f>
        <v>MORTON GENERAL HOSPITAL</v>
      </c>
      <c r="D82" s="6">
        <f>ROUND(SUM('Fiscal Services'!M77:N77),0)</f>
        <v>85761</v>
      </c>
      <c r="E82" s="6">
        <f>ROUND(+'Fiscal Services'!V77,0)</f>
        <v>1118</v>
      </c>
      <c r="F82" s="8">
        <f t="shared" si="3"/>
        <v>76.709999999999994</v>
      </c>
      <c r="G82" s="6">
        <f>ROUND(SUM('Fiscal Services'!M180:N180),0)</f>
        <v>83988</v>
      </c>
      <c r="H82" s="6">
        <f>ROUND(+'Fiscal Services'!V180,0)</f>
        <v>827</v>
      </c>
      <c r="I82" s="8">
        <f t="shared" si="4"/>
        <v>101.56</v>
      </c>
      <c r="J82" s="7"/>
      <c r="K82" s="9">
        <f t="shared" si="5"/>
        <v>0.32390000000000002</v>
      </c>
    </row>
    <row r="83" spans="2:11" x14ac:dyDescent="0.2">
      <c r="B83">
        <f>+'Fiscal Services'!A78</f>
        <v>175</v>
      </c>
      <c r="C83" t="str">
        <f>+'Fiscal Services'!B78</f>
        <v>MARY BRIDGE CHILDRENS HEALTH CENTER</v>
      </c>
      <c r="D83" s="6">
        <f>ROUND(SUM('Fiscal Services'!M78:N78),0)</f>
        <v>0</v>
      </c>
      <c r="E83" s="6">
        <f>ROUND(+'Fiscal Services'!V78,0)</f>
        <v>10012</v>
      </c>
      <c r="F83" s="8" t="str">
        <f t="shared" si="3"/>
        <v/>
      </c>
      <c r="G83" s="6">
        <f>ROUND(SUM('Fiscal Services'!M181:N181),0)</f>
        <v>0</v>
      </c>
      <c r="H83" s="6">
        <f>ROUND(+'Fiscal Services'!V181,0)</f>
        <v>10097</v>
      </c>
      <c r="I83" s="8" t="str">
        <f t="shared" si="4"/>
        <v/>
      </c>
      <c r="J83" s="7"/>
      <c r="K83" s="9" t="str">
        <f t="shared" si="5"/>
        <v/>
      </c>
    </row>
    <row r="84" spans="2:11" x14ac:dyDescent="0.2">
      <c r="B84">
        <f>+'Fiscal Services'!A79</f>
        <v>176</v>
      </c>
      <c r="C84" t="str">
        <f>+'Fiscal Services'!B79</f>
        <v>TACOMA GENERAL/ALLENMORE HOSPITAL</v>
      </c>
      <c r="D84" s="6">
        <f>ROUND(SUM('Fiscal Services'!M79:N79),0)</f>
        <v>27848</v>
      </c>
      <c r="E84" s="6">
        <f>ROUND(+'Fiscal Services'!V79,0)</f>
        <v>44924</v>
      </c>
      <c r="F84" s="8">
        <f t="shared" si="3"/>
        <v>0.62</v>
      </c>
      <c r="G84" s="6">
        <f>ROUND(SUM('Fiscal Services'!M182:N182),0)</f>
        <v>0</v>
      </c>
      <c r="H84" s="6">
        <f>ROUND(+'Fiscal Services'!V182,0)</f>
        <v>46979</v>
      </c>
      <c r="I84" s="8" t="str">
        <f t="shared" si="4"/>
        <v/>
      </c>
      <c r="J84" s="7"/>
      <c r="K84" s="9" t="str">
        <f t="shared" si="5"/>
        <v/>
      </c>
    </row>
    <row r="85" spans="2:11" x14ac:dyDescent="0.2">
      <c r="B85">
        <f>+'Fiscal Services'!A80</f>
        <v>180</v>
      </c>
      <c r="C85" t="str">
        <f>+'Fiscal Services'!B80</f>
        <v>VALLEY HOSPITAL</v>
      </c>
      <c r="D85" s="6">
        <f>ROUND(SUM('Fiscal Services'!M80:N80),0)</f>
        <v>1916</v>
      </c>
      <c r="E85" s="6">
        <f>ROUND(+'Fiscal Services'!V80,0)</f>
        <v>11207</v>
      </c>
      <c r="F85" s="8">
        <f t="shared" si="3"/>
        <v>0.17</v>
      </c>
      <c r="G85" s="6">
        <f>ROUND(SUM('Fiscal Services'!M183:N183),0)</f>
        <v>0</v>
      </c>
      <c r="H85" s="6">
        <f>ROUND(+'Fiscal Services'!V183,0)</f>
        <v>11445</v>
      </c>
      <c r="I85" s="8" t="str">
        <f t="shared" si="4"/>
        <v/>
      </c>
      <c r="J85" s="7"/>
      <c r="K85" s="9" t="str">
        <f t="shared" si="5"/>
        <v/>
      </c>
    </row>
    <row r="86" spans="2:11" x14ac:dyDescent="0.2">
      <c r="B86">
        <f>+'Fiscal Services'!A81</f>
        <v>183</v>
      </c>
      <c r="C86" t="str">
        <f>+'Fiscal Services'!B81</f>
        <v>MULTICARE AUBURN MEDICAL CENTER</v>
      </c>
      <c r="D86" s="6">
        <f>ROUND(SUM('Fiscal Services'!M81:N81),0)</f>
        <v>19368</v>
      </c>
      <c r="E86" s="6">
        <f>ROUND(+'Fiscal Services'!V81,0)</f>
        <v>12923</v>
      </c>
      <c r="F86" s="8">
        <f t="shared" si="3"/>
        <v>1.5</v>
      </c>
      <c r="G86" s="6">
        <f>ROUND(SUM('Fiscal Services'!M184:N184),0)</f>
        <v>23137</v>
      </c>
      <c r="H86" s="6">
        <f>ROUND(+'Fiscal Services'!V184,0)</f>
        <v>11353</v>
      </c>
      <c r="I86" s="8">
        <f t="shared" si="4"/>
        <v>2.04</v>
      </c>
      <c r="J86" s="7"/>
      <c r="K86" s="9">
        <f t="shared" si="5"/>
        <v>0.36</v>
      </c>
    </row>
    <row r="87" spans="2:11" x14ac:dyDescent="0.2">
      <c r="B87">
        <f>+'Fiscal Services'!A82</f>
        <v>186</v>
      </c>
      <c r="C87" t="str">
        <f>+'Fiscal Services'!B82</f>
        <v>SUMMIT PACIFIC MEDICAL CENTER</v>
      </c>
      <c r="D87" s="6">
        <f>ROUND(SUM('Fiscal Services'!M82:N82),0)</f>
        <v>6447</v>
      </c>
      <c r="E87" s="6">
        <f>ROUND(+'Fiscal Services'!V82,0)</f>
        <v>1756</v>
      </c>
      <c r="F87" s="8">
        <f t="shared" si="3"/>
        <v>3.67</v>
      </c>
      <c r="G87" s="6">
        <f>ROUND(SUM('Fiscal Services'!M185:N185),0)</f>
        <v>8683</v>
      </c>
      <c r="H87" s="6">
        <f>ROUND(+'Fiscal Services'!V185,0)</f>
        <v>2042</v>
      </c>
      <c r="I87" s="8">
        <f t="shared" si="4"/>
        <v>4.25</v>
      </c>
      <c r="J87" s="7"/>
      <c r="K87" s="9">
        <f t="shared" si="5"/>
        <v>0.158</v>
      </c>
    </row>
    <row r="88" spans="2:11" x14ac:dyDescent="0.2">
      <c r="B88">
        <f>+'Fiscal Services'!A83</f>
        <v>191</v>
      </c>
      <c r="C88" t="str">
        <f>+'Fiscal Services'!B83</f>
        <v>PROVIDENCE CENTRALIA HOSPITAL</v>
      </c>
      <c r="D88" s="6">
        <f>ROUND(SUM('Fiscal Services'!M83:N83),0)</f>
        <v>0</v>
      </c>
      <c r="E88" s="6">
        <f>ROUND(+'Fiscal Services'!V83,0)</f>
        <v>13074</v>
      </c>
      <c r="F88" s="8" t="str">
        <f t="shared" si="3"/>
        <v/>
      </c>
      <c r="G88" s="6">
        <f>ROUND(SUM('Fiscal Services'!M186:N186),0)</f>
        <v>70981</v>
      </c>
      <c r="H88" s="6">
        <f>ROUND(+'Fiscal Services'!V186,0)</f>
        <v>14101</v>
      </c>
      <c r="I88" s="8">
        <f t="shared" si="4"/>
        <v>5.03</v>
      </c>
      <c r="J88" s="7"/>
      <c r="K88" s="9" t="str">
        <f t="shared" si="5"/>
        <v/>
      </c>
    </row>
    <row r="89" spans="2:11" x14ac:dyDescent="0.2">
      <c r="B89">
        <f>+'Fiscal Services'!A84</f>
        <v>193</v>
      </c>
      <c r="C89" t="str">
        <f>+'Fiscal Services'!B84</f>
        <v>PROVIDENCE MOUNT CARMEL HOSPITAL</v>
      </c>
      <c r="D89" s="6">
        <f>ROUND(SUM('Fiscal Services'!M84:N84),0)</f>
        <v>40285</v>
      </c>
      <c r="E89" s="6">
        <f>ROUND(+'Fiscal Services'!V84,0)</f>
        <v>3487</v>
      </c>
      <c r="F89" s="8">
        <f t="shared" si="3"/>
        <v>11.55</v>
      </c>
      <c r="G89" s="6">
        <f>ROUND(SUM('Fiscal Services'!M187:N187),0)</f>
        <v>29589</v>
      </c>
      <c r="H89" s="6">
        <f>ROUND(+'Fiscal Services'!V187,0)</f>
        <v>3506</v>
      </c>
      <c r="I89" s="8">
        <f t="shared" si="4"/>
        <v>8.44</v>
      </c>
      <c r="J89" s="7"/>
      <c r="K89" s="9">
        <f t="shared" si="5"/>
        <v>-0.26929999999999998</v>
      </c>
    </row>
    <row r="90" spans="2:11" x14ac:dyDescent="0.2">
      <c r="B90">
        <f>+'Fiscal Services'!A85</f>
        <v>194</v>
      </c>
      <c r="C90" t="str">
        <f>+'Fiscal Services'!B85</f>
        <v>PROVIDENCE ST JOSEPHS HOSPITAL</v>
      </c>
      <c r="D90" s="6">
        <f>ROUND(SUM('Fiscal Services'!M85:N85),0)</f>
        <v>3359</v>
      </c>
      <c r="E90" s="6">
        <f>ROUND(+'Fiscal Services'!V85,0)</f>
        <v>1220</v>
      </c>
      <c r="F90" s="8">
        <f t="shared" si="3"/>
        <v>2.75</v>
      </c>
      <c r="G90" s="6">
        <f>ROUND(SUM('Fiscal Services'!M188:N188),0)</f>
        <v>456</v>
      </c>
      <c r="H90" s="6">
        <f>ROUND(+'Fiscal Services'!V188,0)</f>
        <v>1556</v>
      </c>
      <c r="I90" s="8">
        <f t="shared" si="4"/>
        <v>0.28999999999999998</v>
      </c>
      <c r="J90" s="7"/>
      <c r="K90" s="9">
        <f t="shared" si="5"/>
        <v>-0.89449999999999996</v>
      </c>
    </row>
    <row r="91" spans="2:11" x14ac:dyDescent="0.2">
      <c r="B91">
        <f>+'Fiscal Services'!A86</f>
        <v>195</v>
      </c>
      <c r="C91" t="str">
        <f>+'Fiscal Services'!B86</f>
        <v>SNOQUALMIE VALLEY HOSPITAL</v>
      </c>
      <c r="D91" s="6">
        <f>ROUND(SUM('Fiscal Services'!M86:N86),0)</f>
        <v>5278</v>
      </c>
      <c r="E91" s="6">
        <f>ROUND(+'Fiscal Services'!V86,0)</f>
        <v>4172</v>
      </c>
      <c r="F91" s="8">
        <f t="shared" si="3"/>
        <v>1.27</v>
      </c>
      <c r="G91" s="6">
        <f>ROUND(SUM('Fiscal Services'!M189:N189),0)</f>
        <v>0</v>
      </c>
      <c r="H91" s="6">
        <f>ROUND(+'Fiscal Services'!V189,0)</f>
        <v>318</v>
      </c>
      <c r="I91" s="8" t="str">
        <f t="shared" si="4"/>
        <v/>
      </c>
      <c r="J91" s="7"/>
      <c r="K91" s="9" t="str">
        <f t="shared" si="5"/>
        <v/>
      </c>
    </row>
    <row r="92" spans="2:11" x14ac:dyDescent="0.2">
      <c r="B92">
        <f>+'Fiscal Services'!A87</f>
        <v>197</v>
      </c>
      <c r="C92" t="str">
        <f>+'Fiscal Services'!B87</f>
        <v>CAPITAL MEDICAL CENTER</v>
      </c>
      <c r="D92" s="6">
        <f>ROUND(SUM('Fiscal Services'!M87:N87),0)</f>
        <v>95500</v>
      </c>
      <c r="E92" s="6">
        <f>ROUND(+'Fiscal Services'!V87,0)</f>
        <v>10932</v>
      </c>
      <c r="F92" s="8">
        <f t="shared" si="3"/>
        <v>8.74</v>
      </c>
      <c r="G92" s="6">
        <f>ROUND(SUM('Fiscal Services'!M190:N190),0)</f>
        <v>81769</v>
      </c>
      <c r="H92" s="6">
        <f>ROUND(+'Fiscal Services'!V190,0)</f>
        <v>10776</v>
      </c>
      <c r="I92" s="8">
        <f t="shared" si="4"/>
        <v>7.59</v>
      </c>
      <c r="J92" s="7"/>
      <c r="K92" s="9">
        <f t="shared" si="5"/>
        <v>-0.13159999999999999</v>
      </c>
    </row>
    <row r="93" spans="2:11" x14ac:dyDescent="0.2">
      <c r="B93">
        <f>+'Fiscal Services'!A88</f>
        <v>198</v>
      </c>
      <c r="C93" t="str">
        <f>+'Fiscal Services'!B88</f>
        <v>SUNNYSIDE COMMUNITY HOSPITAL</v>
      </c>
      <c r="D93" s="6">
        <f>ROUND(SUM('Fiscal Services'!M88:N88),0)</f>
        <v>56059</v>
      </c>
      <c r="E93" s="6">
        <f>ROUND(+'Fiscal Services'!V88,0)</f>
        <v>6879</v>
      </c>
      <c r="F93" s="8">
        <f t="shared" si="3"/>
        <v>8.15</v>
      </c>
      <c r="G93" s="6">
        <f>ROUND(SUM('Fiscal Services'!M191:N191),0)</f>
        <v>45634</v>
      </c>
      <c r="H93" s="6">
        <f>ROUND(+'Fiscal Services'!V191,0)</f>
        <v>6724</v>
      </c>
      <c r="I93" s="8">
        <f t="shared" si="4"/>
        <v>6.79</v>
      </c>
      <c r="J93" s="7"/>
      <c r="K93" s="9">
        <f t="shared" si="5"/>
        <v>-0.16689999999999999</v>
      </c>
    </row>
    <row r="94" spans="2:11" x14ac:dyDescent="0.2">
      <c r="B94">
        <f>+'Fiscal Services'!A89</f>
        <v>199</v>
      </c>
      <c r="C94" t="str">
        <f>+'Fiscal Services'!B89</f>
        <v>TOPPENISH COMMUNITY HOSPITAL</v>
      </c>
      <c r="D94" s="6">
        <f>ROUND(SUM('Fiscal Services'!M89:N89),0)</f>
        <v>26951</v>
      </c>
      <c r="E94" s="6">
        <f>ROUND(+'Fiscal Services'!V89,0)</f>
        <v>2641</v>
      </c>
      <c r="F94" s="8">
        <f t="shared" si="3"/>
        <v>10.199999999999999</v>
      </c>
      <c r="G94" s="6">
        <f>ROUND(SUM('Fiscal Services'!M192:N192),0)</f>
        <v>28388</v>
      </c>
      <c r="H94" s="6">
        <f>ROUND(+'Fiscal Services'!V192,0)</f>
        <v>2428</v>
      </c>
      <c r="I94" s="8">
        <f t="shared" si="4"/>
        <v>11.69</v>
      </c>
      <c r="J94" s="7"/>
      <c r="K94" s="9">
        <f t="shared" si="5"/>
        <v>0.14610000000000001</v>
      </c>
    </row>
    <row r="95" spans="2:11" x14ac:dyDescent="0.2">
      <c r="B95">
        <f>+'Fiscal Services'!A90</f>
        <v>201</v>
      </c>
      <c r="C95" t="str">
        <f>+'Fiscal Services'!B90</f>
        <v>ST FRANCIS COMMUNITY HOSPITAL</v>
      </c>
      <c r="D95" s="6">
        <f>ROUND(SUM('Fiscal Services'!M90:N90),0)</f>
        <v>136427</v>
      </c>
      <c r="E95" s="6">
        <f>ROUND(+'Fiscal Services'!V90,0)</f>
        <v>16937</v>
      </c>
      <c r="F95" s="8">
        <f t="shared" si="3"/>
        <v>8.0500000000000007</v>
      </c>
      <c r="G95" s="6">
        <f>ROUND(SUM('Fiscal Services'!M193:N193),0)</f>
        <v>9788</v>
      </c>
      <c r="H95" s="6">
        <f>ROUND(+'Fiscal Services'!V193,0)</f>
        <v>18513</v>
      </c>
      <c r="I95" s="8">
        <f t="shared" si="4"/>
        <v>0.53</v>
      </c>
      <c r="J95" s="7"/>
      <c r="K95" s="9">
        <f t="shared" si="5"/>
        <v>-0.93420000000000003</v>
      </c>
    </row>
    <row r="96" spans="2:11" x14ac:dyDescent="0.2">
      <c r="B96">
        <f>+'Fiscal Services'!A91</f>
        <v>202</v>
      </c>
      <c r="C96" t="str">
        <f>+'Fiscal Services'!B91</f>
        <v>REGIONAL HOSPITAL</v>
      </c>
      <c r="D96" s="6">
        <f>ROUND(SUM('Fiscal Services'!M91:N91),0)</f>
        <v>0</v>
      </c>
      <c r="E96" s="6">
        <f>ROUND(+'Fiscal Services'!V91,0)</f>
        <v>663</v>
      </c>
      <c r="F96" s="8" t="str">
        <f t="shared" si="3"/>
        <v/>
      </c>
      <c r="G96" s="6">
        <f>ROUND(SUM('Fiscal Services'!M194:N194),0)</f>
        <v>109</v>
      </c>
      <c r="H96" s="6">
        <f>ROUND(+'Fiscal Services'!V194,0)</f>
        <v>695</v>
      </c>
      <c r="I96" s="8">
        <f t="shared" si="4"/>
        <v>0.16</v>
      </c>
      <c r="J96" s="7"/>
      <c r="K96" s="9" t="str">
        <f t="shared" si="5"/>
        <v/>
      </c>
    </row>
    <row r="97" spans="2:11" x14ac:dyDescent="0.2">
      <c r="B97">
        <f>+'Fiscal Services'!A92</f>
        <v>204</v>
      </c>
      <c r="C97" t="str">
        <f>+'Fiscal Services'!B92</f>
        <v>SEATTLE CANCER CARE ALLIANCE</v>
      </c>
      <c r="D97" s="6">
        <f>ROUND(SUM('Fiscal Services'!M92:N92),0)</f>
        <v>601882</v>
      </c>
      <c r="E97" s="6">
        <f>ROUND(+'Fiscal Services'!V92,0)</f>
        <v>15771</v>
      </c>
      <c r="F97" s="8">
        <f t="shared" si="3"/>
        <v>38.159999999999997</v>
      </c>
      <c r="G97" s="6">
        <f>ROUND(SUM('Fiscal Services'!M195:N195),0)</f>
        <v>621971</v>
      </c>
      <c r="H97" s="6">
        <f>ROUND(+'Fiscal Services'!V195,0)</f>
        <v>15388</v>
      </c>
      <c r="I97" s="8">
        <f t="shared" si="4"/>
        <v>40.42</v>
      </c>
      <c r="J97" s="7"/>
      <c r="K97" s="9">
        <f t="shared" si="5"/>
        <v>5.9200000000000003E-2</v>
      </c>
    </row>
    <row r="98" spans="2:11" x14ac:dyDescent="0.2">
      <c r="B98">
        <f>+'Fiscal Services'!A93</f>
        <v>205</v>
      </c>
      <c r="C98" t="str">
        <f>+'Fiscal Services'!B93</f>
        <v>WENATCHEE VALLEY HOSPITAL</v>
      </c>
      <c r="D98" s="6">
        <f>ROUND(SUM('Fiscal Services'!M93:N93),0)</f>
        <v>0</v>
      </c>
      <c r="E98" s="6">
        <f>ROUND(+'Fiscal Services'!V93,0)</f>
        <v>24216</v>
      </c>
      <c r="F98" s="8" t="str">
        <f t="shared" si="3"/>
        <v/>
      </c>
      <c r="G98" s="6">
        <f>ROUND(SUM('Fiscal Services'!M196:N196),0)</f>
        <v>0</v>
      </c>
      <c r="H98" s="6">
        <f>ROUND(+'Fiscal Services'!V196,0)</f>
        <v>23066</v>
      </c>
      <c r="I98" s="8" t="str">
        <f t="shared" si="4"/>
        <v/>
      </c>
      <c r="J98" s="7"/>
      <c r="K98" s="9" t="str">
        <f t="shared" si="5"/>
        <v/>
      </c>
    </row>
    <row r="99" spans="2:11" x14ac:dyDescent="0.2">
      <c r="B99">
        <f>+'Fiscal Services'!A94</f>
        <v>206</v>
      </c>
      <c r="C99" t="str">
        <f>+'Fiscal Services'!B94</f>
        <v>PEACEHEALTH UNITED GENERAL MEDICAL CENTER</v>
      </c>
      <c r="D99" s="6">
        <f>ROUND(SUM('Fiscal Services'!M94:N94),0)</f>
        <v>2</v>
      </c>
      <c r="E99" s="6">
        <f>ROUND(+'Fiscal Services'!V94,0)</f>
        <v>3056</v>
      </c>
      <c r="F99" s="8">
        <f t="shared" si="3"/>
        <v>0</v>
      </c>
      <c r="G99" s="6">
        <f>ROUND(SUM('Fiscal Services'!M197:N197),0)</f>
        <v>142</v>
      </c>
      <c r="H99" s="6">
        <f>ROUND(+'Fiscal Services'!V197,0)</f>
        <v>3456</v>
      </c>
      <c r="I99" s="8">
        <f t="shared" si="4"/>
        <v>0.04</v>
      </c>
      <c r="J99" s="7"/>
      <c r="K99" s="9" t="e">
        <f t="shared" si="5"/>
        <v>#DIV/0!</v>
      </c>
    </row>
    <row r="100" spans="2:11" x14ac:dyDescent="0.2">
      <c r="B100">
        <f>+'Fiscal Services'!A95</f>
        <v>207</v>
      </c>
      <c r="C100" t="str">
        <f>+'Fiscal Services'!B95</f>
        <v>SKAGIT VALLEY HOSPITAL</v>
      </c>
      <c r="D100" s="6">
        <f>ROUND(SUM('Fiscal Services'!M95:N95),0)</f>
        <v>305336</v>
      </c>
      <c r="E100" s="6">
        <f>ROUND(+'Fiscal Services'!V95,0)</f>
        <v>19905</v>
      </c>
      <c r="F100" s="8">
        <f t="shared" si="3"/>
        <v>15.34</v>
      </c>
      <c r="G100" s="6">
        <f>ROUND(SUM('Fiscal Services'!M198:N198),0)</f>
        <v>225440</v>
      </c>
      <c r="H100" s="6">
        <f>ROUND(+'Fiscal Services'!V198,0)</f>
        <v>23547</v>
      </c>
      <c r="I100" s="8">
        <f t="shared" si="4"/>
        <v>9.57</v>
      </c>
      <c r="J100" s="7"/>
      <c r="K100" s="9">
        <f t="shared" si="5"/>
        <v>-0.37609999999999999</v>
      </c>
    </row>
    <row r="101" spans="2:11" x14ac:dyDescent="0.2">
      <c r="B101">
        <f>+'Fiscal Services'!A96</f>
        <v>208</v>
      </c>
      <c r="C101" t="str">
        <f>+'Fiscal Services'!B96</f>
        <v>LEGACY SALMON CREEK HOSPITAL</v>
      </c>
      <c r="D101" s="6">
        <f>ROUND(SUM('Fiscal Services'!M96:N96),0)</f>
        <v>8587</v>
      </c>
      <c r="E101" s="6">
        <f>ROUND(+'Fiscal Services'!V96,0)</f>
        <v>23709</v>
      </c>
      <c r="F101" s="8">
        <f t="shared" si="3"/>
        <v>0.36</v>
      </c>
      <c r="G101" s="6">
        <f>ROUND(SUM('Fiscal Services'!M199:N199),0)</f>
        <v>7315</v>
      </c>
      <c r="H101" s="6">
        <f>ROUND(+'Fiscal Services'!V199,0)</f>
        <v>24248</v>
      </c>
      <c r="I101" s="8">
        <f t="shared" si="4"/>
        <v>0.3</v>
      </c>
      <c r="J101" s="7"/>
      <c r="K101" s="9">
        <f t="shared" si="5"/>
        <v>-0.16669999999999999</v>
      </c>
    </row>
    <row r="102" spans="2:11" x14ac:dyDescent="0.2">
      <c r="B102">
        <f>+'Fiscal Services'!A97</f>
        <v>209</v>
      </c>
      <c r="C102" t="str">
        <f>+'Fiscal Services'!B97</f>
        <v>ST ANTHONY HOSPITAL</v>
      </c>
      <c r="D102" s="6">
        <f>ROUND(SUM('Fiscal Services'!M97:N97),0)</f>
        <v>722910</v>
      </c>
      <c r="E102" s="6">
        <f>ROUND(+'Fiscal Services'!V97,0)</f>
        <v>10979</v>
      </c>
      <c r="F102" s="8">
        <f t="shared" si="3"/>
        <v>65.84</v>
      </c>
      <c r="G102" s="6">
        <f>ROUND(SUM('Fiscal Services'!M200:N200),0)</f>
        <v>30952</v>
      </c>
      <c r="H102" s="6">
        <f>ROUND(+'Fiscal Services'!V200,0)</f>
        <v>12423</v>
      </c>
      <c r="I102" s="8">
        <f t="shared" si="4"/>
        <v>2.4900000000000002</v>
      </c>
      <c r="J102" s="7"/>
      <c r="K102" s="9">
        <f t="shared" si="5"/>
        <v>-0.96220000000000006</v>
      </c>
    </row>
    <row r="103" spans="2:11" x14ac:dyDescent="0.2">
      <c r="B103">
        <f>+'Fiscal Services'!A98</f>
        <v>210</v>
      </c>
      <c r="C103" t="str">
        <f>+'Fiscal Services'!B98</f>
        <v>SWEDISH MEDICAL CENTER - ISSAQUAH CAMPUS</v>
      </c>
      <c r="D103" s="6">
        <f>ROUND(SUM('Fiscal Services'!M98:N98),0)</f>
        <v>22827441</v>
      </c>
      <c r="E103" s="6">
        <f>ROUND(+'Fiscal Services'!V98,0)</f>
        <v>13006</v>
      </c>
      <c r="F103" s="8">
        <f t="shared" si="3"/>
        <v>1755.15</v>
      </c>
      <c r="G103" s="6">
        <f>ROUND(SUM('Fiscal Services'!M201:N201),0)</f>
        <v>0</v>
      </c>
      <c r="H103" s="6">
        <f>ROUND(+'Fiscal Services'!V201,0)</f>
        <v>15474</v>
      </c>
      <c r="I103" s="8" t="str">
        <f t="shared" si="4"/>
        <v/>
      </c>
      <c r="J103" s="7"/>
      <c r="K103" s="9" t="str">
        <f t="shared" si="5"/>
        <v/>
      </c>
    </row>
    <row r="104" spans="2:11" x14ac:dyDescent="0.2">
      <c r="B104">
        <f>+'Fiscal Services'!A99</f>
        <v>211</v>
      </c>
      <c r="C104" t="str">
        <f>+'Fiscal Services'!B99</f>
        <v>PEACEHEALTH PEACE ISLAND MEDICAL CENTER</v>
      </c>
      <c r="D104" s="6">
        <f>ROUND(SUM('Fiscal Services'!M99:N99),0)</f>
        <v>0</v>
      </c>
      <c r="E104" s="6">
        <f>ROUND(+'Fiscal Services'!V99,0)</f>
        <v>1050</v>
      </c>
      <c r="F104" s="8" t="str">
        <f t="shared" si="3"/>
        <v/>
      </c>
      <c r="G104" s="6">
        <f>ROUND(SUM('Fiscal Services'!M202:N202),0)</f>
        <v>0</v>
      </c>
      <c r="H104" s="6">
        <f>ROUND(+'Fiscal Services'!V202,0)</f>
        <v>1404</v>
      </c>
      <c r="I104" s="8" t="str">
        <f t="shared" si="4"/>
        <v/>
      </c>
      <c r="J104" s="7"/>
      <c r="K104" s="9" t="str">
        <f t="shared" si="5"/>
        <v/>
      </c>
    </row>
    <row r="105" spans="2:11" x14ac:dyDescent="0.2">
      <c r="B105">
        <f>+'Fiscal Services'!A100</f>
        <v>904</v>
      </c>
      <c r="C105" t="str">
        <f>+'Fiscal Services'!B100</f>
        <v>BHC FAIRFAX HOSPITAL</v>
      </c>
      <c r="D105" s="6">
        <f>ROUND(SUM('Fiscal Services'!M100:N100),0)</f>
        <v>5143</v>
      </c>
      <c r="E105" s="6">
        <f>ROUND(+'Fiscal Services'!V100,0)</f>
        <v>3639</v>
      </c>
      <c r="F105" s="8">
        <f t="shared" si="3"/>
        <v>1.41</v>
      </c>
      <c r="G105" s="6">
        <f>ROUND(SUM('Fiscal Services'!M203:N203),0)</f>
        <v>3946</v>
      </c>
      <c r="H105" s="6">
        <f>ROUND(+'Fiscal Services'!V203,0)</f>
        <v>2606</v>
      </c>
      <c r="I105" s="8">
        <f t="shared" si="4"/>
        <v>1.51</v>
      </c>
      <c r="J105" s="7"/>
      <c r="K105" s="9">
        <f t="shared" si="5"/>
        <v>7.0900000000000005E-2</v>
      </c>
    </row>
    <row r="106" spans="2:11" x14ac:dyDescent="0.2">
      <c r="B106">
        <f>+'Fiscal Services'!A101</f>
        <v>915</v>
      </c>
      <c r="C106" t="str">
        <f>+'Fiscal Services'!B101</f>
        <v>LOURDES COUNSELING CENTER</v>
      </c>
      <c r="D106" s="6">
        <f>ROUND(SUM('Fiscal Services'!M101:N101),0)</f>
        <v>770</v>
      </c>
      <c r="E106" s="6">
        <f>ROUND(+'Fiscal Services'!V101,0)</f>
        <v>845</v>
      </c>
      <c r="F106" s="8">
        <f t="shared" si="3"/>
        <v>0.91</v>
      </c>
      <c r="G106" s="6">
        <f>ROUND(SUM('Fiscal Services'!M204:N204),0)</f>
        <v>-72</v>
      </c>
      <c r="H106" s="6">
        <f>ROUND(+'Fiscal Services'!V204,0)</f>
        <v>832</v>
      </c>
      <c r="I106" s="8">
        <f t="shared" si="4"/>
        <v>-0.09</v>
      </c>
      <c r="J106" s="7"/>
      <c r="K106" s="9">
        <f t="shared" si="5"/>
        <v>-1.0989</v>
      </c>
    </row>
    <row r="107" spans="2:11" x14ac:dyDescent="0.2">
      <c r="B107">
        <f>+'Fiscal Services'!A102</f>
        <v>919</v>
      </c>
      <c r="C107" t="str">
        <f>+'Fiscal Services'!B102</f>
        <v>NAVOS</v>
      </c>
      <c r="D107" s="6">
        <f>ROUND(SUM('Fiscal Services'!M102:N102),0)</f>
        <v>4145</v>
      </c>
      <c r="E107" s="6">
        <f>ROUND(+'Fiscal Services'!V102,0)</f>
        <v>568</v>
      </c>
      <c r="F107" s="8">
        <f t="shared" si="3"/>
        <v>7.3</v>
      </c>
      <c r="G107" s="6">
        <f>ROUND(SUM('Fiscal Services'!M205:N205),0)</f>
        <v>3700</v>
      </c>
      <c r="H107" s="6">
        <f>ROUND(+'Fiscal Services'!V205,0)</f>
        <v>447</v>
      </c>
      <c r="I107" s="8">
        <f t="shared" si="4"/>
        <v>8.2799999999999994</v>
      </c>
      <c r="J107" s="7"/>
      <c r="K107" s="9">
        <f t="shared" si="5"/>
        <v>0.13420000000000001</v>
      </c>
    </row>
    <row r="108" spans="2:11" x14ac:dyDescent="0.2">
      <c r="B108">
        <f>+'Fiscal Services'!A103</f>
        <v>921</v>
      </c>
      <c r="C108" t="str">
        <f>+'Fiscal Services'!B103</f>
        <v>Cascade Behavioral Health</v>
      </c>
      <c r="D108" s="6">
        <f>ROUND(SUM('Fiscal Services'!M103:N103),0)</f>
        <v>38838</v>
      </c>
      <c r="E108" s="6">
        <f>ROUND(+'Fiscal Services'!V103,0)</f>
        <v>1144</v>
      </c>
      <c r="F108" s="8">
        <f t="shared" si="3"/>
        <v>33.950000000000003</v>
      </c>
      <c r="G108" s="6">
        <f>ROUND(SUM('Fiscal Services'!M206:N206),0)</f>
        <v>72620</v>
      </c>
      <c r="H108" s="6">
        <f>ROUND(+'Fiscal Services'!V206,0)</f>
        <v>1743</v>
      </c>
      <c r="I108" s="8">
        <f t="shared" si="4"/>
        <v>41.66</v>
      </c>
      <c r="J108" s="7"/>
      <c r="K108" s="9">
        <f t="shared" si="5"/>
        <v>0.2271</v>
      </c>
    </row>
    <row r="109" spans="2:11" x14ac:dyDescent="0.2">
      <c r="B109">
        <f>+'Fiscal Services'!A104</f>
        <v>922</v>
      </c>
      <c r="C109" t="str">
        <f>+'Fiscal Services'!B104</f>
        <v>BHC FAIRFAX HOSPITAL EVERETT</v>
      </c>
      <c r="D109" s="6">
        <f>ROUND(SUM('Fiscal Services'!M104:N104),0)</f>
        <v>0</v>
      </c>
      <c r="E109" s="6">
        <f>ROUND(+'Fiscal Services'!V104,0)</f>
        <v>401</v>
      </c>
      <c r="F109" s="8" t="str">
        <f t="shared" si="3"/>
        <v/>
      </c>
      <c r="G109" s="6">
        <f>ROUND(SUM('Fiscal Services'!M207:N207),0)</f>
        <v>0</v>
      </c>
      <c r="H109" s="6">
        <f>ROUND(+'Fiscal Services'!V207,0)</f>
        <v>422</v>
      </c>
      <c r="I109" s="8" t="str">
        <f t="shared" si="4"/>
        <v/>
      </c>
      <c r="J109" s="7"/>
      <c r="K109" s="9" t="str">
        <f t="shared" si="5"/>
        <v/>
      </c>
    </row>
    <row r="110" spans="2:11" x14ac:dyDescent="0.2">
      <c r="B110">
        <f>+'Fiscal Services'!A105</f>
        <v>923</v>
      </c>
      <c r="C110" t="str">
        <f>+'Fiscal Services'!B105</f>
        <v>BHC FAIRFAX HOSPITAL MONROE</v>
      </c>
      <c r="D110" s="6">
        <f>ROUND(SUM('Fiscal Services'!M105:N105),0)</f>
        <v>0</v>
      </c>
      <c r="E110" s="6">
        <f>ROUND(+'Fiscal Services'!V105,0)</f>
        <v>0</v>
      </c>
      <c r="F110" s="8" t="str">
        <f t="shared" ref="F110" si="6">IF(D110=0,"",IF(E110=0,"",ROUND(D110/E110,2)))</f>
        <v/>
      </c>
      <c r="G110" s="6">
        <f>ROUND(SUM('Fiscal Services'!M208:N208),0)</f>
        <v>0</v>
      </c>
      <c r="H110" s="6">
        <f>ROUND(+'Fiscal Services'!V208,0)</f>
        <v>93</v>
      </c>
      <c r="I110" s="8" t="str">
        <f t="shared" ref="I110" si="7">IF(G110=0,"",IF(H110=0,"",ROUND(G110/H110,2)))</f>
        <v/>
      </c>
      <c r="J110" s="7"/>
      <c r="K110" s="9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5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5.88671875" bestFit="1" customWidth="1"/>
    <col min="7" max="7" width="10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21</v>
      </c>
      <c r="B1" s="4"/>
      <c r="C1" s="4"/>
      <c r="D1" s="4"/>
      <c r="E1" s="4"/>
      <c r="F1" s="4"/>
      <c r="G1" s="4"/>
      <c r="H1" s="4"/>
    </row>
    <row r="2" spans="1:11" x14ac:dyDescent="0.2">
      <c r="A2" s="4"/>
      <c r="B2" s="4"/>
      <c r="C2" s="4"/>
      <c r="D2" s="4"/>
      <c r="E2" s="4"/>
      <c r="F2" s="3"/>
      <c r="G2" s="4"/>
      <c r="H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K3">
        <v>478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</row>
    <row r="7" spans="1:11" x14ac:dyDescent="0.2">
      <c r="E7" s="24">
        <f>'Fiscal Services'!D5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22</v>
      </c>
      <c r="F8" s="1" t="s">
        <v>2</v>
      </c>
      <c r="G8" s="1" t="s">
        <v>22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Services'!O5,0)</f>
        <v>32433</v>
      </c>
      <c r="E10" s="6">
        <f>ROUND(+'Fiscal Services'!V5,0)</f>
        <v>67394</v>
      </c>
      <c r="F10" s="8">
        <f>IF(D10=0,"",IF(E10=0,"",ROUND(D10/E10,2)))</f>
        <v>0.48</v>
      </c>
      <c r="G10" s="6">
        <f>ROUND(+'Fiscal Services'!O108,0)</f>
        <v>0</v>
      </c>
      <c r="H10" s="6">
        <f>ROUND(+'Fiscal Services'!V108,0)</f>
        <v>74398</v>
      </c>
      <c r="I10" s="8" t="str">
        <f>IF(G10=0,"",IF(H10=0,"",ROUND(G10/H10,2)))</f>
        <v/>
      </c>
      <c r="J10" s="7"/>
      <c r="K10" s="9" t="str">
        <f>IF(D10=0,"",IF(E10=0,"",IF(G10=0,"",IF(H10=0,"",ROUND(I10/F10-1,4)))))</f>
        <v/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Services'!O6,0)</f>
        <v>24707</v>
      </c>
      <c r="E11" s="6">
        <f>ROUND(+'Fiscal Services'!V6,0)</f>
        <v>28638</v>
      </c>
      <c r="F11" s="8">
        <f t="shared" ref="F11:F74" si="0">IF(D11=0,"",IF(E11=0,"",ROUND(D11/E11,2)))</f>
        <v>0.86</v>
      </c>
      <c r="G11" s="6">
        <f>ROUND(+'Fiscal Services'!O109,0)</f>
        <v>498</v>
      </c>
      <c r="H11" s="6">
        <f>ROUND(+'Fiscal Services'!V109,0)</f>
        <v>30641</v>
      </c>
      <c r="I11" s="8">
        <f t="shared" ref="I11:I74" si="1">IF(G11=0,"",IF(H11=0,"",ROUND(G11/H11,2)))</f>
        <v>0.02</v>
      </c>
      <c r="J11" s="7"/>
      <c r="K11" s="9">
        <f t="shared" ref="K11:K74" si="2">IF(D11=0,"",IF(E11=0,"",IF(G11=0,"",IF(H11=0,"",ROUND(I11/F11-1,4)))))</f>
        <v>-0.97670000000000001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Services'!O7,0)</f>
        <v>26012</v>
      </c>
      <c r="E12" s="6">
        <f>ROUND(+'Fiscal Services'!V7,0)</f>
        <v>1089</v>
      </c>
      <c r="F12" s="8">
        <f t="shared" si="0"/>
        <v>23.89</v>
      </c>
      <c r="G12" s="6">
        <f>ROUND(+'Fiscal Services'!O110,0)</f>
        <v>27361</v>
      </c>
      <c r="H12" s="6">
        <f>ROUND(+'Fiscal Services'!V110,0)</f>
        <v>1500</v>
      </c>
      <c r="I12" s="8">
        <f t="shared" si="1"/>
        <v>18.239999999999998</v>
      </c>
      <c r="J12" s="7"/>
      <c r="K12" s="9">
        <f t="shared" si="2"/>
        <v>-0.23649999999999999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Services'!O8,0)</f>
        <v>1366646</v>
      </c>
      <c r="E13" s="6">
        <f>ROUND(+'Fiscal Services'!V8,0)</f>
        <v>67662</v>
      </c>
      <c r="F13" s="8">
        <f t="shared" si="0"/>
        <v>20.2</v>
      </c>
      <c r="G13" s="6">
        <f>ROUND(+'Fiscal Services'!O111,0)</f>
        <v>1328516</v>
      </c>
      <c r="H13" s="6">
        <f>ROUND(+'Fiscal Services'!V111,0)</f>
        <v>58826</v>
      </c>
      <c r="I13" s="8">
        <f t="shared" si="1"/>
        <v>22.58</v>
      </c>
      <c r="J13" s="7"/>
      <c r="K13" s="9">
        <f t="shared" si="2"/>
        <v>0.1178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Services'!O9,0)</f>
        <v>87591</v>
      </c>
      <c r="E14" s="6">
        <f>ROUND(+'Fiscal Services'!V9,0)</f>
        <v>33789</v>
      </c>
      <c r="F14" s="8">
        <f t="shared" si="0"/>
        <v>2.59</v>
      </c>
      <c r="G14" s="6">
        <f>ROUND(+'Fiscal Services'!O112,0)</f>
        <v>206780</v>
      </c>
      <c r="H14" s="6">
        <f>ROUND(+'Fiscal Services'!V112,0)</f>
        <v>31867</v>
      </c>
      <c r="I14" s="8">
        <f t="shared" si="1"/>
        <v>6.49</v>
      </c>
      <c r="J14" s="7"/>
      <c r="K14" s="9">
        <f t="shared" si="2"/>
        <v>1.5058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Services'!O10,0)</f>
        <v>0</v>
      </c>
      <c r="E15" s="6">
        <f>ROUND(+'Fiscal Services'!V10,0)</f>
        <v>570</v>
      </c>
      <c r="F15" s="8" t="str">
        <f t="shared" si="0"/>
        <v/>
      </c>
      <c r="G15" s="6">
        <f>ROUND(+'Fiscal Services'!O113,0)</f>
        <v>0</v>
      </c>
      <c r="H15" s="6">
        <f>ROUND(+'Fiscal Services'!V113,0)</f>
        <v>1371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Services'!O11,0)</f>
        <v>40942</v>
      </c>
      <c r="E16" s="6">
        <f>ROUND(+'Fiscal Services'!V11,0)</f>
        <v>2056</v>
      </c>
      <c r="F16" s="8">
        <f t="shared" si="0"/>
        <v>19.91</v>
      </c>
      <c r="G16" s="6">
        <f>ROUND(+'Fiscal Services'!O114,0)</f>
        <v>39091</v>
      </c>
      <c r="H16" s="6">
        <f>ROUND(+'Fiscal Services'!V114,0)</f>
        <v>2014</v>
      </c>
      <c r="I16" s="8">
        <f t="shared" si="1"/>
        <v>19.41</v>
      </c>
      <c r="J16" s="7"/>
      <c r="K16" s="9">
        <f t="shared" si="2"/>
        <v>-2.5100000000000001E-2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Services'!O12,0)</f>
        <v>322388</v>
      </c>
      <c r="E17" s="6">
        <f>ROUND(+'Fiscal Services'!V12,0)</f>
        <v>5984</v>
      </c>
      <c r="F17" s="8">
        <f t="shared" si="0"/>
        <v>53.88</v>
      </c>
      <c r="G17" s="6">
        <f>ROUND(+'Fiscal Services'!O115,0)</f>
        <v>262843</v>
      </c>
      <c r="H17" s="6">
        <f>ROUND(+'Fiscal Services'!V115,0)</f>
        <v>6269</v>
      </c>
      <c r="I17" s="8">
        <f t="shared" si="1"/>
        <v>41.93</v>
      </c>
      <c r="J17" s="7"/>
      <c r="K17" s="9">
        <f t="shared" si="2"/>
        <v>-0.2218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Services'!O13,0)</f>
        <v>28121</v>
      </c>
      <c r="E18" s="6">
        <f>ROUND(+'Fiscal Services'!V13,0)</f>
        <v>991</v>
      </c>
      <c r="F18" s="8">
        <f t="shared" si="0"/>
        <v>28.38</v>
      </c>
      <c r="G18" s="6">
        <f>ROUND(+'Fiscal Services'!O116,0)</f>
        <v>33173</v>
      </c>
      <c r="H18" s="6">
        <f>ROUND(+'Fiscal Services'!V116,0)</f>
        <v>945</v>
      </c>
      <c r="I18" s="8">
        <f t="shared" si="1"/>
        <v>35.1</v>
      </c>
      <c r="J18" s="7"/>
      <c r="K18" s="9">
        <f t="shared" si="2"/>
        <v>0.23680000000000001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Services'!O14,0)</f>
        <v>513</v>
      </c>
      <c r="E19" s="6">
        <f>ROUND(+'Fiscal Services'!V14,0)</f>
        <v>20706</v>
      </c>
      <c r="F19" s="8">
        <f t="shared" si="0"/>
        <v>0.02</v>
      </c>
      <c r="G19" s="6">
        <f>ROUND(+'Fiscal Services'!O117,0)</f>
        <v>609</v>
      </c>
      <c r="H19" s="6">
        <f>ROUND(+'Fiscal Services'!V117,0)</f>
        <v>17962</v>
      </c>
      <c r="I19" s="8">
        <f t="shared" si="1"/>
        <v>0.03</v>
      </c>
      <c r="J19" s="7"/>
      <c r="K19" s="9">
        <f t="shared" si="2"/>
        <v>0.5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Services'!O15,0)</f>
        <v>425421</v>
      </c>
      <c r="E20" s="6">
        <f>ROUND(+'Fiscal Services'!V15,0)</f>
        <v>44458</v>
      </c>
      <c r="F20" s="8">
        <f t="shared" si="0"/>
        <v>9.57</v>
      </c>
      <c r="G20" s="6">
        <f>ROUND(+'Fiscal Services'!O118,0)</f>
        <v>48566</v>
      </c>
      <c r="H20" s="6">
        <f>ROUND(+'Fiscal Services'!V118,0)</f>
        <v>43674</v>
      </c>
      <c r="I20" s="8">
        <f t="shared" si="1"/>
        <v>1.1100000000000001</v>
      </c>
      <c r="J20" s="7"/>
      <c r="K20" s="9">
        <f t="shared" si="2"/>
        <v>-0.88400000000000001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Services'!O16,0)</f>
        <v>363417</v>
      </c>
      <c r="E21" s="6">
        <f>ROUND(+'Fiscal Services'!V16,0)</f>
        <v>45185</v>
      </c>
      <c r="F21" s="8">
        <f t="shared" si="0"/>
        <v>8.0399999999999991</v>
      </c>
      <c r="G21" s="6">
        <f>ROUND(+'Fiscal Services'!O119,0)</f>
        <v>9961</v>
      </c>
      <c r="H21" s="6">
        <f>ROUND(+'Fiscal Services'!V119,0)</f>
        <v>48009</v>
      </c>
      <c r="I21" s="8">
        <f t="shared" si="1"/>
        <v>0.21</v>
      </c>
      <c r="J21" s="7"/>
      <c r="K21" s="9">
        <f t="shared" si="2"/>
        <v>-0.97389999999999999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Services'!O17,0)</f>
        <v>33586</v>
      </c>
      <c r="E22" s="6">
        <f>ROUND(+'Fiscal Services'!V17,0)</f>
        <v>3748</v>
      </c>
      <c r="F22" s="8">
        <f t="shared" si="0"/>
        <v>8.9600000000000009</v>
      </c>
      <c r="G22" s="6">
        <f>ROUND(+'Fiscal Services'!O120,0)</f>
        <v>177</v>
      </c>
      <c r="H22" s="6">
        <f>ROUND(+'Fiscal Services'!V120,0)</f>
        <v>4011</v>
      </c>
      <c r="I22" s="8">
        <f t="shared" si="1"/>
        <v>0.04</v>
      </c>
      <c r="J22" s="7"/>
      <c r="K22" s="9">
        <f t="shared" si="2"/>
        <v>-0.99550000000000005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Services'!O18,0)</f>
        <v>43352</v>
      </c>
      <c r="E23" s="6">
        <f>ROUND(+'Fiscal Services'!V18,0)</f>
        <v>24271</v>
      </c>
      <c r="F23" s="8">
        <f t="shared" si="0"/>
        <v>1.79</v>
      </c>
      <c r="G23" s="6">
        <f>ROUND(+'Fiscal Services'!O121,0)</f>
        <v>70887</v>
      </c>
      <c r="H23" s="6">
        <f>ROUND(+'Fiscal Services'!V121,0)</f>
        <v>25201</v>
      </c>
      <c r="I23" s="8">
        <f t="shared" si="1"/>
        <v>2.81</v>
      </c>
      <c r="J23" s="7"/>
      <c r="K23" s="9">
        <f t="shared" si="2"/>
        <v>0.56979999999999997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Services'!O19,0)</f>
        <v>281981</v>
      </c>
      <c r="E24" s="6">
        <f>ROUND(+'Fiscal Services'!V19,0)</f>
        <v>14864</v>
      </c>
      <c r="F24" s="8">
        <f t="shared" si="0"/>
        <v>18.97</v>
      </c>
      <c r="G24" s="6">
        <f>ROUND(+'Fiscal Services'!O122,0)</f>
        <v>343969</v>
      </c>
      <c r="H24" s="6">
        <f>ROUND(+'Fiscal Services'!V122,0)</f>
        <v>15283</v>
      </c>
      <c r="I24" s="8">
        <f t="shared" si="1"/>
        <v>22.51</v>
      </c>
      <c r="J24" s="7"/>
      <c r="K24" s="9">
        <f t="shared" si="2"/>
        <v>0.18659999999999999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Services'!O20,0)</f>
        <v>11743</v>
      </c>
      <c r="E25" s="6">
        <f>ROUND(+'Fiscal Services'!V20,0)</f>
        <v>15632</v>
      </c>
      <c r="F25" s="8">
        <f t="shared" si="0"/>
        <v>0.75</v>
      </c>
      <c r="G25" s="6">
        <f>ROUND(+'Fiscal Services'!O123,0)</f>
        <v>22859</v>
      </c>
      <c r="H25" s="6">
        <f>ROUND(+'Fiscal Services'!V123,0)</f>
        <v>15488</v>
      </c>
      <c r="I25" s="8">
        <f t="shared" si="1"/>
        <v>1.48</v>
      </c>
      <c r="J25" s="7"/>
      <c r="K25" s="9">
        <f t="shared" si="2"/>
        <v>0.97330000000000005</v>
      </c>
    </row>
    <row r="26" spans="2:11" x14ac:dyDescent="0.2">
      <c r="B26">
        <f>+'Fiscal Services'!A21</f>
        <v>42</v>
      </c>
      <c r="C26" t="str">
        <f>+'Fiscal Services'!B21</f>
        <v>SHRINERS HOSPITAL SPOKANE</v>
      </c>
      <c r="D26" s="6">
        <f>ROUND(+'Fiscal Services'!O21,0)</f>
        <v>0</v>
      </c>
      <c r="E26" s="6">
        <f>ROUND(+'Fiscal Services'!V21,0)</f>
        <v>1048</v>
      </c>
      <c r="F26" s="8" t="str">
        <f t="shared" si="0"/>
        <v/>
      </c>
      <c r="G26" s="6">
        <f>ROUND(+'Fiscal Services'!O124,0)</f>
        <v>0</v>
      </c>
      <c r="H26" s="6">
        <f>ROUND(+'Fiscal Services'!V124,0)</f>
        <v>1125</v>
      </c>
      <c r="I26" s="8" t="str">
        <f t="shared" si="1"/>
        <v/>
      </c>
      <c r="J26" s="7"/>
      <c r="K26" s="9" t="str">
        <f t="shared" si="2"/>
        <v/>
      </c>
    </row>
    <row r="27" spans="2:11" x14ac:dyDescent="0.2">
      <c r="B27">
        <f>+'Fiscal Services'!A22</f>
        <v>43</v>
      </c>
      <c r="C27" t="str">
        <f>+'Fiscal Services'!B22</f>
        <v>WALLA WALLA GENERAL HOSPITAL</v>
      </c>
      <c r="D27" s="6">
        <f>ROUND(+'Fiscal Services'!O22,0)</f>
        <v>0</v>
      </c>
      <c r="E27" s="6">
        <f>ROUND(+'Fiscal Services'!V22,0)</f>
        <v>0</v>
      </c>
      <c r="F27" s="8" t="str">
        <f t="shared" si="0"/>
        <v/>
      </c>
      <c r="G27" s="6">
        <f>ROUND(+'Fiscal Services'!O125,0)</f>
        <v>0</v>
      </c>
      <c r="H27" s="6">
        <f>ROUND(+'Fiscal Services'!V125,0)</f>
        <v>0</v>
      </c>
      <c r="I27" s="8" t="str">
        <f t="shared" si="1"/>
        <v/>
      </c>
      <c r="J27" s="7"/>
      <c r="K27" s="9" t="str">
        <f t="shared" si="2"/>
        <v/>
      </c>
    </row>
    <row r="28" spans="2:11" x14ac:dyDescent="0.2">
      <c r="B28">
        <f>+'Fiscal Services'!A23</f>
        <v>45</v>
      </c>
      <c r="C28" t="str">
        <f>+'Fiscal Services'!B23</f>
        <v>COLUMBIA BASIN HOSPITAL</v>
      </c>
      <c r="D28" s="6">
        <f>ROUND(+'Fiscal Services'!O23,0)</f>
        <v>39383</v>
      </c>
      <c r="E28" s="6">
        <f>ROUND(+'Fiscal Services'!V23,0)</f>
        <v>870</v>
      </c>
      <c r="F28" s="8">
        <f t="shared" si="0"/>
        <v>45.27</v>
      </c>
      <c r="G28" s="6">
        <f>ROUND(+'Fiscal Services'!O126,0)</f>
        <v>42373</v>
      </c>
      <c r="H28" s="6">
        <f>ROUND(+'Fiscal Services'!V126,0)</f>
        <v>934</v>
      </c>
      <c r="I28" s="8">
        <f t="shared" si="1"/>
        <v>45.37</v>
      </c>
      <c r="J28" s="7"/>
      <c r="K28" s="9">
        <f t="shared" si="2"/>
        <v>2.2000000000000001E-3</v>
      </c>
    </row>
    <row r="29" spans="2:11" x14ac:dyDescent="0.2">
      <c r="B29">
        <f>+'Fiscal Services'!A24</f>
        <v>46</v>
      </c>
      <c r="C29" t="str">
        <f>+'Fiscal Services'!B24</f>
        <v>PMH MEDICAL CENTER</v>
      </c>
      <c r="D29" s="6">
        <f>ROUND(+'Fiscal Services'!O24,0)</f>
        <v>83491</v>
      </c>
      <c r="E29" s="6">
        <f>ROUND(+'Fiscal Services'!V24,0)</f>
        <v>2267</v>
      </c>
      <c r="F29" s="8">
        <f t="shared" si="0"/>
        <v>36.83</v>
      </c>
      <c r="G29" s="6">
        <f>ROUND(+'Fiscal Services'!O127,0)</f>
        <v>69420</v>
      </c>
      <c r="H29" s="6">
        <f>ROUND(+'Fiscal Services'!V127,0)</f>
        <v>2412</v>
      </c>
      <c r="I29" s="8">
        <f t="shared" si="1"/>
        <v>28.78</v>
      </c>
      <c r="J29" s="7"/>
      <c r="K29" s="9">
        <f t="shared" si="2"/>
        <v>-0.21859999999999999</v>
      </c>
    </row>
    <row r="30" spans="2:11" x14ac:dyDescent="0.2">
      <c r="B30">
        <f>+'Fiscal Services'!A25</f>
        <v>50</v>
      </c>
      <c r="C30" t="str">
        <f>+'Fiscal Services'!B25</f>
        <v>PROVIDENCE ST MARY MEDICAL CENTER</v>
      </c>
      <c r="D30" s="6">
        <f>ROUND(+'Fiscal Services'!O25,0)</f>
        <v>2292</v>
      </c>
      <c r="E30" s="6">
        <f>ROUND(+'Fiscal Services'!V25,0)</f>
        <v>13181</v>
      </c>
      <c r="F30" s="8">
        <f t="shared" si="0"/>
        <v>0.17</v>
      </c>
      <c r="G30" s="6">
        <f>ROUND(+'Fiscal Services'!O128,0)</f>
        <v>1288</v>
      </c>
      <c r="H30" s="6">
        <f>ROUND(+'Fiscal Services'!V128,0)</f>
        <v>14775</v>
      </c>
      <c r="I30" s="8">
        <f t="shared" si="1"/>
        <v>0.09</v>
      </c>
      <c r="J30" s="7"/>
      <c r="K30" s="9">
        <f t="shared" si="2"/>
        <v>-0.47060000000000002</v>
      </c>
    </row>
    <row r="31" spans="2:11" x14ac:dyDescent="0.2">
      <c r="B31">
        <f>+'Fiscal Services'!A26</f>
        <v>54</v>
      </c>
      <c r="C31" t="str">
        <f>+'Fiscal Services'!B26</f>
        <v>FORKS COMMUNITY HOSPITAL</v>
      </c>
      <c r="D31" s="6">
        <f>ROUND(+'Fiscal Services'!O26,0)</f>
        <v>46026</v>
      </c>
      <c r="E31" s="6">
        <f>ROUND(+'Fiscal Services'!V26,0)</f>
        <v>1304</v>
      </c>
      <c r="F31" s="8">
        <f t="shared" si="0"/>
        <v>35.299999999999997</v>
      </c>
      <c r="G31" s="6">
        <f>ROUND(+'Fiscal Services'!O129,0)</f>
        <v>53799</v>
      </c>
      <c r="H31" s="6">
        <f>ROUND(+'Fiscal Services'!V129,0)</f>
        <v>1207</v>
      </c>
      <c r="I31" s="8">
        <f t="shared" si="1"/>
        <v>44.57</v>
      </c>
      <c r="J31" s="7"/>
      <c r="K31" s="9">
        <f t="shared" si="2"/>
        <v>0.2626</v>
      </c>
    </row>
    <row r="32" spans="2:11" x14ac:dyDescent="0.2">
      <c r="B32">
        <f>+'Fiscal Services'!A27</f>
        <v>56</v>
      </c>
      <c r="C32" t="str">
        <f>+'Fiscal Services'!B27</f>
        <v>WILLAPA HARBOR HOSPITAL</v>
      </c>
      <c r="D32" s="6">
        <f>ROUND(+'Fiscal Services'!O27,0)</f>
        <v>22607</v>
      </c>
      <c r="E32" s="6">
        <f>ROUND(+'Fiscal Services'!V27,0)</f>
        <v>1121</v>
      </c>
      <c r="F32" s="8">
        <f t="shared" si="0"/>
        <v>20.170000000000002</v>
      </c>
      <c r="G32" s="6">
        <f>ROUND(+'Fiscal Services'!O130,0)</f>
        <v>8606</v>
      </c>
      <c r="H32" s="6">
        <f>ROUND(+'Fiscal Services'!V130,0)</f>
        <v>1334</v>
      </c>
      <c r="I32" s="8">
        <f t="shared" si="1"/>
        <v>6.45</v>
      </c>
      <c r="J32" s="7"/>
      <c r="K32" s="9">
        <f t="shared" si="2"/>
        <v>-0.68020000000000003</v>
      </c>
    </row>
    <row r="33" spans="2:11" x14ac:dyDescent="0.2">
      <c r="B33">
        <f>+'Fiscal Services'!A28</f>
        <v>58</v>
      </c>
      <c r="C33" t="str">
        <f>+'Fiscal Services'!B28</f>
        <v>YAKIMA VALLEY MEMORIAL HOSPITAL</v>
      </c>
      <c r="D33" s="6">
        <f>ROUND(+'Fiscal Services'!O28,0)</f>
        <v>8983</v>
      </c>
      <c r="E33" s="6">
        <f>ROUND(+'Fiscal Services'!V28,0)</f>
        <v>33577</v>
      </c>
      <c r="F33" s="8">
        <f t="shared" si="0"/>
        <v>0.27</v>
      </c>
      <c r="G33" s="6">
        <f>ROUND(+'Fiscal Services'!O131,0)</f>
        <v>3878930</v>
      </c>
      <c r="H33" s="6">
        <f>ROUND(+'Fiscal Services'!V131,0)</f>
        <v>42951</v>
      </c>
      <c r="I33" s="8">
        <f t="shared" si="1"/>
        <v>90.31</v>
      </c>
      <c r="J33" s="7"/>
      <c r="K33" s="9">
        <f t="shared" si="2"/>
        <v>333.48149999999998</v>
      </c>
    </row>
    <row r="34" spans="2:11" x14ac:dyDescent="0.2">
      <c r="B34">
        <f>+'Fiscal Services'!A29</f>
        <v>63</v>
      </c>
      <c r="C34" t="str">
        <f>+'Fiscal Services'!B29</f>
        <v>GRAYS HARBOR COMMUNITY HOSPITAL</v>
      </c>
      <c r="D34" s="6">
        <f>ROUND(+'Fiscal Services'!O29,0)</f>
        <v>13758</v>
      </c>
      <c r="E34" s="6">
        <f>ROUND(+'Fiscal Services'!V29,0)</f>
        <v>10489</v>
      </c>
      <c r="F34" s="8">
        <f t="shared" si="0"/>
        <v>1.31</v>
      </c>
      <c r="G34" s="6">
        <f>ROUND(+'Fiscal Services'!O132,0)</f>
        <v>8182</v>
      </c>
      <c r="H34" s="6">
        <f>ROUND(+'Fiscal Services'!V132,0)</f>
        <v>10376</v>
      </c>
      <c r="I34" s="8">
        <f t="shared" si="1"/>
        <v>0.79</v>
      </c>
      <c r="J34" s="7"/>
      <c r="K34" s="9">
        <f t="shared" si="2"/>
        <v>-0.39689999999999998</v>
      </c>
    </row>
    <row r="35" spans="2:11" x14ac:dyDescent="0.2">
      <c r="B35">
        <f>+'Fiscal Services'!A30</f>
        <v>78</v>
      </c>
      <c r="C35" t="str">
        <f>+'Fiscal Services'!B30</f>
        <v>SAMARITAN HEALTHCARE</v>
      </c>
      <c r="D35" s="6">
        <f>ROUND(+'Fiscal Services'!O30,0)</f>
        <v>46373</v>
      </c>
      <c r="E35" s="6">
        <f>ROUND(+'Fiscal Services'!V30,0)</f>
        <v>5523</v>
      </c>
      <c r="F35" s="8">
        <f t="shared" si="0"/>
        <v>8.4</v>
      </c>
      <c r="G35" s="6">
        <f>ROUND(+'Fiscal Services'!O133,0)</f>
        <v>51552</v>
      </c>
      <c r="H35" s="6">
        <f>ROUND(+'Fiscal Services'!V133,0)</f>
        <v>5627</v>
      </c>
      <c r="I35" s="8">
        <f t="shared" si="1"/>
        <v>9.16</v>
      </c>
      <c r="J35" s="7"/>
      <c r="K35" s="9">
        <f t="shared" si="2"/>
        <v>9.0499999999999997E-2</v>
      </c>
    </row>
    <row r="36" spans="2:11" x14ac:dyDescent="0.2">
      <c r="B36">
        <f>+'Fiscal Services'!A31</f>
        <v>79</v>
      </c>
      <c r="C36" t="str">
        <f>+'Fiscal Services'!B31</f>
        <v>OCEAN BEACH HOSPITAL</v>
      </c>
      <c r="D36" s="6">
        <f>ROUND(+'Fiscal Services'!O31,0)</f>
        <v>216036</v>
      </c>
      <c r="E36" s="6">
        <f>ROUND(+'Fiscal Services'!V31,0)</f>
        <v>5110</v>
      </c>
      <c r="F36" s="8">
        <f t="shared" si="0"/>
        <v>42.28</v>
      </c>
      <c r="G36" s="6">
        <f>ROUND(+'Fiscal Services'!O134,0)</f>
        <v>208800</v>
      </c>
      <c r="H36" s="6">
        <f>ROUND(+'Fiscal Services'!V134,0)</f>
        <v>5085</v>
      </c>
      <c r="I36" s="8">
        <f t="shared" si="1"/>
        <v>41.06</v>
      </c>
      <c r="J36" s="7"/>
      <c r="K36" s="9">
        <f t="shared" si="2"/>
        <v>-2.8899999999999999E-2</v>
      </c>
    </row>
    <row r="37" spans="2:11" x14ac:dyDescent="0.2">
      <c r="B37">
        <f>+'Fiscal Services'!A32</f>
        <v>80</v>
      </c>
      <c r="C37" t="str">
        <f>+'Fiscal Services'!B32</f>
        <v>ODESSA MEMORIAL HEALTHCARE CENTER</v>
      </c>
      <c r="D37" s="6">
        <f>ROUND(+'Fiscal Services'!O32,0)</f>
        <v>6092</v>
      </c>
      <c r="E37" s="6">
        <f>ROUND(+'Fiscal Services'!V32,0)</f>
        <v>71</v>
      </c>
      <c r="F37" s="8">
        <f t="shared" si="0"/>
        <v>85.8</v>
      </c>
      <c r="G37" s="6">
        <f>ROUND(+'Fiscal Services'!O135,0)</f>
        <v>4825</v>
      </c>
      <c r="H37" s="6">
        <f>ROUND(+'Fiscal Services'!V135,0)</f>
        <v>76</v>
      </c>
      <c r="I37" s="8">
        <f t="shared" si="1"/>
        <v>63.49</v>
      </c>
      <c r="J37" s="7"/>
      <c r="K37" s="9">
        <f t="shared" si="2"/>
        <v>-0.26</v>
      </c>
    </row>
    <row r="38" spans="2:11" x14ac:dyDescent="0.2">
      <c r="B38">
        <f>+'Fiscal Services'!A33</f>
        <v>81</v>
      </c>
      <c r="C38" t="str">
        <f>+'Fiscal Services'!B33</f>
        <v>MULTICARE GOOD SAMARITAN</v>
      </c>
      <c r="D38" s="6">
        <f>ROUND(+'Fiscal Services'!O33,0)</f>
        <v>248</v>
      </c>
      <c r="E38" s="6">
        <f>ROUND(+'Fiscal Services'!V33,0)</f>
        <v>31723</v>
      </c>
      <c r="F38" s="8">
        <f t="shared" si="0"/>
        <v>0.01</v>
      </c>
      <c r="G38" s="6">
        <f>ROUND(+'Fiscal Services'!O136,0)</f>
        <v>16</v>
      </c>
      <c r="H38" s="6">
        <f>ROUND(+'Fiscal Services'!V136,0)</f>
        <v>32054</v>
      </c>
      <c r="I38" s="8">
        <f t="shared" si="1"/>
        <v>0</v>
      </c>
      <c r="J38" s="7"/>
      <c r="K38" s="9">
        <f t="shared" si="2"/>
        <v>-1</v>
      </c>
    </row>
    <row r="39" spans="2:11" x14ac:dyDescent="0.2">
      <c r="B39">
        <f>+'Fiscal Services'!A34</f>
        <v>82</v>
      </c>
      <c r="C39" t="str">
        <f>+'Fiscal Services'!B34</f>
        <v>GARFIELD COUNTY MEMORIAL HOSPITAL</v>
      </c>
      <c r="D39" s="6">
        <f>ROUND(+'Fiscal Services'!O34,0)</f>
        <v>0</v>
      </c>
      <c r="E39" s="6">
        <f>ROUND(+'Fiscal Services'!V34,0)</f>
        <v>0</v>
      </c>
      <c r="F39" s="8" t="str">
        <f t="shared" si="0"/>
        <v/>
      </c>
      <c r="G39" s="6">
        <f>ROUND(+'Fiscal Services'!O137,0)</f>
        <v>0</v>
      </c>
      <c r="H39" s="6">
        <f>ROUND(+'Fiscal Services'!V137,0)</f>
        <v>0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84</v>
      </c>
      <c r="C40" t="str">
        <f>+'Fiscal Services'!B35</f>
        <v>PROVIDENCE REGIONAL MEDICAL CENTER EVERETT</v>
      </c>
      <c r="D40" s="6">
        <f>ROUND(+'Fiscal Services'!O35,0)</f>
        <v>489</v>
      </c>
      <c r="E40" s="6">
        <f>ROUND(+'Fiscal Services'!V35,0)</f>
        <v>49341</v>
      </c>
      <c r="F40" s="8">
        <f t="shared" si="0"/>
        <v>0.01</v>
      </c>
      <c r="G40" s="6">
        <f>ROUND(+'Fiscal Services'!O138,0)</f>
        <v>21465</v>
      </c>
      <c r="H40" s="6">
        <f>ROUND(+'Fiscal Services'!V138,0)</f>
        <v>53968</v>
      </c>
      <c r="I40" s="8">
        <f t="shared" si="1"/>
        <v>0.4</v>
      </c>
      <c r="J40" s="7"/>
      <c r="K40" s="9">
        <f t="shared" si="2"/>
        <v>39</v>
      </c>
    </row>
    <row r="41" spans="2:11" x14ac:dyDescent="0.2">
      <c r="B41">
        <f>+'Fiscal Services'!A36</f>
        <v>85</v>
      </c>
      <c r="C41" t="str">
        <f>+'Fiscal Services'!B36</f>
        <v>JEFFERSON HEALTHCARE</v>
      </c>
      <c r="D41" s="6">
        <f>ROUND(+'Fiscal Services'!O36,0)</f>
        <v>50923</v>
      </c>
      <c r="E41" s="6">
        <f>ROUND(+'Fiscal Services'!V36,0)</f>
        <v>5526</v>
      </c>
      <c r="F41" s="8">
        <f t="shared" si="0"/>
        <v>9.2200000000000006</v>
      </c>
      <c r="G41" s="6">
        <f>ROUND(+'Fiscal Services'!O139,0)</f>
        <v>159162</v>
      </c>
      <c r="H41" s="6">
        <f>ROUND(+'Fiscal Services'!V139,0)</f>
        <v>4792</v>
      </c>
      <c r="I41" s="8">
        <f t="shared" si="1"/>
        <v>33.21</v>
      </c>
      <c r="J41" s="7"/>
      <c r="K41" s="9">
        <f t="shared" si="2"/>
        <v>2.6019999999999999</v>
      </c>
    </row>
    <row r="42" spans="2:11" x14ac:dyDescent="0.2">
      <c r="B42">
        <f>+'Fiscal Services'!A37</f>
        <v>96</v>
      </c>
      <c r="C42" t="str">
        <f>+'Fiscal Services'!B37</f>
        <v>SKYLINE HOSPITAL</v>
      </c>
      <c r="D42" s="6">
        <f>ROUND(+'Fiscal Services'!O37,0)</f>
        <v>14443</v>
      </c>
      <c r="E42" s="6">
        <f>ROUND(+'Fiscal Services'!V37,0)</f>
        <v>1018</v>
      </c>
      <c r="F42" s="8">
        <f t="shared" si="0"/>
        <v>14.19</v>
      </c>
      <c r="G42" s="6">
        <f>ROUND(+'Fiscal Services'!O140,0)</f>
        <v>6178</v>
      </c>
      <c r="H42" s="6">
        <f>ROUND(+'Fiscal Services'!V140,0)</f>
        <v>1141</v>
      </c>
      <c r="I42" s="8">
        <f t="shared" si="1"/>
        <v>5.41</v>
      </c>
      <c r="J42" s="7"/>
      <c r="K42" s="9">
        <f t="shared" si="2"/>
        <v>-0.61870000000000003</v>
      </c>
    </row>
    <row r="43" spans="2:11" x14ac:dyDescent="0.2">
      <c r="B43">
        <f>+'Fiscal Services'!A38</f>
        <v>102</v>
      </c>
      <c r="C43" t="str">
        <f>+'Fiscal Services'!B38</f>
        <v>YAKIMA REGIONAL MEDICAL AND CARDIAC CENTER</v>
      </c>
      <c r="D43" s="6">
        <f>ROUND(+'Fiscal Services'!O38,0)</f>
        <v>27440</v>
      </c>
      <c r="E43" s="6">
        <f>ROUND(+'Fiscal Services'!V38,0)</f>
        <v>10343</v>
      </c>
      <c r="F43" s="8">
        <f t="shared" si="0"/>
        <v>2.65</v>
      </c>
      <c r="G43" s="6">
        <f>ROUND(+'Fiscal Services'!O141,0)</f>
        <v>16369</v>
      </c>
      <c r="H43" s="6">
        <f>ROUND(+'Fiscal Services'!V141,0)</f>
        <v>9626</v>
      </c>
      <c r="I43" s="8">
        <f t="shared" si="1"/>
        <v>1.7</v>
      </c>
      <c r="J43" s="7"/>
      <c r="K43" s="9">
        <f t="shared" si="2"/>
        <v>-0.35849999999999999</v>
      </c>
    </row>
    <row r="44" spans="2:11" x14ac:dyDescent="0.2">
      <c r="B44">
        <f>+'Fiscal Services'!A39</f>
        <v>104</v>
      </c>
      <c r="C44" t="str">
        <f>+'Fiscal Services'!B39</f>
        <v>VALLEY GENERAL HOSPITAL</v>
      </c>
      <c r="D44" s="6">
        <f>ROUND(+'Fiscal Services'!O39,0)</f>
        <v>0</v>
      </c>
      <c r="E44" s="6">
        <f>ROUND(+'Fiscal Services'!V39,0)</f>
        <v>3891</v>
      </c>
      <c r="F44" s="8" t="str">
        <f t="shared" si="0"/>
        <v/>
      </c>
      <c r="G44" s="6">
        <f>ROUND(+'Fiscal Services'!O142,0)</f>
        <v>73412</v>
      </c>
      <c r="H44" s="6">
        <f>ROUND(+'Fiscal Services'!V142,0)</f>
        <v>4221</v>
      </c>
      <c r="I44" s="8">
        <f t="shared" si="1"/>
        <v>17.39</v>
      </c>
      <c r="J44" s="7"/>
      <c r="K44" s="9" t="str">
        <f t="shared" si="2"/>
        <v/>
      </c>
    </row>
    <row r="45" spans="2:11" x14ac:dyDescent="0.2">
      <c r="B45">
        <f>+'Fiscal Services'!A40</f>
        <v>106</v>
      </c>
      <c r="C45" t="str">
        <f>+'Fiscal Services'!B40</f>
        <v>CASCADE VALLEY HOSPITAL</v>
      </c>
      <c r="D45" s="6">
        <f>ROUND(+'Fiscal Services'!O40,0)</f>
        <v>0</v>
      </c>
      <c r="E45" s="6">
        <f>ROUND(+'Fiscal Services'!V40,0)</f>
        <v>4405</v>
      </c>
      <c r="F45" s="8" t="str">
        <f t="shared" si="0"/>
        <v/>
      </c>
      <c r="G45" s="6">
        <f>ROUND(+'Fiscal Services'!O143,0)</f>
        <v>390</v>
      </c>
      <c r="H45" s="6">
        <f>ROUND(+'Fiscal Services'!V143,0)</f>
        <v>2702</v>
      </c>
      <c r="I45" s="8">
        <f t="shared" si="1"/>
        <v>0.14000000000000001</v>
      </c>
      <c r="J45" s="7"/>
      <c r="K45" s="9" t="str">
        <f t="shared" si="2"/>
        <v/>
      </c>
    </row>
    <row r="46" spans="2:11" x14ac:dyDescent="0.2">
      <c r="B46">
        <f>+'Fiscal Services'!A41</f>
        <v>107</v>
      </c>
      <c r="C46" t="str">
        <f>+'Fiscal Services'!B41</f>
        <v>NORTH VALLEY HOSPITAL</v>
      </c>
      <c r="D46" s="6">
        <f>ROUND(+'Fiscal Services'!O41,0)</f>
        <v>3028</v>
      </c>
      <c r="E46" s="6">
        <f>ROUND(+'Fiscal Services'!V41,0)</f>
        <v>1964</v>
      </c>
      <c r="F46" s="8">
        <f t="shared" si="0"/>
        <v>1.54</v>
      </c>
      <c r="G46" s="6">
        <f>ROUND(+'Fiscal Services'!O144,0)</f>
        <v>12005</v>
      </c>
      <c r="H46" s="6">
        <f>ROUND(+'Fiscal Services'!V144,0)</f>
        <v>1481</v>
      </c>
      <c r="I46" s="8">
        <f t="shared" si="1"/>
        <v>8.11</v>
      </c>
      <c r="J46" s="7"/>
      <c r="K46" s="9">
        <f t="shared" si="2"/>
        <v>4.2662000000000004</v>
      </c>
    </row>
    <row r="47" spans="2:11" x14ac:dyDescent="0.2">
      <c r="B47">
        <f>+'Fiscal Services'!A42</f>
        <v>108</v>
      </c>
      <c r="C47" t="str">
        <f>+'Fiscal Services'!B42</f>
        <v>TRI-STATE MEMORIAL HOSPITAL</v>
      </c>
      <c r="D47" s="6">
        <f>ROUND(+'Fiscal Services'!O42,0)</f>
        <v>38791</v>
      </c>
      <c r="E47" s="6">
        <f>ROUND(+'Fiscal Services'!V42,0)</f>
        <v>5524</v>
      </c>
      <c r="F47" s="8">
        <f t="shared" si="0"/>
        <v>7.02</v>
      </c>
      <c r="G47" s="6">
        <f>ROUND(+'Fiscal Services'!O145,0)</f>
        <v>44913</v>
      </c>
      <c r="H47" s="6">
        <f>ROUND(+'Fiscal Services'!V145,0)</f>
        <v>5844</v>
      </c>
      <c r="I47" s="8">
        <f t="shared" si="1"/>
        <v>7.69</v>
      </c>
      <c r="J47" s="7"/>
      <c r="K47" s="9">
        <f t="shared" si="2"/>
        <v>9.5399999999999999E-2</v>
      </c>
    </row>
    <row r="48" spans="2:11" x14ac:dyDescent="0.2">
      <c r="B48">
        <f>+'Fiscal Services'!A43</f>
        <v>111</v>
      </c>
      <c r="C48" t="str">
        <f>+'Fiscal Services'!B43</f>
        <v>EAST ADAMS RURAL HEALTHCARE</v>
      </c>
      <c r="D48" s="6">
        <f>ROUND(+'Fiscal Services'!O43,0)</f>
        <v>3034</v>
      </c>
      <c r="E48" s="6">
        <f>ROUND(+'Fiscal Services'!V43,0)</f>
        <v>621</v>
      </c>
      <c r="F48" s="8">
        <f t="shared" si="0"/>
        <v>4.8899999999999997</v>
      </c>
      <c r="G48" s="6">
        <f>ROUND(+'Fiscal Services'!O146,0)</f>
        <v>4129</v>
      </c>
      <c r="H48" s="6">
        <f>ROUND(+'Fiscal Services'!V146,0)</f>
        <v>535</v>
      </c>
      <c r="I48" s="8">
        <f t="shared" si="1"/>
        <v>7.72</v>
      </c>
      <c r="J48" s="7"/>
      <c r="K48" s="9">
        <f t="shared" si="2"/>
        <v>0.57869999999999999</v>
      </c>
    </row>
    <row r="49" spans="2:11" x14ac:dyDescent="0.2">
      <c r="B49">
        <f>+'Fiscal Services'!A44</f>
        <v>125</v>
      </c>
      <c r="C49" t="str">
        <f>+'Fiscal Services'!B44</f>
        <v>OTHELLO COMMUNITY HOSPITAL</v>
      </c>
      <c r="D49" s="6">
        <f>ROUND(+'Fiscal Services'!O44,0)</f>
        <v>0</v>
      </c>
      <c r="E49" s="6">
        <f>ROUND(+'Fiscal Services'!V44,0)</f>
        <v>0</v>
      </c>
      <c r="F49" s="8" t="str">
        <f t="shared" si="0"/>
        <v/>
      </c>
      <c r="G49" s="6">
        <f>ROUND(+'Fiscal Services'!O147,0)</f>
        <v>0</v>
      </c>
      <c r="H49" s="6">
        <f>ROUND(+'Fiscal Services'!V147,0)</f>
        <v>0</v>
      </c>
      <c r="I49" s="8" t="str">
        <f t="shared" si="1"/>
        <v/>
      </c>
      <c r="J49" s="7"/>
      <c r="K49" s="9" t="str">
        <f t="shared" si="2"/>
        <v/>
      </c>
    </row>
    <row r="50" spans="2:11" x14ac:dyDescent="0.2">
      <c r="B50">
        <f>+'Fiscal Services'!A45</f>
        <v>126</v>
      </c>
      <c r="C50" t="str">
        <f>+'Fiscal Services'!B45</f>
        <v>HIGHLINE MEDICAL CENTER</v>
      </c>
      <c r="D50" s="6">
        <f>ROUND(+'Fiscal Services'!O45,0)</f>
        <v>30028</v>
      </c>
      <c r="E50" s="6">
        <f>ROUND(+'Fiscal Services'!V45,0)</f>
        <v>14611</v>
      </c>
      <c r="F50" s="8">
        <f t="shared" si="0"/>
        <v>2.06</v>
      </c>
      <c r="G50" s="6">
        <f>ROUND(+'Fiscal Services'!O148,0)</f>
        <v>458</v>
      </c>
      <c r="H50" s="6">
        <f>ROUND(+'Fiscal Services'!V148,0)</f>
        <v>15353</v>
      </c>
      <c r="I50" s="8">
        <f t="shared" si="1"/>
        <v>0.03</v>
      </c>
      <c r="J50" s="7"/>
      <c r="K50" s="9">
        <f t="shared" si="2"/>
        <v>-0.98540000000000005</v>
      </c>
    </row>
    <row r="51" spans="2:11" x14ac:dyDescent="0.2">
      <c r="B51">
        <f>+'Fiscal Services'!A46</f>
        <v>128</v>
      </c>
      <c r="C51" t="str">
        <f>+'Fiscal Services'!B46</f>
        <v>UNIVERSITY OF WASHINGTON MEDICAL CENTER</v>
      </c>
      <c r="D51" s="6">
        <f>ROUND(+'Fiscal Services'!O46,0)</f>
        <v>341449</v>
      </c>
      <c r="E51" s="6">
        <f>ROUND(+'Fiscal Services'!V46,0)</f>
        <v>58058</v>
      </c>
      <c r="F51" s="8">
        <f t="shared" si="0"/>
        <v>5.88</v>
      </c>
      <c r="G51" s="6">
        <f>ROUND(+'Fiscal Services'!O149,0)</f>
        <v>122391</v>
      </c>
      <c r="H51" s="6">
        <f>ROUND(+'Fiscal Services'!V149,0)</f>
        <v>57457</v>
      </c>
      <c r="I51" s="8">
        <f t="shared" si="1"/>
        <v>2.13</v>
      </c>
      <c r="J51" s="7"/>
      <c r="K51" s="9">
        <f t="shared" si="2"/>
        <v>-0.63780000000000003</v>
      </c>
    </row>
    <row r="52" spans="2:11" x14ac:dyDescent="0.2">
      <c r="B52">
        <f>+'Fiscal Services'!A47</f>
        <v>129</v>
      </c>
      <c r="C52" t="str">
        <f>+'Fiscal Services'!B47</f>
        <v>QUINCY VALLEY MEDICAL CENTER</v>
      </c>
      <c r="D52" s="6">
        <f>ROUND(+'Fiscal Services'!O47,0)</f>
        <v>8414</v>
      </c>
      <c r="E52" s="6">
        <f>ROUND(+'Fiscal Services'!V47,0)</f>
        <v>255</v>
      </c>
      <c r="F52" s="8">
        <f t="shared" si="0"/>
        <v>33</v>
      </c>
      <c r="G52" s="6">
        <f>ROUND(+'Fiscal Services'!O150,0)</f>
        <v>-18215</v>
      </c>
      <c r="H52" s="6">
        <f>ROUND(+'Fiscal Services'!V150,0)</f>
        <v>389</v>
      </c>
      <c r="I52" s="8">
        <f t="shared" si="1"/>
        <v>-46.83</v>
      </c>
      <c r="J52" s="7"/>
      <c r="K52" s="9">
        <f t="shared" si="2"/>
        <v>-2.4190999999999998</v>
      </c>
    </row>
    <row r="53" spans="2:11" x14ac:dyDescent="0.2">
      <c r="B53">
        <f>+'Fiscal Services'!A48</f>
        <v>130</v>
      </c>
      <c r="C53" t="str">
        <f>+'Fiscal Services'!B48</f>
        <v>UW MEDICINE/NORTHWEST HOSPITAL</v>
      </c>
      <c r="D53" s="6">
        <f>ROUND(+'Fiscal Services'!O48,0)</f>
        <v>17321</v>
      </c>
      <c r="E53" s="6">
        <f>ROUND(+'Fiscal Services'!V48,0)</f>
        <v>24110</v>
      </c>
      <c r="F53" s="8">
        <f t="shared" si="0"/>
        <v>0.72</v>
      </c>
      <c r="G53" s="6">
        <f>ROUND(+'Fiscal Services'!O151,0)</f>
        <v>20161</v>
      </c>
      <c r="H53" s="6">
        <f>ROUND(+'Fiscal Services'!V151,0)</f>
        <v>26437</v>
      </c>
      <c r="I53" s="8">
        <f t="shared" si="1"/>
        <v>0.76</v>
      </c>
      <c r="J53" s="7"/>
      <c r="K53" s="9">
        <f t="shared" si="2"/>
        <v>5.5599999999999997E-2</v>
      </c>
    </row>
    <row r="54" spans="2:11" x14ac:dyDescent="0.2">
      <c r="B54">
        <f>+'Fiscal Services'!A49</f>
        <v>131</v>
      </c>
      <c r="C54" t="str">
        <f>+'Fiscal Services'!B49</f>
        <v>OVERLAKE HOSPITAL MEDICAL CENTER</v>
      </c>
      <c r="D54" s="6">
        <f>ROUND(+'Fiscal Services'!O49,0)</f>
        <v>34976</v>
      </c>
      <c r="E54" s="6">
        <f>ROUND(+'Fiscal Services'!V49,0)</f>
        <v>34703</v>
      </c>
      <c r="F54" s="8">
        <f t="shared" si="0"/>
        <v>1.01</v>
      </c>
      <c r="G54" s="6">
        <f>ROUND(+'Fiscal Services'!O152,0)</f>
        <v>65283</v>
      </c>
      <c r="H54" s="6">
        <f>ROUND(+'Fiscal Services'!V152,0)</f>
        <v>35157</v>
      </c>
      <c r="I54" s="8">
        <f t="shared" si="1"/>
        <v>1.86</v>
      </c>
      <c r="J54" s="7"/>
      <c r="K54" s="9">
        <f t="shared" si="2"/>
        <v>0.84160000000000001</v>
      </c>
    </row>
    <row r="55" spans="2:11" x14ac:dyDescent="0.2">
      <c r="B55">
        <f>+'Fiscal Services'!A50</f>
        <v>132</v>
      </c>
      <c r="C55" t="str">
        <f>+'Fiscal Services'!B50</f>
        <v>ST CLARE HOSPITAL</v>
      </c>
      <c r="D55" s="6">
        <f>ROUND(+'Fiscal Services'!O50,0)</f>
        <v>77981</v>
      </c>
      <c r="E55" s="6">
        <f>ROUND(+'Fiscal Services'!V50,0)</f>
        <v>13193</v>
      </c>
      <c r="F55" s="8">
        <f t="shared" si="0"/>
        <v>5.91</v>
      </c>
      <c r="G55" s="6">
        <f>ROUND(+'Fiscal Services'!O153,0)</f>
        <v>5330</v>
      </c>
      <c r="H55" s="6">
        <f>ROUND(+'Fiscal Services'!V153,0)</f>
        <v>13595</v>
      </c>
      <c r="I55" s="8">
        <f t="shared" si="1"/>
        <v>0.39</v>
      </c>
      <c r="J55" s="7"/>
      <c r="K55" s="9">
        <f t="shared" si="2"/>
        <v>-0.93400000000000005</v>
      </c>
    </row>
    <row r="56" spans="2:11" x14ac:dyDescent="0.2">
      <c r="B56">
        <f>+'Fiscal Services'!A51</f>
        <v>134</v>
      </c>
      <c r="C56" t="str">
        <f>+'Fiscal Services'!B51</f>
        <v>ISLAND HOSPITAL</v>
      </c>
      <c r="D56" s="6">
        <f>ROUND(+'Fiscal Services'!O51,0)</f>
        <v>23756</v>
      </c>
      <c r="E56" s="6">
        <f>ROUND(+'Fiscal Services'!V51,0)</f>
        <v>10503</v>
      </c>
      <c r="F56" s="8">
        <f t="shared" si="0"/>
        <v>2.2599999999999998</v>
      </c>
      <c r="G56" s="6">
        <f>ROUND(+'Fiscal Services'!O154,0)</f>
        <v>26884</v>
      </c>
      <c r="H56" s="6">
        <f>ROUND(+'Fiscal Services'!V154,0)</f>
        <v>10694</v>
      </c>
      <c r="I56" s="8">
        <f t="shared" si="1"/>
        <v>2.5099999999999998</v>
      </c>
      <c r="J56" s="7"/>
      <c r="K56" s="9">
        <f t="shared" si="2"/>
        <v>0.1106</v>
      </c>
    </row>
    <row r="57" spans="2:11" x14ac:dyDescent="0.2">
      <c r="B57">
        <f>+'Fiscal Services'!A52</f>
        <v>137</v>
      </c>
      <c r="C57" t="str">
        <f>+'Fiscal Services'!B52</f>
        <v>LINCOLN HOSPITAL</v>
      </c>
      <c r="D57" s="6">
        <f>ROUND(+'Fiscal Services'!O52,0)</f>
        <v>60138</v>
      </c>
      <c r="E57" s="6">
        <f>ROUND(+'Fiscal Services'!V52,0)</f>
        <v>1112</v>
      </c>
      <c r="F57" s="8">
        <f t="shared" si="0"/>
        <v>54.08</v>
      </c>
      <c r="G57" s="6">
        <f>ROUND(+'Fiscal Services'!O155,0)</f>
        <v>0</v>
      </c>
      <c r="H57" s="6">
        <f>ROUND(+'Fiscal Services'!V155,0)</f>
        <v>0</v>
      </c>
      <c r="I57" s="8" t="str">
        <f t="shared" si="1"/>
        <v/>
      </c>
      <c r="J57" s="7"/>
      <c r="K57" s="9" t="str">
        <f t="shared" si="2"/>
        <v/>
      </c>
    </row>
    <row r="58" spans="2:11" x14ac:dyDescent="0.2">
      <c r="B58">
        <f>+'Fiscal Services'!A53</f>
        <v>138</v>
      </c>
      <c r="C58" t="str">
        <f>+'Fiscal Services'!B53</f>
        <v>SWEDISH EDMONDS</v>
      </c>
      <c r="D58" s="6">
        <f>ROUND(+'Fiscal Services'!O53,0)</f>
        <v>697</v>
      </c>
      <c r="E58" s="6">
        <f>ROUND(+'Fiscal Services'!V53,0)</f>
        <v>16770</v>
      </c>
      <c r="F58" s="8">
        <f t="shared" si="0"/>
        <v>0.04</v>
      </c>
      <c r="G58" s="6">
        <f>ROUND(+'Fiscal Services'!O156,0)</f>
        <v>0</v>
      </c>
      <c r="H58" s="6">
        <f>ROUND(+'Fiscal Services'!V156,0)</f>
        <v>18613</v>
      </c>
      <c r="I58" s="8" t="str">
        <f t="shared" si="1"/>
        <v/>
      </c>
      <c r="J58" s="7"/>
      <c r="K58" s="9" t="str">
        <f t="shared" si="2"/>
        <v/>
      </c>
    </row>
    <row r="59" spans="2:11" x14ac:dyDescent="0.2">
      <c r="B59">
        <f>+'Fiscal Services'!A54</f>
        <v>139</v>
      </c>
      <c r="C59" t="str">
        <f>+'Fiscal Services'!B54</f>
        <v>PROVIDENCE HOLY FAMILY HOSPITAL</v>
      </c>
      <c r="D59" s="6">
        <f>ROUND(+'Fiscal Services'!O54,0)</f>
        <v>7458</v>
      </c>
      <c r="E59" s="6">
        <f>ROUND(+'Fiscal Services'!V54,0)</f>
        <v>18114</v>
      </c>
      <c r="F59" s="8">
        <f t="shared" si="0"/>
        <v>0.41</v>
      </c>
      <c r="G59" s="6">
        <f>ROUND(+'Fiscal Services'!O157,0)</f>
        <v>0</v>
      </c>
      <c r="H59" s="6">
        <f>ROUND(+'Fiscal Services'!V157,0)</f>
        <v>16969</v>
      </c>
      <c r="I59" s="8" t="str">
        <f t="shared" si="1"/>
        <v/>
      </c>
      <c r="J59" s="7"/>
      <c r="K59" s="9" t="str">
        <f t="shared" si="2"/>
        <v/>
      </c>
    </row>
    <row r="60" spans="2:11" x14ac:dyDescent="0.2">
      <c r="B60">
        <f>+'Fiscal Services'!A55</f>
        <v>140</v>
      </c>
      <c r="C60" t="str">
        <f>+'Fiscal Services'!B55</f>
        <v>KITTITAS VALLEY HEALTHCARE</v>
      </c>
      <c r="D60" s="6">
        <f>ROUND(+'Fiscal Services'!O55,0)</f>
        <v>8315</v>
      </c>
      <c r="E60" s="6">
        <f>ROUND(+'Fiscal Services'!V55,0)</f>
        <v>5367</v>
      </c>
      <c r="F60" s="8">
        <f t="shared" si="0"/>
        <v>1.55</v>
      </c>
      <c r="G60" s="6">
        <f>ROUND(+'Fiscal Services'!O158,0)</f>
        <v>7442</v>
      </c>
      <c r="H60" s="6">
        <f>ROUND(+'Fiscal Services'!V158,0)</f>
        <v>5413</v>
      </c>
      <c r="I60" s="8">
        <f t="shared" si="1"/>
        <v>1.37</v>
      </c>
      <c r="J60" s="7"/>
      <c r="K60" s="9">
        <f t="shared" si="2"/>
        <v>-0.11609999999999999</v>
      </c>
    </row>
    <row r="61" spans="2:11" x14ac:dyDescent="0.2">
      <c r="B61">
        <f>+'Fiscal Services'!A56</f>
        <v>141</v>
      </c>
      <c r="C61" t="str">
        <f>+'Fiscal Services'!B56</f>
        <v>DAYTON GENERAL HOSPITAL</v>
      </c>
      <c r="D61" s="6">
        <f>ROUND(+'Fiscal Services'!O56,0)</f>
        <v>34626</v>
      </c>
      <c r="E61" s="6">
        <f>ROUND(+'Fiscal Services'!V56,0)</f>
        <v>579</v>
      </c>
      <c r="F61" s="8">
        <f t="shared" si="0"/>
        <v>59.8</v>
      </c>
      <c r="G61" s="6">
        <f>ROUND(+'Fiscal Services'!O159,0)</f>
        <v>26886</v>
      </c>
      <c r="H61" s="6">
        <f>ROUND(+'Fiscal Services'!V159,0)</f>
        <v>477</v>
      </c>
      <c r="I61" s="8">
        <f t="shared" si="1"/>
        <v>56.36</v>
      </c>
      <c r="J61" s="7"/>
      <c r="K61" s="9">
        <f t="shared" si="2"/>
        <v>-5.7500000000000002E-2</v>
      </c>
    </row>
    <row r="62" spans="2:11" x14ac:dyDescent="0.2">
      <c r="B62">
        <f>+'Fiscal Services'!A57</f>
        <v>142</v>
      </c>
      <c r="C62" t="str">
        <f>+'Fiscal Services'!B57</f>
        <v>HARRISON MEDICAL CENTER</v>
      </c>
      <c r="D62" s="6">
        <f>ROUND(+'Fiscal Services'!O57,0)</f>
        <v>256716</v>
      </c>
      <c r="E62" s="6">
        <f>ROUND(+'Fiscal Services'!V57,0)</f>
        <v>30421</v>
      </c>
      <c r="F62" s="8">
        <f t="shared" si="0"/>
        <v>8.44</v>
      </c>
      <c r="G62" s="6">
        <f>ROUND(+'Fiscal Services'!O160,0)</f>
        <v>268840</v>
      </c>
      <c r="H62" s="6">
        <f>ROUND(+'Fiscal Services'!V160,0)</f>
        <v>32262</v>
      </c>
      <c r="I62" s="8">
        <f t="shared" si="1"/>
        <v>8.33</v>
      </c>
      <c r="J62" s="7"/>
      <c r="K62" s="9">
        <f t="shared" si="2"/>
        <v>-1.2999999999999999E-2</v>
      </c>
    </row>
    <row r="63" spans="2:11" x14ac:dyDescent="0.2">
      <c r="B63">
        <f>+'Fiscal Services'!A58</f>
        <v>145</v>
      </c>
      <c r="C63" t="str">
        <f>+'Fiscal Services'!B58</f>
        <v>PEACEHEALTH ST JOSEPH HOSPITAL</v>
      </c>
      <c r="D63" s="6">
        <f>ROUND(+'Fiscal Services'!O58,0)</f>
        <v>38</v>
      </c>
      <c r="E63" s="6">
        <f>ROUND(+'Fiscal Services'!V58,0)</f>
        <v>33079</v>
      </c>
      <c r="F63" s="8">
        <f t="shared" si="0"/>
        <v>0</v>
      </c>
      <c r="G63" s="6">
        <f>ROUND(+'Fiscal Services'!O161,0)</f>
        <v>42373</v>
      </c>
      <c r="H63" s="6">
        <f>ROUND(+'Fiscal Services'!V161,0)</f>
        <v>32725</v>
      </c>
      <c r="I63" s="8">
        <f t="shared" si="1"/>
        <v>1.29</v>
      </c>
      <c r="J63" s="7"/>
      <c r="K63" s="9" t="e">
        <f t="shared" si="2"/>
        <v>#DIV/0!</v>
      </c>
    </row>
    <row r="64" spans="2:11" x14ac:dyDescent="0.2">
      <c r="B64">
        <f>+'Fiscal Services'!A59</f>
        <v>147</v>
      </c>
      <c r="C64" t="str">
        <f>+'Fiscal Services'!B59</f>
        <v>MID VALLEY HOSPITAL</v>
      </c>
      <c r="D64" s="6">
        <f>ROUND(+'Fiscal Services'!O59,0)</f>
        <v>11078</v>
      </c>
      <c r="E64" s="6">
        <f>ROUND(+'Fiscal Services'!V59,0)</f>
        <v>2786</v>
      </c>
      <c r="F64" s="8">
        <f t="shared" si="0"/>
        <v>3.98</v>
      </c>
      <c r="G64" s="6">
        <f>ROUND(+'Fiscal Services'!O162,0)</f>
        <v>13039</v>
      </c>
      <c r="H64" s="6">
        <f>ROUND(+'Fiscal Services'!V162,0)</f>
        <v>2488</v>
      </c>
      <c r="I64" s="8">
        <f t="shared" si="1"/>
        <v>5.24</v>
      </c>
      <c r="J64" s="7"/>
      <c r="K64" s="9">
        <f t="shared" si="2"/>
        <v>0.31659999999999999</v>
      </c>
    </row>
    <row r="65" spans="2:11" x14ac:dyDescent="0.2">
      <c r="B65">
        <f>+'Fiscal Services'!A60</f>
        <v>148</v>
      </c>
      <c r="C65" t="str">
        <f>+'Fiscal Services'!B60</f>
        <v>KINDRED HOSPITAL SEATTLE - NORTHGATE</v>
      </c>
      <c r="D65" s="6">
        <f>ROUND(+'Fiscal Services'!O60,0)</f>
        <v>132147</v>
      </c>
      <c r="E65" s="6">
        <f>ROUND(+'Fiscal Services'!V60,0)</f>
        <v>1271</v>
      </c>
      <c r="F65" s="8">
        <f t="shared" si="0"/>
        <v>103.97</v>
      </c>
      <c r="G65" s="6">
        <f>ROUND(+'Fiscal Services'!O163,0)</f>
        <v>82612</v>
      </c>
      <c r="H65" s="6">
        <f>ROUND(+'Fiscal Services'!V163,0)</f>
        <v>1225</v>
      </c>
      <c r="I65" s="8">
        <f t="shared" si="1"/>
        <v>67.44</v>
      </c>
      <c r="J65" s="7"/>
      <c r="K65" s="9">
        <f t="shared" si="2"/>
        <v>-0.35139999999999999</v>
      </c>
    </row>
    <row r="66" spans="2:11" x14ac:dyDescent="0.2">
      <c r="B66">
        <f>+'Fiscal Services'!A61</f>
        <v>150</v>
      </c>
      <c r="C66" t="str">
        <f>+'Fiscal Services'!B61</f>
        <v>COULEE MEDICAL CENTER</v>
      </c>
      <c r="D66" s="6">
        <f>ROUND(+'Fiscal Services'!O61,0)</f>
        <v>20453</v>
      </c>
      <c r="E66" s="6">
        <f>ROUND(+'Fiscal Services'!V61,0)</f>
        <v>1232</v>
      </c>
      <c r="F66" s="8">
        <f t="shared" si="0"/>
        <v>16.600000000000001</v>
      </c>
      <c r="G66" s="6">
        <f>ROUND(+'Fiscal Services'!O164,0)</f>
        <v>0</v>
      </c>
      <c r="H66" s="6">
        <f>ROUND(+'Fiscal Services'!V164,0)</f>
        <v>1398</v>
      </c>
      <c r="I66" s="8" t="str">
        <f t="shared" si="1"/>
        <v/>
      </c>
      <c r="J66" s="7"/>
      <c r="K66" s="9" t="str">
        <f t="shared" si="2"/>
        <v/>
      </c>
    </row>
    <row r="67" spans="2:11" x14ac:dyDescent="0.2">
      <c r="B67">
        <f>+'Fiscal Services'!A62</f>
        <v>152</v>
      </c>
      <c r="C67" t="str">
        <f>+'Fiscal Services'!B62</f>
        <v>MASON GENERAL HOSPITAL</v>
      </c>
      <c r="D67" s="6">
        <f>ROUND(+'Fiscal Services'!O62,0)</f>
        <v>75888</v>
      </c>
      <c r="E67" s="6">
        <f>ROUND(+'Fiscal Services'!V62,0)</f>
        <v>4806</v>
      </c>
      <c r="F67" s="8">
        <f t="shared" si="0"/>
        <v>15.79</v>
      </c>
      <c r="G67" s="6">
        <f>ROUND(+'Fiscal Services'!O165,0)</f>
        <v>113376</v>
      </c>
      <c r="H67" s="6">
        <f>ROUND(+'Fiscal Services'!V165,0)</f>
        <v>4813</v>
      </c>
      <c r="I67" s="8">
        <f t="shared" si="1"/>
        <v>23.56</v>
      </c>
      <c r="J67" s="7"/>
      <c r="K67" s="9">
        <f t="shared" si="2"/>
        <v>0.49209999999999998</v>
      </c>
    </row>
    <row r="68" spans="2:11" x14ac:dyDescent="0.2">
      <c r="B68">
        <f>+'Fiscal Services'!A63</f>
        <v>153</v>
      </c>
      <c r="C68" t="str">
        <f>+'Fiscal Services'!B63</f>
        <v>WHITMAN HOSPITAL AND MEDICAL CENTER</v>
      </c>
      <c r="D68" s="6">
        <f>ROUND(+'Fiscal Services'!O63,0)</f>
        <v>15159</v>
      </c>
      <c r="E68" s="6">
        <f>ROUND(+'Fiscal Services'!V63,0)</f>
        <v>1373</v>
      </c>
      <c r="F68" s="8">
        <f t="shared" si="0"/>
        <v>11.04</v>
      </c>
      <c r="G68" s="6">
        <f>ROUND(+'Fiscal Services'!O166,0)</f>
        <v>26341</v>
      </c>
      <c r="H68" s="6">
        <f>ROUND(+'Fiscal Services'!V166,0)</f>
        <v>1504</v>
      </c>
      <c r="I68" s="8">
        <f t="shared" si="1"/>
        <v>17.510000000000002</v>
      </c>
      <c r="J68" s="7"/>
      <c r="K68" s="9">
        <f t="shared" si="2"/>
        <v>0.58609999999999995</v>
      </c>
    </row>
    <row r="69" spans="2:11" x14ac:dyDescent="0.2">
      <c r="B69">
        <f>+'Fiscal Services'!A64</f>
        <v>155</v>
      </c>
      <c r="C69" t="str">
        <f>+'Fiscal Services'!B64</f>
        <v>UW MEDICINE/VALLEY MEDICAL CENTER</v>
      </c>
      <c r="D69" s="6">
        <f>ROUND(+'Fiscal Services'!O64,0)</f>
        <v>1451465</v>
      </c>
      <c r="E69" s="6">
        <f>ROUND(+'Fiscal Services'!V64,0)</f>
        <v>42810</v>
      </c>
      <c r="F69" s="8">
        <f t="shared" si="0"/>
        <v>33.9</v>
      </c>
      <c r="G69" s="6">
        <f>ROUND(+'Fiscal Services'!O167,0)</f>
        <v>1782155</v>
      </c>
      <c r="H69" s="6">
        <f>ROUND(+'Fiscal Services'!V167,0)</f>
        <v>43058</v>
      </c>
      <c r="I69" s="8">
        <f t="shared" si="1"/>
        <v>41.39</v>
      </c>
      <c r="J69" s="7"/>
      <c r="K69" s="9">
        <f t="shared" si="2"/>
        <v>0.22090000000000001</v>
      </c>
    </row>
    <row r="70" spans="2:11" x14ac:dyDescent="0.2">
      <c r="B70">
        <f>+'Fiscal Services'!A65</f>
        <v>156</v>
      </c>
      <c r="C70" t="str">
        <f>+'Fiscal Services'!B65</f>
        <v>WHIDBEY GENERAL HOSPITAL</v>
      </c>
      <c r="D70" s="6">
        <f>ROUND(+'Fiscal Services'!O65,0)</f>
        <v>35811</v>
      </c>
      <c r="E70" s="6">
        <f>ROUND(+'Fiscal Services'!V65,0)</f>
        <v>7772</v>
      </c>
      <c r="F70" s="8">
        <f t="shared" si="0"/>
        <v>4.6100000000000003</v>
      </c>
      <c r="G70" s="6">
        <f>ROUND(+'Fiscal Services'!O168,0)</f>
        <v>59224</v>
      </c>
      <c r="H70" s="6">
        <f>ROUND(+'Fiscal Services'!V168,0)</f>
        <v>7172</v>
      </c>
      <c r="I70" s="8">
        <f t="shared" si="1"/>
        <v>8.26</v>
      </c>
      <c r="J70" s="7"/>
      <c r="K70" s="9">
        <f t="shared" si="2"/>
        <v>0.79179999999999995</v>
      </c>
    </row>
    <row r="71" spans="2:11" x14ac:dyDescent="0.2">
      <c r="B71">
        <f>+'Fiscal Services'!A66</f>
        <v>157</v>
      </c>
      <c r="C71" t="str">
        <f>+'Fiscal Services'!B66</f>
        <v>ST LUKES REHABILIATION INSTITUTE</v>
      </c>
      <c r="D71" s="6">
        <f>ROUND(+'Fiscal Services'!O66,0)</f>
        <v>9585</v>
      </c>
      <c r="E71" s="6">
        <f>ROUND(+'Fiscal Services'!V66,0)</f>
        <v>2238</v>
      </c>
      <c r="F71" s="8">
        <f t="shared" si="0"/>
        <v>4.28</v>
      </c>
      <c r="G71" s="6">
        <f>ROUND(+'Fiscal Services'!O169,0)</f>
        <v>7296</v>
      </c>
      <c r="H71" s="6">
        <f>ROUND(+'Fiscal Services'!V169,0)</f>
        <v>2381</v>
      </c>
      <c r="I71" s="8">
        <f t="shared" si="1"/>
        <v>3.06</v>
      </c>
      <c r="J71" s="7"/>
      <c r="K71" s="9">
        <f t="shared" si="2"/>
        <v>-0.28499999999999998</v>
      </c>
    </row>
    <row r="72" spans="2:11" x14ac:dyDescent="0.2">
      <c r="B72">
        <f>+'Fiscal Services'!A67</f>
        <v>158</v>
      </c>
      <c r="C72" t="str">
        <f>+'Fiscal Services'!B67</f>
        <v>CASCADE MEDICAL CENTER</v>
      </c>
      <c r="D72" s="6">
        <f>ROUND(+'Fiscal Services'!O67,0)</f>
        <v>58678</v>
      </c>
      <c r="E72" s="6">
        <f>ROUND(+'Fiscal Services'!V67,0)</f>
        <v>625</v>
      </c>
      <c r="F72" s="8">
        <f t="shared" si="0"/>
        <v>93.88</v>
      </c>
      <c r="G72" s="6">
        <f>ROUND(+'Fiscal Services'!O170,0)</f>
        <v>73798</v>
      </c>
      <c r="H72" s="6">
        <f>ROUND(+'Fiscal Services'!V170,0)</f>
        <v>571</v>
      </c>
      <c r="I72" s="8">
        <f t="shared" si="1"/>
        <v>129.24</v>
      </c>
      <c r="J72" s="7"/>
      <c r="K72" s="9">
        <f t="shared" si="2"/>
        <v>0.37669999999999998</v>
      </c>
    </row>
    <row r="73" spans="2:11" x14ac:dyDescent="0.2">
      <c r="B73">
        <f>+'Fiscal Services'!A68</f>
        <v>159</v>
      </c>
      <c r="C73" t="str">
        <f>+'Fiscal Services'!B68</f>
        <v>PROVIDENCE ST PETER HOSPITAL</v>
      </c>
      <c r="D73" s="6">
        <f>ROUND(+'Fiscal Services'!O68,0)</f>
        <v>4842</v>
      </c>
      <c r="E73" s="6">
        <f>ROUND(+'Fiscal Services'!V68,0)</f>
        <v>32864</v>
      </c>
      <c r="F73" s="8">
        <f t="shared" si="0"/>
        <v>0.15</v>
      </c>
      <c r="G73" s="6">
        <f>ROUND(+'Fiscal Services'!O171,0)</f>
        <v>8974</v>
      </c>
      <c r="H73" s="6">
        <f>ROUND(+'Fiscal Services'!V171,0)</f>
        <v>33908</v>
      </c>
      <c r="I73" s="8">
        <f t="shared" si="1"/>
        <v>0.26</v>
      </c>
      <c r="J73" s="7"/>
      <c r="K73" s="9">
        <f t="shared" si="2"/>
        <v>0.73329999999999995</v>
      </c>
    </row>
    <row r="74" spans="2:11" x14ac:dyDescent="0.2">
      <c r="B74">
        <f>+'Fiscal Services'!A69</f>
        <v>161</v>
      </c>
      <c r="C74" t="str">
        <f>+'Fiscal Services'!B69</f>
        <v>KADLEC REGIONAL MEDICAL CENTER</v>
      </c>
      <c r="D74" s="6">
        <f>ROUND(+'Fiscal Services'!O69,0)</f>
        <v>136412</v>
      </c>
      <c r="E74" s="6">
        <f>ROUND(+'Fiscal Services'!V69,0)</f>
        <v>45708</v>
      </c>
      <c r="F74" s="8">
        <f t="shared" si="0"/>
        <v>2.98</v>
      </c>
      <c r="G74" s="6">
        <f>ROUND(+'Fiscal Services'!O172,0)</f>
        <v>273716</v>
      </c>
      <c r="H74" s="6">
        <f>ROUND(+'Fiscal Services'!V172,0)</f>
        <v>42783</v>
      </c>
      <c r="I74" s="8">
        <f t="shared" si="1"/>
        <v>6.4</v>
      </c>
      <c r="J74" s="7"/>
      <c r="K74" s="9">
        <f t="shared" si="2"/>
        <v>1.1476999999999999</v>
      </c>
    </row>
    <row r="75" spans="2:11" x14ac:dyDescent="0.2">
      <c r="B75">
        <f>+'Fiscal Services'!A70</f>
        <v>162</v>
      </c>
      <c r="C75" t="str">
        <f>+'Fiscal Services'!B70</f>
        <v>PROVIDENCE SACRED HEART MEDICAL CENTER</v>
      </c>
      <c r="D75" s="6">
        <f>ROUND(+'Fiscal Services'!O70,0)</f>
        <v>54137</v>
      </c>
      <c r="E75" s="6">
        <f>ROUND(+'Fiscal Services'!V70,0)</f>
        <v>60667</v>
      </c>
      <c r="F75" s="8">
        <f t="shared" ref="F75:F109" si="3">IF(D75=0,"",IF(E75=0,"",ROUND(D75/E75,2)))</f>
        <v>0.89</v>
      </c>
      <c r="G75" s="6">
        <f>ROUND(+'Fiscal Services'!O173,0)</f>
        <v>3</v>
      </c>
      <c r="H75" s="6">
        <f>ROUND(+'Fiscal Services'!V173,0)</f>
        <v>64214</v>
      </c>
      <c r="I75" s="8">
        <f t="shared" ref="I75:I109" si="4">IF(G75=0,"",IF(H75=0,"",ROUND(G75/H75,2)))</f>
        <v>0</v>
      </c>
      <c r="J75" s="7"/>
      <c r="K75" s="9">
        <f t="shared" ref="K75:K109" si="5">IF(D75=0,"",IF(E75=0,"",IF(G75=0,"",IF(H75=0,"",ROUND(I75/F75-1,4)))))</f>
        <v>-1</v>
      </c>
    </row>
    <row r="76" spans="2:11" x14ac:dyDescent="0.2">
      <c r="B76">
        <f>+'Fiscal Services'!A71</f>
        <v>164</v>
      </c>
      <c r="C76" t="str">
        <f>+'Fiscal Services'!B71</f>
        <v>EVERGREENHEALTH MEDICAL CENTER</v>
      </c>
      <c r="D76" s="6">
        <f>ROUND(+'Fiscal Services'!O71,0)</f>
        <v>57445</v>
      </c>
      <c r="E76" s="6">
        <f>ROUND(+'Fiscal Services'!V71,0)</f>
        <v>33657</v>
      </c>
      <c r="F76" s="8">
        <f t="shared" si="3"/>
        <v>1.71</v>
      </c>
      <c r="G76" s="6">
        <f>ROUND(+'Fiscal Services'!O174,0)</f>
        <v>55699</v>
      </c>
      <c r="H76" s="6">
        <f>ROUND(+'Fiscal Services'!V174,0)</f>
        <v>34300</v>
      </c>
      <c r="I76" s="8">
        <f t="shared" si="4"/>
        <v>1.62</v>
      </c>
      <c r="J76" s="7"/>
      <c r="K76" s="9">
        <f t="shared" si="5"/>
        <v>-5.2600000000000001E-2</v>
      </c>
    </row>
    <row r="77" spans="2:11" x14ac:dyDescent="0.2">
      <c r="B77">
        <f>+'Fiscal Services'!A72</f>
        <v>165</v>
      </c>
      <c r="C77" t="str">
        <f>+'Fiscal Services'!B72</f>
        <v>LAKE CHELAN COMMUNITY HOSPITAL</v>
      </c>
      <c r="D77" s="6">
        <f>ROUND(+'Fiscal Services'!O72,0)</f>
        <v>27048</v>
      </c>
      <c r="E77" s="6">
        <f>ROUND(+'Fiscal Services'!V72,0)</f>
        <v>1431</v>
      </c>
      <c r="F77" s="8">
        <f t="shared" si="3"/>
        <v>18.899999999999999</v>
      </c>
      <c r="G77" s="6">
        <f>ROUND(+'Fiscal Services'!O175,0)</f>
        <v>30147</v>
      </c>
      <c r="H77" s="6">
        <f>ROUND(+'Fiscal Services'!V175,0)</f>
        <v>1233</v>
      </c>
      <c r="I77" s="8">
        <f t="shared" si="4"/>
        <v>24.45</v>
      </c>
      <c r="J77" s="7"/>
      <c r="K77" s="9">
        <f t="shared" si="5"/>
        <v>0.29370000000000002</v>
      </c>
    </row>
    <row r="78" spans="2:11" x14ac:dyDescent="0.2">
      <c r="B78">
        <f>+'Fiscal Services'!A73</f>
        <v>167</v>
      </c>
      <c r="C78" t="str">
        <f>+'Fiscal Services'!B73</f>
        <v>FERRY COUNTY MEMORIAL HOSPITAL</v>
      </c>
      <c r="D78" s="6">
        <f>ROUND(+'Fiscal Services'!O73,0)</f>
        <v>0</v>
      </c>
      <c r="E78" s="6">
        <f>ROUND(+'Fiscal Services'!V73,0)</f>
        <v>305</v>
      </c>
      <c r="F78" s="8" t="str">
        <f t="shared" si="3"/>
        <v/>
      </c>
      <c r="G78" s="6">
        <f>ROUND(+'Fiscal Services'!O176,0)</f>
        <v>0</v>
      </c>
      <c r="H78" s="6">
        <f>ROUND(+'Fiscal Services'!V176,0)</f>
        <v>0</v>
      </c>
      <c r="I78" s="8" t="str">
        <f t="shared" si="4"/>
        <v/>
      </c>
      <c r="J78" s="7"/>
      <c r="K78" s="9" t="str">
        <f t="shared" si="5"/>
        <v/>
      </c>
    </row>
    <row r="79" spans="2:11" x14ac:dyDescent="0.2">
      <c r="B79">
        <f>+'Fiscal Services'!A74</f>
        <v>168</v>
      </c>
      <c r="C79" t="str">
        <f>+'Fiscal Services'!B74</f>
        <v>CENTRAL WASHINGTON HOSPITAL</v>
      </c>
      <c r="D79" s="6">
        <f>ROUND(+'Fiscal Services'!O74,0)</f>
        <v>118893</v>
      </c>
      <c r="E79" s="6">
        <f>ROUND(+'Fiscal Services'!V74,0)</f>
        <v>23522</v>
      </c>
      <c r="F79" s="8">
        <f t="shared" si="3"/>
        <v>5.05</v>
      </c>
      <c r="G79" s="6">
        <f>ROUND(+'Fiscal Services'!O177,0)</f>
        <v>126521</v>
      </c>
      <c r="H79" s="6">
        <f>ROUND(+'Fiscal Services'!V177,0)</f>
        <v>24241</v>
      </c>
      <c r="I79" s="8">
        <f t="shared" si="4"/>
        <v>5.22</v>
      </c>
      <c r="J79" s="7"/>
      <c r="K79" s="9">
        <f t="shared" si="5"/>
        <v>3.3700000000000001E-2</v>
      </c>
    </row>
    <row r="80" spans="2:11" x14ac:dyDescent="0.2">
      <c r="B80">
        <f>+'Fiscal Services'!A75</f>
        <v>170</v>
      </c>
      <c r="C80" t="str">
        <f>+'Fiscal Services'!B75</f>
        <v>PEACEHEALTH SOUTHWEST MEDICAL CENTER</v>
      </c>
      <c r="D80" s="6">
        <f>ROUND(+'Fiscal Services'!O75,0)</f>
        <v>0</v>
      </c>
      <c r="E80" s="6">
        <f>ROUND(+'Fiscal Services'!V75,0)</f>
        <v>47001</v>
      </c>
      <c r="F80" s="8" t="str">
        <f t="shared" si="3"/>
        <v/>
      </c>
      <c r="G80" s="6">
        <f>ROUND(+'Fiscal Services'!O178,0)</f>
        <v>0</v>
      </c>
      <c r="H80" s="6">
        <f>ROUND(+'Fiscal Services'!V178,0)</f>
        <v>43139</v>
      </c>
      <c r="I80" s="8" t="str">
        <f t="shared" si="4"/>
        <v/>
      </c>
      <c r="J80" s="7"/>
      <c r="K80" s="9" t="str">
        <f t="shared" si="5"/>
        <v/>
      </c>
    </row>
    <row r="81" spans="2:11" x14ac:dyDescent="0.2">
      <c r="B81">
        <f>+'Fiscal Services'!A76</f>
        <v>172</v>
      </c>
      <c r="C81" t="str">
        <f>+'Fiscal Services'!B76</f>
        <v>PULLMAN REGIONAL HOSPITAL</v>
      </c>
      <c r="D81" s="6">
        <f>ROUND(+'Fiscal Services'!O76,0)</f>
        <v>79623</v>
      </c>
      <c r="E81" s="6">
        <f>ROUND(+'Fiscal Services'!V76,0)</f>
        <v>4515</v>
      </c>
      <c r="F81" s="8">
        <f t="shared" si="3"/>
        <v>17.64</v>
      </c>
      <c r="G81" s="6">
        <f>ROUND(+'Fiscal Services'!O179,0)</f>
        <v>91561</v>
      </c>
      <c r="H81" s="6">
        <f>ROUND(+'Fiscal Services'!V179,0)</f>
        <v>4539</v>
      </c>
      <c r="I81" s="8">
        <f t="shared" si="4"/>
        <v>20.170000000000002</v>
      </c>
      <c r="J81" s="7"/>
      <c r="K81" s="9">
        <f t="shared" si="5"/>
        <v>0.1434</v>
      </c>
    </row>
    <row r="82" spans="2:11" x14ac:dyDescent="0.2">
      <c r="B82">
        <f>+'Fiscal Services'!A77</f>
        <v>173</v>
      </c>
      <c r="C82" t="str">
        <f>+'Fiscal Services'!B77</f>
        <v>MORTON GENERAL HOSPITAL</v>
      </c>
      <c r="D82" s="6">
        <f>ROUND(+'Fiscal Services'!O77,0)</f>
        <v>133</v>
      </c>
      <c r="E82" s="6">
        <f>ROUND(+'Fiscal Services'!V77,0)</f>
        <v>1118</v>
      </c>
      <c r="F82" s="8">
        <f t="shared" si="3"/>
        <v>0.12</v>
      </c>
      <c r="G82" s="6">
        <f>ROUND(+'Fiscal Services'!O180,0)</f>
        <v>0</v>
      </c>
      <c r="H82" s="6">
        <f>ROUND(+'Fiscal Services'!V180,0)</f>
        <v>827</v>
      </c>
      <c r="I82" s="8" t="str">
        <f t="shared" si="4"/>
        <v/>
      </c>
      <c r="J82" s="7"/>
      <c r="K82" s="9" t="str">
        <f t="shared" si="5"/>
        <v/>
      </c>
    </row>
    <row r="83" spans="2:11" x14ac:dyDescent="0.2">
      <c r="B83">
        <f>+'Fiscal Services'!A78</f>
        <v>175</v>
      </c>
      <c r="C83" t="str">
        <f>+'Fiscal Services'!B78</f>
        <v>MARY BRIDGE CHILDRENS HEALTH CENTER</v>
      </c>
      <c r="D83" s="6">
        <f>ROUND(+'Fiscal Services'!O78,0)</f>
        <v>0</v>
      </c>
      <c r="E83" s="6">
        <f>ROUND(+'Fiscal Services'!V78,0)</f>
        <v>10012</v>
      </c>
      <c r="F83" s="8" t="str">
        <f t="shared" si="3"/>
        <v/>
      </c>
      <c r="G83" s="6">
        <f>ROUND(+'Fiscal Services'!O181,0)</f>
        <v>0</v>
      </c>
      <c r="H83" s="6">
        <f>ROUND(+'Fiscal Services'!V181,0)</f>
        <v>10097</v>
      </c>
      <c r="I83" s="8" t="str">
        <f t="shared" si="4"/>
        <v/>
      </c>
      <c r="J83" s="7"/>
      <c r="K83" s="9" t="str">
        <f t="shared" si="5"/>
        <v/>
      </c>
    </row>
    <row r="84" spans="2:11" x14ac:dyDescent="0.2">
      <c r="B84">
        <f>+'Fiscal Services'!A79</f>
        <v>176</v>
      </c>
      <c r="C84" t="str">
        <f>+'Fiscal Services'!B79</f>
        <v>TACOMA GENERAL/ALLENMORE HOSPITAL</v>
      </c>
      <c r="D84" s="6">
        <f>ROUND(+'Fiscal Services'!O79,0)</f>
        <v>643</v>
      </c>
      <c r="E84" s="6">
        <f>ROUND(+'Fiscal Services'!V79,0)</f>
        <v>44924</v>
      </c>
      <c r="F84" s="8">
        <f t="shared" si="3"/>
        <v>0.01</v>
      </c>
      <c r="G84" s="6">
        <f>ROUND(+'Fiscal Services'!O182,0)</f>
        <v>0</v>
      </c>
      <c r="H84" s="6">
        <f>ROUND(+'Fiscal Services'!V182,0)</f>
        <v>46979</v>
      </c>
      <c r="I84" s="8" t="str">
        <f t="shared" si="4"/>
        <v/>
      </c>
      <c r="J84" s="7"/>
      <c r="K84" s="9" t="str">
        <f t="shared" si="5"/>
        <v/>
      </c>
    </row>
    <row r="85" spans="2:11" x14ac:dyDescent="0.2">
      <c r="B85">
        <f>+'Fiscal Services'!A80</f>
        <v>180</v>
      </c>
      <c r="C85" t="str">
        <f>+'Fiscal Services'!B80</f>
        <v>VALLEY HOSPITAL</v>
      </c>
      <c r="D85" s="6">
        <f>ROUND(+'Fiscal Services'!O80,0)</f>
        <v>64070</v>
      </c>
      <c r="E85" s="6">
        <f>ROUND(+'Fiscal Services'!V80,0)</f>
        <v>11207</v>
      </c>
      <c r="F85" s="8">
        <f t="shared" si="3"/>
        <v>5.72</v>
      </c>
      <c r="G85" s="6">
        <f>ROUND(+'Fiscal Services'!O183,0)</f>
        <v>130543</v>
      </c>
      <c r="H85" s="6">
        <f>ROUND(+'Fiscal Services'!V183,0)</f>
        <v>11445</v>
      </c>
      <c r="I85" s="8">
        <f t="shared" si="4"/>
        <v>11.41</v>
      </c>
      <c r="J85" s="7"/>
      <c r="K85" s="9">
        <f t="shared" si="5"/>
        <v>0.99480000000000002</v>
      </c>
    </row>
    <row r="86" spans="2:11" x14ac:dyDescent="0.2">
      <c r="B86">
        <f>+'Fiscal Services'!A81</f>
        <v>183</v>
      </c>
      <c r="C86" t="str">
        <f>+'Fiscal Services'!B81</f>
        <v>MULTICARE AUBURN MEDICAL CENTER</v>
      </c>
      <c r="D86" s="6">
        <f>ROUND(+'Fiscal Services'!O81,0)</f>
        <v>-35</v>
      </c>
      <c r="E86" s="6">
        <f>ROUND(+'Fiscal Services'!V81,0)</f>
        <v>12923</v>
      </c>
      <c r="F86" s="8">
        <f t="shared" si="3"/>
        <v>0</v>
      </c>
      <c r="G86" s="6">
        <f>ROUND(+'Fiscal Services'!O184,0)</f>
        <v>249</v>
      </c>
      <c r="H86" s="6">
        <f>ROUND(+'Fiscal Services'!V184,0)</f>
        <v>11353</v>
      </c>
      <c r="I86" s="8">
        <f t="shared" si="4"/>
        <v>0.02</v>
      </c>
      <c r="J86" s="7"/>
      <c r="K86" s="9" t="e">
        <f t="shared" si="5"/>
        <v>#DIV/0!</v>
      </c>
    </row>
    <row r="87" spans="2:11" x14ac:dyDescent="0.2">
      <c r="B87">
        <f>+'Fiscal Services'!A82</f>
        <v>186</v>
      </c>
      <c r="C87" t="str">
        <f>+'Fiscal Services'!B82</f>
        <v>SUMMIT PACIFIC MEDICAL CENTER</v>
      </c>
      <c r="D87" s="6">
        <f>ROUND(+'Fiscal Services'!O82,0)</f>
        <v>183740</v>
      </c>
      <c r="E87" s="6">
        <f>ROUND(+'Fiscal Services'!V82,0)</f>
        <v>1756</v>
      </c>
      <c r="F87" s="8">
        <f t="shared" si="3"/>
        <v>104.64</v>
      </c>
      <c r="G87" s="6">
        <f>ROUND(+'Fiscal Services'!O185,0)</f>
        <v>238871</v>
      </c>
      <c r="H87" s="6">
        <f>ROUND(+'Fiscal Services'!V185,0)</f>
        <v>2042</v>
      </c>
      <c r="I87" s="8">
        <f t="shared" si="4"/>
        <v>116.98</v>
      </c>
      <c r="J87" s="7"/>
      <c r="K87" s="9">
        <f t="shared" si="5"/>
        <v>0.1179</v>
      </c>
    </row>
    <row r="88" spans="2:11" x14ac:dyDescent="0.2">
      <c r="B88">
        <f>+'Fiscal Services'!A83</f>
        <v>191</v>
      </c>
      <c r="C88" t="str">
        <f>+'Fiscal Services'!B83</f>
        <v>PROVIDENCE CENTRALIA HOSPITAL</v>
      </c>
      <c r="D88" s="6">
        <f>ROUND(+'Fiscal Services'!O83,0)</f>
        <v>0</v>
      </c>
      <c r="E88" s="6">
        <f>ROUND(+'Fiscal Services'!V83,0)</f>
        <v>13074</v>
      </c>
      <c r="F88" s="8" t="str">
        <f t="shared" si="3"/>
        <v/>
      </c>
      <c r="G88" s="6">
        <f>ROUND(+'Fiscal Services'!O186,0)</f>
        <v>0</v>
      </c>
      <c r="H88" s="6">
        <f>ROUND(+'Fiscal Services'!V186,0)</f>
        <v>14101</v>
      </c>
      <c r="I88" s="8" t="str">
        <f t="shared" si="4"/>
        <v/>
      </c>
      <c r="J88" s="7"/>
      <c r="K88" s="9" t="str">
        <f t="shared" si="5"/>
        <v/>
      </c>
    </row>
    <row r="89" spans="2:11" x14ac:dyDescent="0.2">
      <c r="B89">
        <f>+'Fiscal Services'!A84</f>
        <v>193</v>
      </c>
      <c r="C89" t="str">
        <f>+'Fiscal Services'!B84</f>
        <v>PROVIDENCE MOUNT CARMEL HOSPITAL</v>
      </c>
      <c r="D89" s="6">
        <f>ROUND(+'Fiscal Services'!O84,0)</f>
        <v>1740</v>
      </c>
      <c r="E89" s="6">
        <f>ROUND(+'Fiscal Services'!V84,0)</f>
        <v>3487</v>
      </c>
      <c r="F89" s="8">
        <f t="shared" si="3"/>
        <v>0.5</v>
      </c>
      <c r="G89" s="6">
        <f>ROUND(+'Fiscal Services'!O187,0)</f>
        <v>1261</v>
      </c>
      <c r="H89" s="6">
        <f>ROUND(+'Fiscal Services'!V187,0)</f>
        <v>3506</v>
      </c>
      <c r="I89" s="8">
        <f t="shared" si="4"/>
        <v>0.36</v>
      </c>
      <c r="J89" s="7"/>
      <c r="K89" s="9">
        <f t="shared" si="5"/>
        <v>-0.28000000000000003</v>
      </c>
    </row>
    <row r="90" spans="2:11" x14ac:dyDescent="0.2">
      <c r="B90">
        <f>+'Fiscal Services'!A85</f>
        <v>194</v>
      </c>
      <c r="C90" t="str">
        <f>+'Fiscal Services'!B85</f>
        <v>PROVIDENCE ST JOSEPHS HOSPITAL</v>
      </c>
      <c r="D90" s="6">
        <f>ROUND(+'Fiscal Services'!O85,0)</f>
        <v>0</v>
      </c>
      <c r="E90" s="6">
        <f>ROUND(+'Fiscal Services'!V85,0)</f>
        <v>1220</v>
      </c>
      <c r="F90" s="8" t="str">
        <f t="shared" si="3"/>
        <v/>
      </c>
      <c r="G90" s="6">
        <f>ROUND(+'Fiscal Services'!O188,0)</f>
        <v>0</v>
      </c>
      <c r="H90" s="6">
        <f>ROUND(+'Fiscal Services'!V188,0)</f>
        <v>1556</v>
      </c>
      <c r="I90" s="8" t="str">
        <f t="shared" si="4"/>
        <v/>
      </c>
      <c r="J90" s="7"/>
      <c r="K90" s="9" t="str">
        <f t="shared" si="5"/>
        <v/>
      </c>
    </row>
    <row r="91" spans="2:11" x14ac:dyDescent="0.2">
      <c r="B91">
        <f>+'Fiscal Services'!A86</f>
        <v>195</v>
      </c>
      <c r="C91" t="str">
        <f>+'Fiscal Services'!B86</f>
        <v>SNOQUALMIE VALLEY HOSPITAL</v>
      </c>
      <c r="D91" s="6">
        <f>ROUND(+'Fiscal Services'!O86,0)</f>
        <v>18882</v>
      </c>
      <c r="E91" s="6">
        <f>ROUND(+'Fiscal Services'!V86,0)</f>
        <v>4172</v>
      </c>
      <c r="F91" s="8">
        <f t="shared" si="3"/>
        <v>4.53</v>
      </c>
      <c r="G91" s="6">
        <f>ROUND(+'Fiscal Services'!O189,0)</f>
        <v>5209</v>
      </c>
      <c r="H91" s="6">
        <f>ROUND(+'Fiscal Services'!V189,0)</f>
        <v>318</v>
      </c>
      <c r="I91" s="8">
        <f t="shared" si="4"/>
        <v>16.38</v>
      </c>
      <c r="J91" s="7"/>
      <c r="K91" s="9">
        <f t="shared" si="5"/>
        <v>2.6158999999999999</v>
      </c>
    </row>
    <row r="92" spans="2:11" x14ac:dyDescent="0.2">
      <c r="B92">
        <f>+'Fiscal Services'!A87</f>
        <v>197</v>
      </c>
      <c r="C92" t="str">
        <f>+'Fiscal Services'!B87</f>
        <v>CAPITAL MEDICAL CENTER</v>
      </c>
      <c r="D92" s="6">
        <f>ROUND(+'Fiscal Services'!O87,0)</f>
        <v>216653</v>
      </c>
      <c r="E92" s="6">
        <f>ROUND(+'Fiscal Services'!V87,0)</f>
        <v>10932</v>
      </c>
      <c r="F92" s="8">
        <f t="shared" si="3"/>
        <v>19.82</v>
      </c>
      <c r="G92" s="6">
        <f>ROUND(+'Fiscal Services'!O190,0)</f>
        <v>124753</v>
      </c>
      <c r="H92" s="6">
        <f>ROUND(+'Fiscal Services'!V190,0)</f>
        <v>10776</v>
      </c>
      <c r="I92" s="8">
        <f t="shared" si="4"/>
        <v>11.58</v>
      </c>
      <c r="J92" s="7"/>
      <c r="K92" s="9">
        <f t="shared" si="5"/>
        <v>-0.41570000000000001</v>
      </c>
    </row>
    <row r="93" spans="2:11" x14ac:dyDescent="0.2">
      <c r="B93">
        <f>+'Fiscal Services'!A88</f>
        <v>198</v>
      </c>
      <c r="C93" t="str">
        <f>+'Fiscal Services'!B88</f>
        <v>SUNNYSIDE COMMUNITY HOSPITAL</v>
      </c>
      <c r="D93" s="6">
        <f>ROUND(+'Fiscal Services'!O88,0)</f>
        <v>89679</v>
      </c>
      <c r="E93" s="6">
        <f>ROUND(+'Fiscal Services'!V88,0)</f>
        <v>6879</v>
      </c>
      <c r="F93" s="8">
        <f t="shared" si="3"/>
        <v>13.04</v>
      </c>
      <c r="G93" s="6">
        <f>ROUND(+'Fiscal Services'!O191,0)</f>
        <v>87576</v>
      </c>
      <c r="H93" s="6">
        <f>ROUND(+'Fiscal Services'!V191,0)</f>
        <v>6724</v>
      </c>
      <c r="I93" s="8">
        <f t="shared" si="4"/>
        <v>13.02</v>
      </c>
      <c r="J93" s="7"/>
      <c r="K93" s="9">
        <f t="shared" si="5"/>
        <v>-1.5E-3</v>
      </c>
    </row>
    <row r="94" spans="2:11" x14ac:dyDescent="0.2">
      <c r="B94">
        <f>+'Fiscal Services'!A89</f>
        <v>199</v>
      </c>
      <c r="C94" t="str">
        <f>+'Fiscal Services'!B89</f>
        <v>TOPPENISH COMMUNITY HOSPITAL</v>
      </c>
      <c r="D94" s="6">
        <f>ROUND(+'Fiscal Services'!O89,0)</f>
        <v>9601</v>
      </c>
      <c r="E94" s="6">
        <f>ROUND(+'Fiscal Services'!V89,0)</f>
        <v>2641</v>
      </c>
      <c r="F94" s="8">
        <f t="shared" si="3"/>
        <v>3.64</v>
      </c>
      <c r="G94" s="6">
        <f>ROUND(+'Fiscal Services'!O192,0)</f>
        <v>2185</v>
      </c>
      <c r="H94" s="6">
        <f>ROUND(+'Fiscal Services'!V192,0)</f>
        <v>2428</v>
      </c>
      <c r="I94" s="8">
        <f t="shared" si="4"/>
        <v>0.9</v>
      </c>
      <c r="J94" s="7"/>
      <c r="K94" s="9">
        <f t="shared" si="5"/>
        <v>-0.75270000000000004</v>
      </c>
    </row>
    <row r="95" spans="2:11" x14ac:dyDescent="0.2">
      <c r="B95">
        <f>+'Fiscal Services'!A90</f>
        <v>201</v>
      </c>
      <c r="C95" t="str">
        <f>+'Fiscal Services'!B90</f>
        <v>ST FRANCIS COMMUNITY HOSPITAL</v>
      </c>
      <c r="D95" s="6">
        <f>ROUND(+'Fiscal Services'!O90,0)</f>
        <v>123988</v>
      </c>
      <c r="E95" s="6">
        <f>ROUND(+'Fiscal Services'!V90,0)</f>
        <v>16937</v>
      </c>
      <c r="F95" s="8">
        <f t="shared" si="3"/>
        <v>7.32</v>
      </c>
      <c r="G95" s="6">
        <f>ROUND(+'Fiscal Services'!O193,0)</f>
        <v>1063</v>
      </c>
      <c r="H95" s="6">
        <f>ROUND(+'Fiscal Services'!V193,0)</f>
        <v>18513</v>
      </c>
      <c r="I95" s="8">
        <f t="shared" si="4"/>
        <v>0.06</v>
      </c>
      <c r="J95" s="7"/>
      <c r="K95" s="9">
        <f t="shared" si="5"/>
        <v>-0.99180000000000001</v>
      </c>
    </row>
    <row r="96" spans="2:11" x14ac:dyDescent="0.2">
      <c r="B96">
        <f>+'Fiscal Services'!A91</f>
        <v>202</v>
      </c>
      <c r="C96" t="str">
        <f>+'Fiscal Services'!B91</f>
        <v>REGIONAL HOSPITAL</v>
      </c>
      <c r="D96" s="6">
        <f>ROUND(+'Fiscal Services'!O91,0)</f>
        <v>0</v>
      </c>
      <c r="E96" s="6">
        <f>ROUND(+'Fiscal Services'!V91,0)</f>
        <v>663</v>
      </c>
      <c r="F96" s="8" t="str">
        <f t="shared" si="3"/>
        <v/>
      </c>
      <c r="G96" s="6">
        <f>ROUND(+'Fiscal Services'!O194,0)</f>
        <v>0</v>
      </c>
      <c r="H96" s="6">
        <f>ROUND(+'Fiscal Services'!V194,0)</f>
        <v>695</v>
      </c>
      <c r="I96" s="8" t="str">
        <f t="shared" si="4"/>
        <v/>
      </c>
      <c r="J96" s="7"/>
      <c r="K96" s="9" t="str">
        <f t="shared" si="5"/>
        <v/>
      </c>
    </row>
    <row r="97" spans="2:11" x14ac:dyDescent="0.2">
      <c r="B97">
        <f>+'Fiscal Services'!A92</f>
        <v>204</v>
      </c>
      <c r="C97" t="str">
        <f>+'Fiscal Services'!B92</f>
        <v>SEATTLE CANCER CARE ALLIANCE</v>
      </c>
      <c r="D97" s="6">
        <f>ROUND(+'Fiscal Services'!O92,0)</f>
        <v>1165379</v>
      </c>
      <c r="E97" s="6">
        <f>ROUND(+'Fiscal Services'!V92,0)</f>
        <v>15771</v>
      </c>
      <c r="F97" s="8">
        <f t="shared" si="3"/>
        <v>73.89</v>
      </c>
      <c r="G97" s="6">
        <f>ROUND(+'Fiscal Services'!O195,0)</f>
        <v>497425</v>
      </c>
      <c r="H97" s="6">
        <f>ROUND(+'Fiscal Services'!V195,0)</f>
        <v>15388</v>
      </c>
      <c r="I97" s="8">
        <f t="shared" si="4"/>
        <v>32.33</v>
      </c>
      <c r="J97" s="7"/>
      <c r="K97" s="9">
        <f t="shared" si="5"/>
        <v>-0.5625</v>
      </c>
    </row>
    <row r="98" spans="2:11" x14ac:dyDescent="0.2">
      <c r="B98">
        <f>+'Fiscal Services'!A93</f>
        <v>205</v>
      </c>
      <c r="C98" t="str">
        <f>+'Fiscal Services'!B93</f>
        <v>WENATCHEE VALLEY HOSPITAL</v>
      </c>
      <c r="D98" s="6">
        <f>ROUND(+'Fiscal Services'!O93,0)</f>
        <v>20285</v>
      </c>
      <c r="E98" s="6">
        <f>ROUND(+'Fiscal Services'!V93,0)</f>
        <v>24216</v>
      </c>
      <c r="F98" s="8">
        <f t="shared" si="3"/>
        <v>0.84</v>
      </c>
      <c r="G98" s="6">
        <f>ROUND(+'Fiscal Services'!O196,0)</f>
        <v>150</v>
      </c>
      <c r="H98" s="6">
        <f>ROUND(+'Fiscal Services'!V196,0)</f>
        <v>23066</v>
      </c>
      <c r="I98" s="8">
        <f t="shared" si="4"/>
        <v>0.01</v>
      </c>
      <c r="J98" s="7"/>
      <c r="K98" s="9">
        <f t="shared" si="5"/>
        <v>-0.98809999999999998</v>
      </c>
    </row>
    <row r="99" spans="2:11" x14ac:dyDescent="0.2">
      <c r="B99">
        <f>+'Fiscal Services'!A94</f>
        <v>206</v>
      </c>
      <c r="C99" t="str">
        <f>+'Fiscal Services'!B94</f>
        <v>PEACEHEALTH UNITED GENERAL MEDICAL CENTER</v>
      </c>
      <c r="D99" s="6">
        <f>ROUND(+'Fiscal Services'!O94,0)</f>
        <v>0</v>
      </c>
      <c r="E99" s="6">
        <f>ROUND(+'Fiscal Services'!V94,0)</f>
        <v>3056</v>
      </c>
      <c r="F99" s="8" t="str">
        <f t="shared" si="3"/>
        <v/>
      </c>
      <c r="G99" s="6">
        <f>ROUND(+'Fiscal Services'!O197,0)</f>
        <v>64</v>
      </c>
      <c r="H99" s="6">
        <f>ROUND(+'Fiscal Services'!V197,0)</f>
        <v>3456</v>
      </c>
      <c r="I99" s="8">
        <f t="shared" si="4"/>
        <v>0.02</v>
      </c>
      <c r="J99" s="7"/>
      <c r="K99" s="9" t="str">
        <f t="shared" si="5"/>
        <v/>
      </c>
    </row>
    <row r="100" spans="2:11" x14ac:dyDescent="0.2">
      <c r="B100">
        <f>+'Fiscal Services'!A95</f>
        <v>207</v>
      </c>
      <c r="C100" t="str">
        <f>+'Fiscal Services'!B95</f>
        <v>SKAGIT VALLEY HOSPITAL</v>
      </c>
      <c r="D100" s="6">
        <f>ROUND(+'Fiscal Services'!O95,0)</f>
        <v>28745</v>
      </c>
      <c r="E100" s="6">
        <f>ROUND(+'Fiscal Services'!V95,0)</f>
        <v>19905</v>
      </c>
      <c r="F100" s="8">
        <f t="shared" si="3"/>
        <v>1.44</v>
      </c>
      <c r="G100" s="6">
        <f>ROUND(+'Fiscal Services'!O198,0)</f>
        <v>14168</v>
      </c>
      <c r="H100" s="6">
        <f>ROUND(+'Fiscal Services'!V198,0)</f>
        <v>23547</v>
      </c>
      <c r="I100" s="8">
        <f t="shared" si="4"/>
        <v>0.6</v>
      </c>
      <c r="J100" s="7"/>
      <c r="K100" s="9">
        <f t="shared" si="5"/>
        <v>-0.58330000000000004</v>
      </c>
    </row>
    <row r="101" spans="2:11" x14ac:dyDescent="0.2">
      <c r="B101">
        <f>+'Fiscal Services'!A96</f>
        <v>208</v>
      </c>
      <c r="C101" t="str">
        <f>+'Fiscal Services'!B96</f>
        <v>LEGACY SALMON CREEK HOSPITAL</v>
      </c>
      <c r="D101" s="6">
        <f>ROUND(+'Fiscal Services'!O96,0)</f>
        <v>631676</v>
      </c>
      <c r="E101" s="6">
        <f>ROUND(+'Fiscal Services'!V96,0)</f>
        <v>23709</v>
      </c>
      <c r="F101" s="8">
        <f t="shared" si="3"/>
        <v>26.64</v>
      </c>
      <c r="G101" s="6">
        <f>ROUND(+'Fiscal Services'!O199,0)</f>
        <v>574783</v>
      </c>
      <c r="H101" s="6">
        <f>ROUND(+'Fiscal Services'!V199,0)</f>
        <v>24248</v>
      </c>
      <c r="I101" s="8">
        <f t="shared" si="4"/>
        <v>23.7</v>
      </c>
      <c r="J101" s="7"/>
      <c r="K101" s="9">
        <f t="shared" si="5"/>
        <v>-0.1104</v>
      </c>
    </row>
    <row r="102" spans="2:11" x14ac:dyDescent="0.2">
      <c r="B102">
        <f>+'Fiscal Services'!A97</f>
        <v>209</v>
      </c>
      <c r="C102" t="str">
        <f>+'Fiscal Services'!B97</f>
        <v>ST ANTHONY HOSPITAL</v>
      </c>
      <c r="D102" s="6">
        <f>ROUND(+'Fiscal Services'!O97,0)</f>
        <v>45631</v>
      </c>
      <c r="E102" s="6">
        <f>ROUND(+'Fiscal Services'!V97,0)</f>
        <v>10979</v>
      </c>
      <c r="F102" s="8">
        <f t="shared" si="3"/>
        <v>4.16</v>
      </c>
      <c r="G102" s="6">
        <f>ROUND(+'Fiscal Services'!O200,0)</f>
        <v>1297</v>
      </c>
      <c r="H102" s="6">
        <f>ROUND(+'Fiscal Services'!V200,0)</f>
        <v>12423</v>
      </c>
      <c r="I102" s="8">
        <f t="shared" si="4"/>
        <v>0.1</v>
      </c>
      <c r="J102" s="7"/>
      <c r="K102" s="9">
        <f t="shared" si="5"/>
        <v>-0.97599999999999998</v>
      </c>
    </row>
    <row r="103" spans="2:11" x14ac:dyDescent="0.2">
      <c r="B103">
        <f>+'Fiscal Services'!A98</f>
        <v>210</v>
      </c>
      <c r="C103" t="str">
        <f>+'Fiscal Services'!B98</f>
        <v>SWEDISH MEDICAL CENTER - ISSAQUAH CAMPUS</v>
      </c>
      <c r="D103" s="6">
        <f>ROUND(+'Fiscal Services'!O98,0)</f>
        <v>6770</v>
      </c>
      <c r="E103" s="6">
        <f>ROUND(+'Fiscal Services'!V98,0)</f>
        <v>13006</v>
      </c>
      <c r="F103" s="8">
        <f t="shared" si="3"/>
        <v>0.52</v>
      </c>
      <c r="G103" s="6">
        <f>ROUND(+'Fiscal Services'!O201,0)</f>
        <v>2852</v>
      </c>
      <c r="H103" s="6">
        <f>ROUND(+'Fiscal Services'!V201,0)</f>
        <v>15474</v>
      </c>
      <c r="I103" s="8">
        <f t="shared" si="4"/>
        <v>0.18</v>
      </c>
      <c r="J103" s="7"/>
      <c r="K103" s="9">
        <f t="shared" si="5"/>
        <v>-0.65380000000000005</v>
      </c>
    </row>
    <row r="104" spans="2:11" x14ac:dyDescent="0.2">
      <c r="B104">
        <f>+'Fiscal Services'!A99</f>
        <v>211</v>
      </c>
      <c r="C104" t="str">
        <f>+'Fiscal Services'!B99</f>
        <v>PEACEHEALTH PEACE ISLAND MEDICAL CENTER</v>
      </c>
      <c r="D104" s="6">
        <f>ROUND(+'Fiscal Services'!O99,0)</f>
        <v>0</v>
      </c>
      <c r="E104" s="6">
        <f>ROUND(+'Fiscal Services'!V99,0)</f>
        <v>1050</v>
      </c>
      <c r="F104" s="8" t="str">
        <f t="shared" si="3"/>
        <v/>
      </c>
      <c r="G104" s="6">
        <f>ROUND(+'Fiscal Services'!O202,0)</f>
        <v>0</v>
      </c>
      <c r="H104" s="6">
        <f>ROUND(+'Fiscal Services'!V202,0)</f>
        <v>1404</v>
      </c>
      <c r="I104" s="8" t="str">
        <f t="shared" si="4"/>
        <v/>
      </c>
      <c r="J104" s="7"/>
      <c r="K104" s="9" t="str">
        <f t="shared" si="5"/>
        <v/>
      </c>
    </row>
    <row r="105" spans="2:11" x14ac:dyDescent="0.2">
      <c r="B105">
        <f>+'Fiscal Services'!A100</f>
        <v>904</v>
      </c>
      <c r="C105" t="str">
        <f>+'Fiscal Services'!B100</f>
        <v>BHC FAIRFAX HOSPITAL</v>
      </c>
      <c r="D105" s="6">
        <f>ROUND(+'Fiscal Services'!O100,0)</f>
        <v>1114066</v>
      </c>
      <c r="E105" s="6">
        <f>ROUND(+'Fiscal Services'!V100,0)</f>
        <v>3639</v>
      </c>
      <c r="F105" s="8">
        <f t="shared" si="3"/>
        <v>306.14999999999998</v>
      </c>
      <c r="G105" s="6">
        <f>ROUND(+'Fiscal Services'!O203,0)</f>
        <v>1088932</v>
      </c>
      <c r="H105" s="6">
        <f>ROUND(+'Fiscal Services'!V203,0)</f>
        <v>2606</v>
      </c>
      <c r="I105" s="8">
        <f t="shared" si="4"/>
        <v>417.86</v>
      </c>
      <c r="J105" s="7"/>
      <c r="K105" s="9">
        <f t="shared" si="5"/>
        <v>0.3649</v>
      </c>
    </row>
    <row r="106" spans="2:11" x14ac:dyDescent="0.2">
      <c r="B106">
        <f>+'Fiscal Services'!A101</f>
        <v>915</v>
      </c>
      <c r="C106" t="str">
        <f>+'Fiscal Services'!B101</f>
        <v>LOURDES COUNSELING CENTER</v>
      </c>
      <c r="D106" s="6">
        <f>ROUND(+'Fiscal Services'!O101,0)</f>
        <v>152334</v>
      </c>
      <c r="E106" s="6">
        <f>ROUND(+'Fiscal Services'!V101,0)</f>
        <v>845</v>
      </c>
      <c r="F106" s="8">
        <f t="shared" si="3"/>
        <v>180.28</v>
      </c>
      <c r="G106" s="6">
        <f>ROUND(+'Fiscal Services'!O204,0)</f>
        <v>175386</v>
      </c>
      <c r="H106" s="6">
        <f>ROUND(+'Fiscal Services'!V204,0)</f>
        <v>832</v>
      </c>
      <c r="I106" s="8">
        <f t="shared" si="4"/>
        <v>210.8</v>
      </c>
      <c r="J106" s="7"/>
      <c r="K106" s="9">
        <f t="shared" si="5"/>
        <v>0.16930000000000001</v>
      </c>
    </row>
    <row r="107" spans="2:11" x14ac:dyDescent="0.2">
      <c r="B107">
        <f>+'Fiscal Services'!A102</f>
        <v>919</v>
      </c>
      <c r="C107" t="str">
        <f>+'Fiscal Services'!B102</f>
        <v>NAVOS</v>
      </c>
      <c r="D107" s="6">
        <f>ROUND(+'Fiscal Services'!O102,0)</f>
        <v>17224</v>
      </c>
      <c r="E107" s="6">
        <f>ROUND(+'Fiscal Services'!V102,0)</f>
        <v>568</v>
      </c>
      <c r="F107" s="8">
        <f t="shared" si="3"/>
        <v>30.32</v>
      </c>
      <c r="G107" s="6">
        <f>ROUND(+'Fiscal Services'!O205,0)</f>
        <v>18502</v>
      </c>
      <c r="H107" s="6">
        <f>ROUND(+'Fiscal Services'!V205,0)</f>
        <v>447</v>
      </c>
      <c r="I107" s="8">
        <f t="shared" si="4"/>
        <v>41.39</v>
      </c>
      <c r="J107" s="7"/>
      <c r="K107" s="9">
        <f t="shared" si="5"/>
        <v>0.36509999999999998</v>
      </c>
    </row>
    <row r="108" spans="2:11" x14ac:dyDescent="0.2">
      <c r="B108">
        <f>+'Fiscal Services'!A103</f>
        <v>921</v>
      </c>
      <c r="C108" t="str">
        <f>+'Fiscal Services'!B103</f>
        <v>Cascade Behavioral Health</v>
      </c>
      <c r="D108" s="6">
        <f>ROUND(+'Fiscal Services'!O103,0)</f>
        <v>7955</v>
      </c>
      <c r="E108" s="6">
        <f>ROUND(+'Fiscal Services'!V103,0)</f>
        <v>1144</v>
      </c>
      <c r="F108" s="8">
        <f t="shared" si="3"/>
        <v>6.95</v>
      </c>
      <c r="G108" s="6">
        <f>ROUND(+'Fiscal Services'!O206,0)</f>
        <v>29140</v>
      </c>
      <c r="H108" s="6">
        <f>ROUND(+'Fiscal Services'!V206,0)</f>
        <v>1743</v>
      </c>
      <c r="I108" s="8">
        <f t="shared" si="4"/>
        <v>16.72</v>
      </c>
      <c r="J108" s="7"/>
      <c r="K108" s="9">
        <f t="shared" si="5"/>
        <v>1.4057999999999999</v>
      </c>
    </row>
    <row r="109" spans="2:11" x14ac:dyDescent="0.2">
      <c r="B109">
        <f>+'Fiscal Services'!A104</f>
        <v>922</v>
      </c>
      <c r="C109" t="str">
        <f>+'Fiscal Services'!B104</f>
        <v>BHC FAIRFAX HOSPITAL EVERETT</v>
      </c>
      <c r="D109" s="6">
        <f>ROUND(+'Fiscal Services'!O104,0)</f>
        <v>134655</v>
      </c>
      <c r="E109" s="6">
        <f>ROUND(+'Fiscal Services'!V104,0)</f>
        <v>401</v>
      </c>
      <c r="F109" s="8">
        <f t="shared" si="3"/>
        <v>335.8</v>
      </c>
      <c r="G109" s="6">
        <f>ROUND(+'Fiscal Services'!O207,0)</f>
        <v>493</v>
      </c>
      <c r="H109" s="6">
        <f>ROUND(+'Fiscal Services'!V207,0)</f>
        <v>422</v>
      </c>
      <c r="I109" s="8">
        <f t="shared" si="4"/>
        <v>1.17</v>
      </c>
      <c r="J109" s="7"/>
      <c r="K109" s="9">
        <f t="shared" si="5"/>
        <v>-0.99650000000000005</v>
      </c>
    </row>
    <row r="110" spans="2:11" x14ac:dyDescent="0.2">
      <c r="B110">
        <f>+'Fiscal Services'!A105</f>
        <v>923</v>
      </c>
      <c r="C110" t="str">
        <f>+'Fiscal Services'!B105</f>
        <v>BHC FAIRFAX HOSPITAL MONROE</v>
      </c>
      <c r="D110" s="6">
        <f>ROUND(+'Fiscal Services'!O105,0)</f>
        <v>0</v>
      </c>
      <c r="E110" s="6">
        <f>ROUND(+'Fiscal Services'!V105,0)</f>
        <v>0</v>
      </c>
      <c r="F110" s="8" t="str">
        <f t="shared" ref="F110" si="6">IF(D110=0,"",IF(E110=0,"",ROUND(D110/E110,2)))</f>
        <v/>
      </c>
      <c r="G110" s="6">
        <f>ROUND(+'Fiscal Services'!O208,0)</f>
        <v>400</v>
      </c>
      <c r="H110" s="6">
        <f>ROUND(+'Fiscal Services'!V208,0)</f>
        <v>93</v>
      </c>
      <c r="I110" s="8">
        <f t="shared" ref="I110" si="7">IF(G110=0,"",IF(H110=0,"",ROUND(G110/H110,2)))</f>
        <v>4.3</v>
      </c>
      <c r="J110" s="7"/>
      <c r="K110" s="9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4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9.88671875" bestFit="1" customWidth="1"/>
    <col min="7" max="7" width="10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480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24</v>
      </c>
      <c r="F9" s="1" t="s">
        <v>25</v>
      </c>
      <c r="G9" s="1" t="s">
        <v>6</v>
      </c>
      <c r="H9" s="1" t="s">
        <v>24</v>
      </c>
      <c r="I9" s="1" t="s">
        <v>25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Services'!G5,0)</f>
        <v>2020313</v>
      </c>
      <c r="E10" s="7">
        <f>ROUND(+'Fiscal Services'!E5,2)</f>
        <v>22.48</v>
      </c>
      <c r="F10" s="8">
        <f>IF(D10=0,"",IF(E10=0,"",ROUND(D10/E10,2)))</f>
        <v>89871.57</v>
      </c>
      <c r="G10" s="6">
        <f>ROUND(+'Fiscal Services'!G108,0)</f>
        <v>-655</v>
      </c>
      <c r="H10" s="7">
        <f>ROUND(+'Fiscal Services'!E108,2)</f>
        <v>0.06</v>
      </c>
      <c r="I10" s="8">
        <f>IF(G10=0,"",IF(H10=0,"",ROUND(G10/H10,2)))</f>
        <v>-10916.67</v>
      </c>
      <c r="J10" s="7"/>
      <c r="K10" s="9">
        <f>IF(D10=0,"",IF(E10=0,"",IF(G10=0,"",IF(H10=0,"",ROUND(I10/F10-1,4)))))</f>
        <v>-1.1214999999999999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Services'!G6,0)</f>
        <v>674436</v>
      </c>
      <c r="E11" s="7">
        <f>ROUND(+'Fiscal Services'!E6,2)</f>
        <v>9.44</v>
      </c>
      <c r="F11" s="8">
        <f t="shared" ref="F11:F74" si="0">IF(D11=0,"",IF(E11=0,"",ROUND(D11/E11,2)))</f>
        <v>71444.490000000005</v>
      </c>
      <c r="G11" s="6">
        <f>ROUND(+'Fiscal Services'!G109,0)</f>
        <v>11142</v>
      </c>
      <c r="H11" s="7">
        <f>ROUND(+'Fiscal Services'!E109,2)</f>
        <v>-0.01</v>
      </c>
      <c r="I11" s="8">
        <f t="shared" ref="I11:I74" si="1">IF(G11=0,"",IF(H11=0,"",ROUND(G11/H11,2)))</f>
        <v>-1114200</v>
      </c>
      <c r="J11" s="7"/>
      <c r="K11" s="9">
        <f t="shared" ref="K11:K74" si="2">IF(D11=0,"",IF(E11=0,"",IF(G11=0,"",IF(H11=0,"",ROUND(I11/F11-1,4)))))</f>
        <v>-16.595300000000002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Services'!G7,0)</f>
        <v>606715</v>
      </c>
      <c r="E12" s="7">
        <f>ROUND(+'Fiscal Services'!E7,2)</f>
        <v>16.940000000000001</v>
      </c>
      <c r="F12" s="8">
        <f t="shared" si="0"/>
        <v>35815.53</v>
      </c>
      <c r="G12" s="6">
        <f>ROUND(+'Fiscal Services'!G110,0)</f>
        <v>643099</v>
      </c>
      <c r="H12" s="7">
        <f>ROUND(+'Fiscal Services'!E110,2)</f>
        <v>17.309999999999999</v>
      </c>
      <c r="I12" s="8">
        <f t="shared" si="1"/>
        <v>37151.879999999997</v>
      </c>
      <c r="J12" s="7"/>
      <c r="K12" s="9">
        <f t="shared" si="2"/>
        <v>3.73E-2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Services'!G8,0)</f>
        <v>20735295</v>
      </c>
      <c r="E13" s="7">
        <f>ROUND(+'Fiscal Services'!E8,2)</f>
        <v>321.89</v>
      </c>
      <c r="F13" s="8">
        <f t="shared" si="0"/>
        <v>64417.33</v>
      </c>
      <c r="G13" s="6">
        <f>ROUND(+'Fiscal Services'!G111,0)</f>
        <v>20167289</v>
      </c>
      <c r="H13" s="7">
        <f>ROUND(+'Fiscal Services'!E111,2)</f>
        <v>310.33</v>
      </c>
      <c r="I13" s="8">
        <f t="shared" si="1"/>
        <v>64986.59</v>
      </c>
      <c r="J13" s="7"/>
      <c r="K13" s="9">
        <f t="shared" si="2"/>
        <v>8.8000000000000005E-3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Services'!G9,0)</f>
        <v>13762979</v>
      </c>
      <c r="E14" s="7">
        <f>ROUND(+'Fiscal Services'!E9,2)</f>
        <v>233.92</v>
      </c>
      <c r="F14" s="8">
        <f t="shared" si="0"/>
        <v>58836.26</v>
      </c>
      <c r="G14" s="6">
        <f>ROUND(+'Fiscal Services'!G112,0)</f>
        <v>17111654</v>
      </c>
      <c r="H14" s="7">
        <f>ROUND(+'Fiscal Services'!E112,2)</f>
        <v>276.31</v>
      </c>
      <c r="I14" s="8">
        <f t="shared" si="1"/>
        <v>61929.19</v>
      </c>
      <c r="J14" s="7"/>
      <c r="K14" s="9">
        <f t="shared" si="2"/>
        <v>5.2600000000000001E-2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Services'!G10,0)</f>
        <v>0</v>
      </c>
      <c r="E15" s="7">
        <f>ROUND(+'Fiscal Services'!E10,2)</f>
        <v>0</v>
      </c>
      <c r="F15" s="8" t="str">
        <f t="shared" si="0"/>
        <v/>
      </c>
      <c r="G15" s="6">
        <f>ROUND(+'Fiscal Services'!G113,0)</f>
        <v>0</v>
      </c>
      <c r="H15" s="7">
        <f>ROUND(+'Fiscal Services'!E113,2)</f>
        <v>0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Services'!G11,0)</f>
        <v>1036399</v>
      </c>
      <c r="E16" s="7">
        <f>ROUND(+'Fiscal Services'!E11,2)</f>
        <v>21.66</v>
      </c>
      <c r="F16" s="8">
        <f t="shared" si="0"/>
        <v>47848.52</v>
      </c>
      <c r="G16" s="6">
        <f>ROUND(+'Fiscal Services'!G114,0)</f>
        <v>1174956</v>
      </c>
      <c r="H16" s="7">
        <f>ROUND(+'Fiscal Services'!E114,2)</f>
        <v>23.41</v>
      </c>
      <c r="I16" s="8">
        <f t="shared" si="1"/>
        <v>50190.35</v>
      </c>
      <c r="J16" s="7"/>
      <c r="K16" s="9">
        <f t="shared" si="2"/>
        <v>4.8899999999999999E-2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Services'!G12,0)</f>
        <v>879801</v>
      </c>
      <c r="E17" s="7">
        <f>ROUND(+'Fiscal Services'!E12,2)</f>
        <v>22.51</v>
      </c>
      <c r="F17" s="8">
        <f t="shared" si="0"/>
        <v>39084.9</v>
      </c>
      <c r="G17" s="6">
        <f>ROUND(+'Fiscal Services'!G115,0)</f>
        <v>881358</v>
      </c>
      <c r="H17" s="7">
        <f>ROUND(+'Fiscal Services'!E115,2)</f>
        <v>21.79</v>
      </c>
      <c r="I17" s="8">
        <f t="shared" si="1"/>
        <v>40447.82</v>
      </c>
      <c r="J17" s="7"/>
      <c r="K17" s="9">
        <f t="shared" si="2"/>
        <v>3.49E-2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Services'!G13,0)</f>
        <v>560715</v>
      </c>
      <c r="E18" s="7">
        <f>ROUND(+'Fiscal Services'!E13,2)</f>
        <v>10.94</v>
      </c>
      <c r="F18" s="8">
        <f t="shared" si="0"/>
        <v>51253.66</v>
      </c>
      <c r="G18" s="6">
        <f>ROUND(+'Fiscal Services'!G116,0)</f>
        <v>570770</v>
      </c>
      <c r="H18" s="7">
        <f>ROUND(+'Fiscal Services'!E116,2)</f>
        <v>11.14</v>
      </c>
      <c r="I18" s="8">
        <f t="shared" si="1"/>
        <v>51236.09</v>
      </c>
      <c r="J18" s="7"/>
      <c r="K18" s="9">
        <f t="shared" si="2"/>
        <v>-2.9999999999999997E-4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Services'!G14,0)</f>
        <v>1250566</v>
      </c>
      <c r="E19" s="7">
        <f>ROUND(+'Fiscal Services'!E14,2)</f>
        <v>23.72</v>
      </c>
      <c r="F19" s="8">
        <f t="shared" si="0"/>
        <v>52722.01</v>
      </c>
      <c r="G19" s="6">
        <f>ROUND(+'Fiscal Services'!G117,0)</f>
        <v>1019360</v>
      </c>
      <c r="H19" s="7">
        <f>ROUND(+'Fiscal Services'!E117,2)</f>
        <v>19.52</v>
      </c>
      <c r="I19" s="8">
        <f t="shared" si="1"/>
        <v>52221.31</v>
      </c>
      <c r="J19" s="7"/>
      <c r="K19" s="9">
        <f t="shared" si="2"/>
        <v>-9.4999999999999998E-3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Services'!G15,0)</f>
        <v>13265767</v>
      </c>
      <c r="E20" s="7">
        <f>ROUND(+'Fiscal Services'!E15,2)</f>
        <v>245.14</v>
      </c>
      <c r="F20" s="8">
        <f t="shared" si="0"/>
        <v>54115.06</v>
      </c>
      <c r="G20" s="6">
        <f>ROUND(+'Fiscal Services'!G118,0)</f>
        <v>5419864</v>
      </c>
      <c r="H20" s="7">
        <f>ROUND(+'Fiscal Services'!E118,2)</f>
        <v>96.59</v>
      </c>
      <c r="I20" s="8">
        <f t="shared" si="1"/>
        <v>56112.06</v>
      </c>
      <c r="J20" s="7"/>
      <c r="K20" s="9">
        <f t="shared" si="2"/>
        <v>3.6900000000000002E-2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Services'!G16,0)</f>
        <v>1507982</v>
      </c>
      <c r="E21" s="7">
        <f>ROUND(+'Fiscal Services'!E16,2)</f>
        <v>17.8</v>
      </c>
      <c r="F21" s="8">
        <f t="shared" si="0"/>
        <v>84718.09</v>
      </c>
      <c r="G21" s="6">
        <f>ROUND(+'Fiscal Services'!G119,0)</f>
        <v>0</v>
      </c>
      <c r="H21" s="7">
        <f>ROUND(+'Fiscal Services'!E119,2)</f>
        <v>0</v>
      </c>
      <c r="I21" s="8" t="str">
        <f t="shared" si="1"/>
        <v/>
      </c>
      <c r="J21" s="7"/>
      <c r="K21" s="9" t="str">
        <f t="shared" si="2"/>
        <v/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Services'!G17,0)</f>
        <v>94460</v>
      </c>
      <c r="E22" s="7">
        <f>ROUND(+'Fiscal Services'!E17,2)</f>
        <v>1.07</v>
      </c>
      <c r="F22" s="8">
        <f t="shared" si="0"/>
        <v>88280.37</v>
      </c>
      <c r="G22" s="6">
        <f>ROUND(+'Fiscal Services'!G120,0)</f>
        <v>0</v>
      </c>
      <c r="H22" s="7">
        <f>ROUND(+'Fiscal Services'!E120,2)</f>
        <v>0</v>
      </c>
      <c r="I22" s="8" t="str">
        <f t="shared" si="1"/>
        <v/>
      </c>
      <c r="J22" s="7"/>
      <c r="K22" s="9" t="str">
        <f t="shared" si="2"/>
        <v/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Services'!G18,0)</f>
        <v>2917434</v>
      </c>
      <c r="E23" s="7">
        <f>ROUND(+'Fiscal Services'!E18,2)</f>
        <v>69.349999999999994</v>
      </c>
      <c r="F23" s="8">
        <f t="shared" si="0"/>
        <v>42068.26</v>
      </c>
      <c r="G23" s="6">
        <f>ROUND(+'Fiscal Services'!G121,0)</f>
        <v>3208748</v>
      </c>
      <c r="H23" s="7">
        <f>ROUND(+'Fiscal Services'!E121,2)</f>
        <v>72.260000000000005</v>
      </c>
      <c r="I23" s="8">
        <f t="shared" si="1"/>
        <v>44405.59</v>
      </c>
      <c r="J23" s="7"/>
      <c r="K23" s="9">
        <f t="shared" si="2"/>
        <v>5.5599999999999997E-2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Services'!G19,0)</f>
        <v>2971513</v>
      </c>
      <c r="E24" s="7">
        <f>ROUND(+'Fiscal Services'!E19,2)</f>
        <v>70.040000000000006</v>
      </c>
      <c r="F24" s="8">
        <f t="shared" si="0"/>
        <v>42425.94</v>
      </c>
      <c r="G24" s="6">
        <f>ROUND(+'Fiscal Services'!G122,0)</f>
        <v>4158258</v>
      </c>
      <c r="H24" s="7">
        <f>ROUND(+'Fiscal Services'!E122,2)</f>
        <v>101.58</v>
      </c>
      <c r="I24" s="8">
        <f t="shared" si="1"/>
        <v>40935.79</v>
      </c>
      <c r="J24" s="7"/>
      <c r="K24" s="9">
        <f t="shared" si="2"/>
        <v>-3.5099999999999999E-2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Services'!G20,0)</f>
        <v>2621792</v>
      </c>
      <c r="E25" s="7">
        <f>ROUND(+'Fiscal Services'!E20,2)</f>
        <v>70.2</v>
      </c>
      <c r="F25" s="8">
        <f t="shared" si="0"/>
        <v>37347.46</v>
      </c>
      <c r="G25" s="6">
        <f>ROUND(+'Fiscal Services'!G123,0)</f>
        <v>2550972</v>
      </c>
      <c r="H25" s="7">
        <f>ROUND(+'Fiscal Services'!E123,2)</f>
        <v>72.3</v>
      </c>
      <c r="I25" s="8">
        <f t="shared" si="1"/>
        <v>35283.15</v>
      </c>
      <c r="J25" s="7"/>
      <c r="K25" s="9">
        <f t="shared" si="2"/>
        <v>-5.5300000000000002E-2</v>
      </c>
    </row>
    <row r="26" spans="2:11" x14ac:dyDescent="0.2">
      <c r="B26">
        <f>+'Fiscal Services'!A21</f>
        <v>42</v>
      </c>
      <c r="C26" t="str">
        <f>+'Fiscal Services'!B21</f>
        <v>SHRINERS HOSPITAL SPOKANE</v>
      </c>
      <c r="D26" s="6">
        <f>ROUND(+'Fiscal Services'!G21,0)</f>
        <v>0</v>
      </c>
      <c r="E26" s="7">
        <f>ROUND(+'Fiscal Services'!E21,2)</f>
        <v>0</v>
      </c>
      <c r="F26" s="8" t="str">
        <f t="shared" si="0"/>
        <v/>
      </c>
      <c r="G26" s="6">
        <f>ROUND(+'Fiscal Services'!G124,0)</f>
        <v>625904</v>
      </c>
      <c r="H26" s="7">
        <f>ROUND(+'Fiscal Services'!E124,2)</f>
        <v>13.65</v>
      </c>
      <c r="I26" s="8">
        <f t="shared" si="1"/>
        <v>45853.77</v>
      </c>
      <c r="J26" s="7"/>
      <c r="K26" s="9" t="str">
        <f t="shared" si="2"/>
        <v/>
      </c>
    </row>
    <row r="27" spans="2:11" x14ac:dyDescent="0.2">
      <c r="B27">
        <f>+'Fiscal Services'!A22</f>
        <v>43</v>
      </c>
      <c r="C27" t="str">
        <f>+'Fiscal Services'!B22</f>
        <v>WALLA WALLA GENERAL HOSPITAL</v>
      </c>
      <c r="D27" s="6">
        <f>ROUND(+'Fiscal Services'!G22,0)</f>
        <v>0</v>
      </c>
      <c r="E27" s="7">
        <f>ROUND(+'Fiscal Services'!E22,2)</f>
        <v>0</v>
      </c>
      <c r="F27" s="8" t="str">
        <f t="shared" si="0"/>
        <v/>
      </c>
      <c r="G27" s="6">
        <f>ROUND(+'Fiscal Services'!G125,0)</f>
        <v>0</v>
      </c>
      <c r="H27" s="7">
        <f>ROUND(+'Fiscal Services'!E125,2)</f>
        <v>0</v>
      </c>
      <c r="I27" s="8" t="str">
        <f t="shared" si="1"/>
        <v/>
      </c>
      <c r="J27" s="7"/>
      <c r="K27" s="9" t="str">
        <f t="shared" si="2"/>
        <v/>
      </c>
    </row>
    <row r="28" spans="2:11" x14ac:dyDescent="0.2">
      <c r="B28">
        <f>+'Fiscal Services'!A23</f>
        <v>45</v>
      </c>
      <c r="C28" t="str">
        <f>+'Fiscal Services'!B23</f>
        <v>COLUMBIA BASIN HOSPITAL</v>
      </c>
      <c r="D28" s="6">
        <f>ROUND(+'Fiscal Services'!G23,0)</f>
        <v>518771</v>
      </c>
      <c r="E28" s="7">
        <f>ROUND(+'Fiscal Services'!E23,2)</f>
        <v>11.79</v>
      </c>
      <c r="F28" s="8">
        <f t="shared" si="0"/>
        <v>44000.93</v>
      </c>
      <c r="G28" s="6">
        <f>ROUND(+'Fiscal Services'!G126,0)</f>
        <v>532831</v>
      </c>
      <c r="H28" s="7">
        <f>ROUND(+'Fiscal Services'!E126,2)</f>
        <v>11.87</v>
      </c>
      <c r="I28" s="8">
        <f t="shared" si="1"/>
        <v>44888.88</v>
      </c>
      <c r="J28" s="7"/>
      <c r="K28" s="9">
        <f t="shared" si="2"/>
        <v>2.0199999999999999E-2</v>
      </c>
    </row>
    <row r="29" spans="2:11" x14ac:dyDescent="0.2">
      <c r="B29">
        <f>+'Fiscal Services'!A24</f>
        <v>46</v>
      </c>
      <c r="C29" t="str">
        <f>+'Fiscal Services'!B24</f>
        <v>PMH MEDICAL CENTER</v>
      </c>
      <c r="D29" s="6">
        <f>ROUND(+'Fiscal Services'!G24,0)</f>
        <v>1352344</v>
      </c>
      <c r="E29" s="7">
        <f>ROUND(+'Fiscal Services'!E24,2)</f>
        <v>23.81</v>
      </c>
      <c r="F29" s="8">
        <f t="shared" si="0"/>
        <v>56797.31</v>
      </c>
      <c r="G29" s="6">
        <f>ROUND(+'Fiscal Services'!G127,0)</f>
        <v>1499652</v>
      </c>
      <c r="H29" s="7">
        <f>ROUND(+'Fiscal Services'!E127,2)</f>
        <v>25.58</v>
      </c>
      <c r="I29" s="8">
        <f t="shared" si="1"/>
        <v>58625.96</v>
      </c>
      <c r="J29" s="7"/>
      <c r="K29" s="9">
        <f t="shared" si="2"/>
        <v>3.2199999999999999E-2</v>
      </c>
    </row>
    <row r="30" spans="2:11" x14ac:dyDescent="0.2">
      <c r="B30">
        <f>+'Fiscal Services'!A25</f>
        <v>50</v>
      </c>
      <c r="C30" t="str">
        <f>+'Fiscal Services'!B25</f>
        <v>PROVIDENCE ST MARY MEDICAL CENTER</v>
      </c>
      <c r="D30" s="6">
        <f>ROUND(+'Fiscal Services'!G25,0)</f>
        <v>0</v>
      </c>
      <c r="E30" s="7">
        <f>ROUND(+'Fiscal Services'!E25,2)</f>
        <v>25.1</v>
      </c>
      <c r="F30" s="8" t="str">
        <f t="shared" si="0"/>
        <v/>
      </c>
      <c r="G30" s="6">
        <f>ROUND(+'Fiscal Services'!G128,0)</f>
        <v>315611</v>
      </c>
      <c r="H30" s="7">
        <f>ROUND(+'Fiscal Services'!E128,2)</f>
        <v>4.7</v>
      </c>
      <c r="I30" s="8">
        <f t="shared" si="1"/>
        <v>67151.28</v>
      </c>
      <c r="J30" s="7"/>
      <c r="K30" s="9" t="str">
        <f t="shared" si="2"/>
        <v/>
      </c>
    </row>
    <row r="31" spans="2:11" x14ac:dyDescent="0.2">
      <c r="B31">
        <f>+'Fiscal Services'!A26</f>
        <v>54</v>
      </c>
      <c r="C31" t="str">
        <f>+'Fiscal Services'!B26</f>
        <v>FORKS COMMUNITY HOSPITAL</v>
      </c>
      <c r="D31" s="6">
        <f>ROUND(+'Fiscal Services'!G26,0)</f>
        <v>758751</v>
      </c>
      <c r="E31" s="7">
        <f>ROUND(+'Fiscal Services'!E26,2)</f>
        <v>19.39</v>
      </c>
      <c r="F31" s="8">
        <f t="shared" si="0"/>
        <v>39131.050000000003</v>
      </c>
      <c r="G31" s="6">
        <f>ROUND(+'Fiscal Services'!G129,0)</f>
        <v>945653</v>
      </c>
      <c r="H31" s="7">
        <f>ROUND(+'Fiscal Services'!E129,2)</f>
        <v>22.37</v>
      </c>
      <c r="I31" s="8">
        <f t="shared" si="1"/>
        <v>42273.27</v>
      </c>
      <c r="J31" s="7"/>
      <c r="K31" s="9">
        <f t="shared" si="2"/>
        <v>8.0299999999999996E-2</v>
      </c>
    </row>
    <row r="32" spans="2:11" x14ac:dyDescent="0.2">
      <c r="B32">
        <f>+'Fiscal Services'!A27</f>
        <v>56</v>
      </c>
      <c r="C32" t="str">
        <f>+'Fiscal Services'!B27</f>
        <v>WILLAPA HARBOR HOSPITAL</v>
      </c>
      <c r="D32" s="6">
        <f>ROUND(+'Fiscal Services'!G27,0)</f>
        <v>1141768</v>
      </c>
      <c r="E32" s="7">
        <f>ROUND(+'Fiscal Services'!E27,2)</f>
        <v>19.559999999999999</v>
      </c>
      <c r="F32" s="8">
        <f t="shared" si="0"/>
        <v>58372.6</v>
      </c>
      <c r="G32" s="6">
        <f>ROUND(+'Fiscal Services'!G130,0)</f>
        <v>1172963</v>
      </c>
      <c r="H32" s="7">
        <f>ROUND(+'Fiscal Services'!E130,2)</f>
        <v>19.77</v>
      </c>
      <c r="I32" s="8">
        <f t="shared" si="1"/>
        <v>59330.45</v>
      </c>
      <c r="J32" s="7"/>
      <c r="K32" s="9">
        <f t="shared" si="2"/>
        <v>1.6400000000000001E-2</v>
      </c>
    </row>
    <row r="33" spans="2:11" x14ac:dyDescent="0.2">
      <c r="B33">
        <f>+'Fiscal Services'!A28</f>
        <v>58</v>
      </c>
      <c r="C33" t="str">
        <f>+'Fiscal Services'!B28</f>
        <v>YAKIMA VALLEY MEMORIAL HOSPITAL</v>
      </c>
      <c r="D33" s="6">
        <f>ROUND(+'Fiscal Services'!G28,0)</f>
        <v>4974502</v>
      </c>
      <c r="E33" s="7">
        <f>ROUND(+'Fiscal Services'!E28,2)</f>
        <v>118.15</v>
      </c>
      <c r="F33" s="8">
        <f t="shared" si="0"/>
        <v>42103.28</v>
      </c>
      <c r="G33" s="6">
        <f>ROUND(+'Fiscal Services'!G131,0)</f>
        <v>5901320</v>
      </c>
      <c r="H33" s="7">
        <f>ROUND(+'Fiscal Services'!E131,2)</f>
        <v>123.75</v>
      </c>
      <c r="I33" s="8">
        <f t="shared" si="1"/>
        <v>47687.43</v>
      </c>
      <c r="J33" s="7"/>
      <c r="K33" s="9">
        <f t="shared" si="2"/>
        <v>0.1326</v>
      </c>
    </row>
    <row r="34" spans="2:11" x14ac:dyDescent="0.2">
      <c r="B34">
        <f>+'Fiscal Services'!A29</f>
        <v>63</v>
      </c>
      <c r="C34" t="str">
        <f>+'Fiscal Services'!B29</f>
        <v>GRAYS HARBOR COMMUNITY HOSPITAL</v>
      </c>
      <c r="D34" s="6">
        <f>ROUND(+'Fiscal Services'!G29,0)</f>
        <v>2180351</v>
      </c>
      <c r="E34" s="7">
        <f>ROUND(+'Fiscal Services'!E29,2)</f>
        <v>46.47</v>
      </c>
      <c r="F34" s="8">
        <f t="shared" si="0"/>
        <v>46919.54</v>
      </c>
      <c r="G34" s="6">
        <f>ROUND(+'Fiscal Services'!G132,0)</f>
        <v>2306182</v>
      </c>
      <c r="H34" s="7">
        <f>ROUND(+'Fiscal Services'!E132,2)</f>
        <v>50.78</v>
      </c>
      <c r="I34" s="8">
        <f t="shared" si="1"/>
        <v>45415.16</v>
      </c>
      <c r="J34" s="7"/>
      <c r="K34" s="9">
        <f t="shared" si="2"/>
        <v>-3.2099999999999997E-2</v>
      </c>
    </row>
    <row r="35" spans="2:11" x14ac:dyDescent="0.2">
      <c r="B35">
        <f>+'Fiscal Services'!A30</f>
        <v>78</v>
      </c>
      <c r="C35" t="str">
        <f>+'Fiscal Services'!B30</f>
        <v>SAMARITAN HEALTHCARE</v>
      </c>
      <c r="D35" s="6">
        <f>ROUND(+'Fiscal Services'!G30,0)</f>
        <v>1263795</v>
      </c>
      <c r="E35" s="7">
        <f>ROUND(+'Fiscal Services'!E30,2)</f>
        <v>32.43</v>
      </c>
      <c r="F35" s="8">
        <f t="shared" si="0"/>
        <v>38969.94</v>
      </c>
      <c r="G35" s="6">
        <f>ROUND(+'Fiscal Services'!G133,0)</f>
        <v>1502058</v>
      </c>
      <c r="H35" s="7">
        <f>ROUND(+'Fiscal Services'!E133,2)</f>
        <v>30.04</v>
      </c>
      <c r="I35" s="8">
        <f t="shared" si="1"/>
        <v>50001.93</v>
      </c>
      <c r="J35" s="7"/>
      <c r="K35" s="9">
        <f t="shared" si="2"/>
        <v>0.28310000000000002</v>
      </c>
    </row>
    <row r="36" spans="2:11" x14ac:dyDescent="0.2">
      <c r="B36">
        <f>+'Fiscal Services'!A31</f>
        <v>79</v>
      </c>
      <c r="C36" t="str">
        <f>+'Fiscal Services'!B31</f>
        <v>OCEAN BEACH HOSPITAL</v>
      </c>
      <c r="D36" s="6">
        <f>ROUND(+'Fiscal Services'!G31,0)</f>
        <v>1304284</v>
      </c>
      <c r="E36" s="7">
        <f>ROUND(+'Fiscal Services'!E31,2)</f>
        <v>19.45</v>
      </c>
      <c r="F36" s="8">
        <f t="shared" si="0"/>
        <v>67058.3</v>
      </c>
      <c r="G36" s="6">
        <f>ROUND(+'Fiscal Services'!G134,0)</f>
        <v>1456476</v>
      </c>
      <c r="H36" s="7">
        <f>ROUND(+'Fiscal Services'!E134,2)</f>
        <v>24.23</v>
      </c>
      <c r="I36" s="8">
        <f t="shared" si="1"/>
        <v>60110.44</v>
      </c>
      <c r="J36" s="7"/>
      <c r="K36" s="9">
        <f t="shared" si="2"/>
        <v>-0.1036</v>
      </c>
    </row>
    <row r="37" spans="2:11" x14ac:dyDescent="0.2">
      <c r="B37">
        <f>+'Fiscal Services'!A32</f>
        <v>80</v>
      </c>
      <c r="C37" t="str">
        <f>+'Fiscal Services'!B32</f>
        <v>ODESSA MEMORIAL HEALTHCARE CENTER</v>
      </c>
      <c r="D37" s="6">
        <f>ROUND(+'Fiscal Services'!G32,0)</f>
        <v>187895</v>
      </c>
      <c r="E37" s="7">
        <f>ROUND(+'Fiscal Services'!E32,2)</f>
        <v>3.48</v>
      </c>
      <c r="F37" s="8">
        <f t="shared" si="0"/>
        <v>53992.82</v>
      </c>
      <c r="G37" s="6">
        <f>ROUND(+'Fiscal Services'!G135,0)</f>
        <v>192757</v>
      </c>
      <c r="H37" s="7">
        <f>ROUND(+'Fiscal Services'!E135,2)</f>
        <v>3.54</v>
      </c>
      <c r="I37" s="8">
        <f t="shared" si="1"/>
        <v>54451.13</v>
      </c>
      <c r="J37" s="7"/>
      <c r="K37" s="9">
        <f t="shared" si="2"/>
        <v>8.5000000000000006E-3</v>
      </c>
    </row>
    <row r="38" spans="2:11" x14ac:dyDescent="0.2">
      <c r="B38">
        <f>+'Fiscal Services'!A33</f>
        <v>81</v>
      </c>
      <c r="C38" t="str">
        <f>+'Fiscal Services'!B33</f>
        <v>MULTICARE GOOD SAMARITAN</v>
      </c>
      <c r="D38" s="6">
        <f>ROUND(+'Fiscal Services'!G33,0)</f>
        <v>2107063</v>
      </c>
      <c r="E38" s="7">
        <f>ROUND(+'Fiscal Services'!E33,2)</f>
        <v>17.5</v>
      </c>
      <c r="F38" s="8">
        <f t="shared" si="0"/>
        <v>120403.6</v>
      </c>
      <c r="G38" s="6">
        <f>ROUND(+'Fiscal Services'!G136,0)</f>
        <v>2131164</v>
      </c>
      <c r="H38" s="7">
        <f>ROUND(+'Fiscal Services'!E136,2)</f>
        <v>38.21</v>
      </c>
      <c r="I38" s="8">
        <f t="shared" si="1"/>
        <v>55775.03</v>
      </c>
      <c r="J38" s="7"/>
      <c r="K38" s="9">
        <f t="shared" si="2"/>
        <v>-0.53680000000000005</v>
      </c>
    </row>
    <row r="39" spans="2:11" x14ac:dyDescent="0.2">
      <c r="B39">
        <f>+'Fiscal Services'!A34</f>
        <v>82</v>
      </c>
      <c r="C39" t="str">
        <f>+'Fiscal Services'!B34</f>
        <v>GARFIELD COUNTY MEMORIAL HOSPITAL</v>
      </c>
      <c r="D39" s="6">
        <f>ROUND(+'Fiscal Services'!G34,0)</f>
        <v>0</v>
      </c>
      <c r="E39" s="7">
        <f>ROUND(+'Fiscal Services'!E34,2)</f>
        <v>0</v>
      </c>
      <c r="F39" s="8" t="str">
        <f t="shared" si="0"/>
        <v/>
      </c>
      <c r="G39" s="6">
        <f>ROUND(+'Fiscal Services'!G137,0)</f>
        <v>0</v>
      </c>
      <c r="H39" s="7">
        <f>ROUND(+'Fiscal Services'!E137,2)</f>
        <v>0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84</v>
      </c>
      <c r="C40" t="str">
        <f>+'Fiscal Services'!B35</f>
        <v>PROVIDENCE REGIONAL MEDICAL CENTER EVERETT</v>
      </c>
      <c r="D40" s="6">
        <f>ROUND(+'Fiscal Services'!G35,0)</f>
        <v>0</v>
      </c>
      <c r="E40" s="7">
        <f>ROUND(+'Fiscal Services'!E35,2)</f>
        <v>0</v>
      </c>
      <c r="F40" s="8" t="str">
        <f t="shared" si="0"/>
        <v/>
      </c>
      <c r="G40" s="6">
        <f>ROUND(+'Fiscal Services'!G138,0)</f>
        <v>1516459</v>
      </c>
      <c r="H40" s="7">
        <f>ROUND(+'Fiscal Services'!E138,2)</f>
        <v>22.45</v>
      </c>
      <c r="I40" s="8">
        <f t="shared" si="1"/>
        <v>67548.289999999994</v>
      </c>
      <c r="J40" s="7"/>
      <c r="K40" s="9" t="str">
        <f t="shared" si="2"/>
        <v/>
      </c>
    </row>
    <row r="41" spans="2:11" x14ac:dyDescent="0.2">
      <c r="B41">
        <f>+'Fiscal Services'!A36</f>
        <v>85</v>
      </c>
      <c r="C41" t="str">
        <f>+'Fiscal Services'!B36</f>
        <v>JEFFERSON HEALTHCARE</v>
      </c>
      <c r="D41" s="6">
        <f>ROUND(+'Fiscal Services'!G36,0)</f>
        <v>2306094</v>
      </c>
      <c r="E41" s="7">
        <f>ROUND(+'Fiscal Services'!E36,2)</f>
        <v>40.98</v>
      </c>
      <c r="F41" s="8">
        <f t="shared" si="0"/>
        <v>56273.65</v>
      </c>
      <c r="G41" s="6">
        <f>ROUND(+'Fiscal Services'!G139,0)</f>
        <v>2489355</v>
      </c>
      <c r="H41" s="7">
        <f>ROUND(+'Fiscal Services'!E139,2)</f>
        <v>39.619999999999997</v>
      </c>
      <c r="I41" s="8">
        <f t="shared" si="1"/>
        <v>62830.77</v>
      </c>
      <c r="J41" s="7"/>
      <c r="K41" s="9">
        <f t="shared" si="2"/>
        <v>0.11650000000000001</v>
      </c>
    </row>
    <row r="42" spans="2:11" x14ac:dyDescent="0.2">
      <c r="B42">
        <f>+'Fiscal Services'!A37</f>
        <v>96</v>
      </c>
      <c r="C42" t="str">
        <f>+'Fiscal Services'!B37</f>
        <v>SKYLINE HOSPITAL</v>
      </c>
      <c r="D42" s="6">
        <f>ROUND(+'Fiscal Services'!G37,0)</f>
        <v>482654</v>
      </c>
      <c r="E42" s="7">
        <f>ROUND(+'Fiscal Services'!E37,2)</f>
        <v>9.2799999999999994</v>
      </c>
      <c r="F42" s="8">
        <f t="shared" si="0"/>
        <v>52010.13</v>
      </c>
      <c r="G42" s="6">
        <f>ROUND(+'Fiscal Services'!G140,0)</f>
        <v>500290</v>
      </c>
      <c r="H42" s="7">
        <f>ROUND(+'Fiscal Services'!E140,2)</f>
        <v>9.3800000000000008</v>
      </c>
      <c r="I42" s="8">
        <f t="shared" si="1"/>
        <v>53335.82</v>
      </c>
      <c r="J42" s="7"/>
      <c r="K42" s="9">
        <f t="shared" si="2"/>
        <v>2.5499999999999998E-2</v>
      </c>
    </row>
    <row r="43" spans="2:11" x14ac:dyDescent="0.2">
      <c r="B43">
        <f>+'Fiscal Services'!A38</f>
        <v>102</v>
      </c>
      <c r="C43" t="str">
        <f>+'Fiscal Services'!B38</f>
        <v>YAKIMA REGIONAL MEDICAL AND CARDIAC CENTER</v>
      </c>
      <c r="D43" s="6">
        <f>ROUND(+'Fiscal Services'!G38,0)</f>
        <v>927120</v>
      </c>
      <c r="E43" s="7">
        <f>ROUND(+'Fiscal Services'!E38,2)</f>
        <v>24.1</v>
      </c>
      <c r="F43" s="8">
        <f t="shared" si="0"/>
        <v>38469.71</v>
      </c>
      <c r="G43" s="6">
        <f>ROUND(+'Fiscal Services'!G141,0)</f>
        <v>974787</v>
      </c>
      <c r="H43" s="7">
        <f>ROUND(+'Fiscal Services'!E141,2)</f>
        <v>17.600000000000001</v>
      </c>
      <c r="I43" s="8">
        <f t="shared" si="1"/>
        <v>55385.63</v>
      </c>
      <c r="J43" s="7"/>
      <c r="K43" s="9">
        <f t="shared" si="2"/>
        <v>0.43969999999999998</v>
      </c>
    </row>
    <row r="44" spans="2:11" x14ac:dyDescent="0.2">
      <c r="B44">
        <f>+'Fiscal Services'!A39</f>
        <v>104</v>
      </c>
      <c r="C44" t="str">
        <f>+'Fiscal Services'!B39</f>
        <v>VALLEY GENERAL HOSPITAL</v>
      </c>
      <c r="D44" s="6">
        <f>ROUND(+'Fiscal Services'!G39,0)</f>
        <v>0</v>
      </c>
      <c r="E44" s="7">
        <f>ROUND(+'Fiscal Services'!E39,2)</f>
        <v>0</v>
      </c>
      <c r="F44" s="8" t="str">
        <f t="shared" si="0"/>
        <v/>
      </c>
      <c r="G44" s="6">
        <f>ROUND(+'Fiscal Services'!G142,0)</f>
        <v>1514441</v>
      </c>
      <c r="H44" s="7">
        <f>ROUND(+'Fiscal Services'!E142,2)</f>
        <v>26.81</v>
      </c>
      <c r="I44" s="8">
        <f t="shared" si="1"/>
        <v>56487.91</v>
      </c>
      <c r="J44" s="7"/>
      <c r="K44" s="9" t="str">
        <f t="shared" si="2"/>
        <v/>
      </c>
    </row>
    <row r="45" spans="2:11" x14ac:dyDescent="0.2">
      <c r="B45">
        <f>+'Fiscal Services'!A40</f>
        <v>106</v>
      </c>
      <c r="C45" t="str">
        <f>+'Fiscal Services'!B40</f>
        <v>CASCADE VALLEY HOSPITAL</v>
      </c>
      <c r="D45" s="6">
        <f>ROUND(+'Fiscal Services'!G40,0)</f>
        <v>0</v>
      </c>
      <c r="E45" s="7">
        <f>ROUND(+'Fiscal Services'!E40,2)</f>
        <v>0</v>
      </c>
      <c r="F45" s="8" t="str">
        <f t="shared" si="0"/>
        <v/>
      </c>
      <c r="G45" s="6">
        <f>ROUND(+'Fiscal Services'!G143,0)</f>
        <v>513299</v>
      </c>
      <c r="H45" s="7">
        <f>ROUND(+'Fiscal Services'!E143,2)</f>
        <v>21.7</v>
      </c>
      <c r="I45" s="8">
        <f t="shared" si="1"/>
        <v>23654.33</v>
      </c>
      <c r="J45" s="7"/>
      <c r="K45" s="9" t="str">
        <f t="shared" si="2"/>
        <v/>
      </c>
    </row>
    <row r="46" spans="2:11" x14ac:dyDescent="0.2">
      <c r="B46">
        <f>+'Fiscal Services'!A41</f>
        <v>107</v>
      </c>
      <c r="C46" t="str">
        <f>+'Fiscal Services'!B41</f>
        <v>NORTH VALLEY HOSPITAL</v>
      </c>
      <c r="D46" s="6">
        <f>ROUND(+'Fiscal Services'!G41,0)</f>
        <v>843427</v>
      </c>
      <c r="E46" s="7">
        <f>ROUND(+'Fiscal Services'!E41,2)</f>
        <v>17.079999999999998</v>
      </c>
      <c r="F46" s="8">
        <f t="shared" si="0"/>
        <v>49380.97</v>
      </c>
      <c r="G46" s="6">
        <f>ROUND(+'Fiscal Services'!G144,0)</f>
        <v>861820</v>
      </c>
      <c r="H46" s="7">
        <f>ROUND(+'Fiscal Services'!E144,2)</f>
        <v>7.81</v>
      </c>
      <c r="I46" s="8">
        <f t="shared" si="1"/>
        <v>110348.27</v>
      </c>
      <c r="J46" s="7"/>
      <c r="K46" s="9">
        <f t="shared" si="2"/>
        <v>1.2345999999999999</v>
      </c>
    </row>
    <row r="47" spans="2:11" x14ac:dyDescent="0.2">
      <c r="B47">
        <f>+'Fiscal Services'!A42</f>
        <v>108</v>
      </c>
      <c r="C47" t="str">
        <f>+'Fiscal Services'!B42</f>
        <v>TRI-STATE MEMORIAL HOSPITAL</v>
      </c>
      <c r="D47" s="6">
        <f>ROUND(+'Fiscal Services'!G42,0)</f>
        <v>1653773</v>
      </c>
      <c r="E47" s="7">
        <f>ROUND(+'Fiscal Services'!E42,2)</f>
        <v>36.619999999999997</v>
      </c>
      <c r="F47" s="8">
        <f t="shared" si="0"/>
        <v>45160.38</v>
      </c>
      <c r="G47" s="6">
        <f>ROUND(+'Fiscal Services'!G145,0)</f>
        <v>1716733</v>
      </c>
      <c r="H47" s="7">
        <f>ROUND(+'Fiscal Services'!E145,2)</f>
        <v>37.33</v>
      </c>
      <c r="I47" s="8">
        <f t="shared" si="1"/>
        <v>45988.03</v>
      </c>
      <c r="J47" s="7"/>
      <c r="K47" s="9">
        <f t="shared" si="2"/>
        <v>1.83E-2</v>
      </c>
    </row>
    <row r="48" spans="2:11" x14ac:dyDescent="0.2">
      <c r="B48">
        <f>+'Fiscal Services'!A43</f>
        <v>111</v>
      </c>
      <c r="C48" t="str">
        <f>+'Fiscal Services'!B43</f>
        <v>EAST ADAMS RURAL HEALTHCARE</v>
      </c>
      <c r="D48" s="6">
        <f>ROUND(+'Fiscal Services'!G43,0)</f>
        <v>129547</v>
      </c>
      <c r="E48" s="7">
        <f>ROUND(+'Fiscal Services'!E43,2)</f>
        <v>2.2599999999999998</v>
      </c>
      <c r="F48" s="8">
        <f t="shared" si="0"/>
        <v>57321.68</v>
      </c>
      <c r="G48" s="6">
        <f>ROUND(+'Fiscal Services'!G146,0)</f>
        <v>154195</v>
      </c>
      <c r="H48" s="7">
        <f>ROUND(+'Fiscal Services'!E146,2)</f>
        <v>4.53</v>
      </c>
      <c r="I48" s="8">
        <f t="shared" si="1"/>
        <v>34038.629999999997</v>
      </c>
      <c r="J48" s="7"/>
      <c r="K48" s="9">
        <f t="shared" si="2"/>
        <v>-0.40620000000000001</v>
      </c>
    </row>
    <row r="49" spans="2:11" x14ac:dyDescent="0.2">
      <c r="B49">
        <f>+'Fiscal Services'!A44</f>
        <v>125</v>
      </c>
      <c r="C49" t="str">
        <f>+'Fiscal Services'!B44</f>
        <v>OTHELLO COMMUNITY HOSPITAL</v>
      </c>
      <c r="D49" s="6">
        <f>ROUND(+'Fiscal Services'!G44,0)</f>
        <v>0</v>
      </c>
      <c r="E49" s="7">
        <f>ROUND(+'Fiscal Services'!E44,2)</f>
        <v>0</v>
      </c>
      <c r="F49" s="8" t="str">
        <f t="shared" si="0"/>
        <v/>
      </c>
      <c r="G49" s="6">
        <f>ROUND(+'Fiscal Services'!G147,0)</f>
        <v>0</v>
      </c>
      <c r="H49" s="7">
        <f>ROUND(+'Fiscal Services'!E147,2)</f>
        <v>0</v>
      </c>
      <c r="I49" s="8" t="str">
        <f t="shared" si="1"/>
        <v/>
      </c>
      <c r="J49" s="7"/>
      <c r="K49" s="9" t="str">
        <f t="shared" si="2"/>
        <v/>
      </c>
    </row>
    <row r="50" spans="2:11" x14ac:dyDescent="0.2">
      <c r="B50">
        <f>+'Fiscal Services'!A45</f>
        <v>126</v>
      </c>
      <c r="C50" t="str">
        <f>+'Fiscal Services'!B45</f>
        <v>HIGHLINE MEDICAL CENTER</v>
      </c>
      <c r="D50" s="6">
        <f>ROUND(+'Fiscal Services'!G45,0)</f>
        <v>508225</v>
      </c>
      <c r="E50" s="7">
        <f>ROUND(+'Fiscal Services'!E45,2)</f>
        <v>5.75</v>
      </c>
      <c r="F50" s="8">
        <f t="shared" si="0"/>
        <v>88386.96</v>
      </c>
      <c r="G50" s="6">
        <f>ROUND(+'Fiscal Services'!G148,0)</f>
        <v>2582</v>
      </c>
      <c r="H50" s="7">
        <f>ROUND(+'Fiscal Services'!E148,2)</f>
        <v>0.03</v>
      </c>
      <c r="I50" s="8">
        <f t="shared" si="1"/>
        <v>86066.67</v>
      </c>
      <c r="J50" s="7"/>
      <c r="K50" s="9">
        <f t="shared" si="2"/>
        <v>-2.63E-2</v>
      </c>
    </row>
    <row r="51" spans="2:11" x14ac:dyDescent="0.2">
      <c r="B51">
        <f>+'Fiscal Services'!A46</f>
        <v>128</v>
      </c>
      <c r="C51" t="str">
        <f>+'Fiscal Services'!B46</f>
        <v>UNIVERSITY OF WASHINGTON MEDICAL CENTER</v>
      </c>
      <c r="D51" s="6">
        <f>ROUND(+'Fiscal Services'!G46,0)</f>
        <v>14172999</v>
      </c>
      <c r="E51" s="7">
        <f>ROUND(+'Fiscal Services'!E46,2)</f>
        <v>252.83</v>
      </c>
      <c r="F51" s="8">
        <f t="shared" si="0"/>
        <v>56057.43</v>
      </c>
      <c r="G51" s="6">
        <f>ROUND(+'Fiscal Services'!G149,0)</f>
        <v>7306683</v>
      </c>
      <c r="H51" s="7">
        <f>ROUND(+'Fiscal Services'!E149,2)</f>
        <v>127.11</v>
      </c>
      <c r="I51" s="8">
        <f t="shared" si="1"/>
        <v>57483.15</v>
      </c>
      <c r="J51" s="7"/>
      <c r="K51" s="9">
        <f t="shared" si="2"/>
        <v>2.5399999999999999E-2</v>
      </c>
    </row>
    <row r="52" spans="2:11" x14ac:dyDescent="0.2">
      <c r="B52">
        <f>+'Fiscal Services'!A47</f>
        <v>129</v>
      </c>
      <c r="C52" t="str">
        <f>+'Fiscal Services'!B47</f>
        <v>QUINCY VALLEY MEDICAL CENTER</v>
      </c>
      <c r="D52" s="6">
        <f>ROUND(+'Fiscal Services'!G47,0)</f>
        <v>562502</v>
      </c>
      <c r="E52" s="7">
        <f>ROUND(+'Fiscal Services'!E47,2)</f>
        <v>12.13</v>
      </c>
      <c r="F52" s="8">
        <f t="shared" si="0"/>
        <v>46372.79</v>
      </c>
      <c r="G52" s="6">
        <f>ROUND(+'Fiscal Services'!G150,0)</f>
        <v>390861</v>
      </c>
      <c r="H52" s="7">
        <f>ROUND(+'Fiscal Services'!E150,2)</f>
        <v>8.9600000000000009</v>
      </c>
      <c r="I52" s="8">
        <f t="shared" si="1"/>
        <v>43622.879999999997</v>
      </c>
      <c r="J52" s="7"/>
      <c r="K52" s="9">
        <f t="shared" si="2"/>
        <v>-5.9299999999999999E-2</v>
      </c>
    </row>
    <row r="53" spans="2:11" x14ac:dyDescent="0.2">
      <c r="B53">
        <f>+'Fiscal Services'!A48</f>
        <v>130</v>
      </c>
      <c r="C53" t="str">
        <f>+'Fiscal Services'!B48</f>
        <v>UW MEDICINE/NORTHWEST HOSPITAL</v>
      </c>
      <c r="D53" s="6">
        <f>ROUND(+'Fiscal Services'!G48,0)</f>
        <v>5908071</v>
      </c>
      <c r="E53" s="7">
        <f>ROUND(+'Fiscal Services'!E48,2)</f>
        <v>123.2</v>
      </c>
      <c r="F53" s="8">
        <f t="shared" si="0"/>
        <v>47955.12</v>
      </c>
      <c r="G53" s="6">
        <f>ROUND(+'Fiscal Services'!G151,0)</f>
        <v>6555299</v>
      </c>
      <c r="H53" s="7">
        <f>ROUND(+'Fiscal Services'!E151,2)</f>
        <v>131.47</v>
      </c>
      <c r="I53" s="8">
        <f t="shared" si="1"/>
        <v>49861.56</v>
      </c>
      <c r="J53" s="7"/>
      <c r="K53" s="9">
        <f t="shared" si="2"/>
        <v>3.9800000000000002E-2</v>
      </c>
    </row>
    <row r="54" spans="2:11" x14ac:dyDescent="0.2">
      <c r="B54">
        <f>+'Fiscal Services'!A49</f>
        <v>131</v>
      </c>
      <c r="C54" t="str">
        <f>+'Fiscal Services'!B49</f>
        <v>OVERLAKE HOSPITAL MEDICAL CENTER</v>
      </c>
      <c r="D54" s="6">
        <f>ROUND(+'Fiscal Services'!G49,0)</f>
        <v>6024585</v>
      </c>
      <c r="E54" s="7">
        <f>ROUND(+'Fiscal Services'!E49,2)</f>
        <v>112.1</v>
      </c>
      <c r="F54" s="8">
        <f t="shared" si="0"/>
        <v>53742.95</v>
      </c>
      <c r="G54" s="6">
        <f>ROUND(+'Fiscal Services'!G152,0)</f>
        <v>6251767</v>
      </c>
      <c r="H54" s="7">
        <f>ROUND(+'Fiscal Services'!E152,2)</f>
        <v>110.95</v>
      </c>
      <c r="I54" s="8">
        <f t="shared" si="1"/>
        <v>56347.61</v>
      </c>
      <c r="J54" s="7"/>
      <c r="K54" s="9">
        <f t="shared" si="2"/>
        <v>4.8500000000000001E-2</v>
      </c>
    </row>
    <row r="55" spans="2:11" x14ac:dyDescent="0.2">
      <c r="B55">
        <f>+'Fiscal Services'!A50</f>
        <v>132</v>
      </c>
      <c r="C55" t="str">
        <f>+'Fiscal Services'!B50</f>
        <v>ST CLARE HOSPITAL</v>
      </c>
      <c r="D55" s="6">
        <f>ROUND(+'Fiscal Services'!G50,0)</f>
        <v>294516</v>
      </c>
      <c r="E55" s="7">
        <f>ROUND(+'Fiscal Services'!E50,2)</f>
        <v>3.45</v>
      </c>
      <c r="F55" s="8">
        <f t="shared" si="0"/>
        <v>85366.96</v>
      </c>
      <c r="G55" s="6">
        <f>ROUND(+'Fiscal Services'!G153,0)</f>
        <v>0</v>
      </c>
      <c r="H55" s="7">
        <f>ROUND(+'Fiscal Services'!E153,2)</f>
        <v>0</v>
      </c>
      <c r="I55" s="8" t="str">
        <f t="shared" si="1"/>
        <v/>
      </c>
      <c r="J55" s="7"/>
      <c r="K55" s="9" t="str">
        <f t="shared" si="2"/>
        <v/>
      </c>
    </row>
    <row r="56" spans="2:11" x14ac:dyDescent="0.2">
      <c r="B56">
        <f>+'Fiscal Services'!A51</f>
        <v>134</v>
      </c>
      <c r="C56" t="str">
        <f>+'Fiscal Services'!B51</f>
        <v>ISLAND HOSPITAL</v>
      </c>
      <c r="D56" s="6">
        <f>ROUND(+'Fiscal Services'!G51,0)</f>
        <v>2219403</v>
      </c>
      <c r="E56" s="7">
        <f>ROUND(+'Fiscal Services'!E51,2)</f>
        <v>52.78</v>
      </c>
      <c r="F56" s="8">
        <f t="shared" si="0"/>
        <v>42050.080000000002</v>
      </c>
      <c r="G56" s="6">
        <f>ROUND(+'Fiscal Services'!G154,0)</f>
        <v>2299405</v>
      </c>
      <c r="H56" s="7">
        <f>ROUND(+'Fiscal Services'!E154,2)</f>
        <v>52.66</v>
      </c>
      <c r="I56" s="8">
        <f t="shared" si="1"/>
        <v>43665.120000000003</v>
      </c>
      <c r="J56" s="7"/>
      <c r="K56" s="9">
        <f t="shared" si="2"/>
        <v>3.8399999999999997E-2</v>
      </c>
    </row>
    <row r="57" spans="2:11" x14ac:dyDescent="0.2">
      <c r="B57">
        <f>+'Fiscal Services'!A52</f>
        <v>137</v>
      </c>
      <c r="C57" t="str">
        <f>+'Fiscal Services'!B52</f>
        <v>LINCOLN HOSPITAL</v>
      </c>
      <c r="D57" s="6">
        <f>ROUND(+'Fiscal Services'!G52,0)</f>
        <v>915045</v>
      </c>
      <c r="E57" s="7">
        <f>ROUND(+'Fiscal Services'!E52,2)</f>
        <v>27.83</v>
      </c>
      <c r="F57" s="8">
        <f t="shared" si="0"/>
        <v>32879.81</v>
      </c>
      <c r="G57" s="6">
        <f>ROUND(+'Fiscal Services'!G155,0)</f>
        <v>0</v>
      </c>
      <c r="H57" s="7">
        <f>ROUND(+'Fiscal Services'!E155,2)</f>
        <v>0</v>
      </c>
      <c r="I57" s="8" t="str">
        <f t="shared" si="1"/>
        <v/>
      </c>
      <c r="J57" s="7"/>
      <c r="K57" s="9" t="str">
        <f t="shared" si="2"/>
        <v/>
      </c>
    </row>
    <row r="58" spans="2:11" x14ac:dyDescent="0.2">
      <c r="B58">
        <f>+'Fiscal Services'!A53</f>
        <v>138</v>
      </c>
      <c r="C58" t="str">
        <f>+'Fiscal Services'!B53</f>
        <v>SWEDISH EDMONDS</v>
      </c>
      <c r="D58" s="6">
        <f>ROUND(+'Fiscal Services'!G53,0)</f>
        <v>142704</v>
      </c>
      <c r="E58" s="7">
        <f>ROUND(+'Fiscal Services'!E53,2)</f>
        <v>2.95</v>
      </c>
      <c r="F58" s="8">
        <f t="shared" si="0"/>
        <v>48374.239999999998</v>
      </c>
      <c r="G58" s="6">
        <f>ROUND(+'Fiscal Services'!G156,0)</f>
        <v>167551</v>
      </c>
      <c r="H58" s="7">
        <f>ROUND(+'Fiscal Services'!E156,2)</f>
        <v>2.97</v>
      </c>
      <c r="I58" s="8">
        <f t="shared" si="1"/>
        <v>56414.48</v>
      </c>
      <c r="J58" s="7"/>
      <c r="K58" s="9">
        <f t="shared" si="2"/>
        <v>0.16619999999999999</v>
      </c>
    </row>
    <row r="59" spans="2:11" x14ac:dyDescent="0.2">
      <c r="B59">
        <f>+'Fiscal Services'!A54</f>
        <v>139</v>
      </c>
      <c r="C59" t="str">
        <f>+'Fiscal Services'!B54</f>
        <v>PROVIDENCE HOLY FAMILY HOSPITAL</v>
      </c>
      <c r="D59" s="6">
        <f>ROUND(+'Fiscal Services'!G54,0)</f>
        <v>24098</v>
      </c>
      <c r="E59" s="7">
        <f>ROUND(+'Fiscal Services'!E54,2)</f>
        <v>28.32</v>
      </c>
      <c r="F59" s="8">
        <f t="shared" si="0"/>
        <v>850.92</v>
      </c>
      <c r="G59" s="6">
        <f>ROUND(+'Fiscal Services'!G157,0)</f>
        <v>0</v>
      </c>
      <c r="H59" s="7">
        <f>ROUND(+'Fiscal Services'!E157,2)</f>
        <v>0</v>
      </c>
      <c r="I59" s="8" t="str">
        <f t="shared" si="1"/>
        <v/>
      </c>
      <c r="J59" s="7"/>
      <c r="K59" s="9" t="str">
        <f t="shared" si="2"/>
        <v/>
      </c>
    </row>
    <row r="60" spans="2:11" x14ac:dyDescent="0.2">
      <c r="B60">
        <f>+'Fiscal Services'!A55</f>
        <v>140</v>
      </c>
      <c r="C60" t="str">
        <f>+'Fiscal Services'!B55</f>
        <v>KITTITAS VALLEY HEALTHCARE</v>
      </c>
      <c r="D60" s="6">
        <f>ROUND(+'Fiscal Services'!G55,0)</f>
        <v>1048072</v>
      </c>
      <c r="E60" s="7">
        <f>ROUND(+'Fiscal Services'!E55,2)</f>
        <v>21.95</v>
      </c>
      <c r="F60" s="8">
        <f t="shared" si="0"/>
        <v>47748.15</v>
      </c>
      <c r="G60" s="6">
        <f>ROUND(+'Fiscal Services'!G158,0)</f>
        <v>1433785</v>
      </c>
      <c r="H60" s="7">
        <f>ROUND(+'Fiscal Services'!E158,2)</f>
        <v>54.5</v>
      </c>
      <c r="I60" s="8">
        <f t="shared" si="1"/>
        <v>26307.98</v>
      </c>
      <c r="J60" s="7"/>
      <c r="K60" s="9">
        <f t="shared" si="2"/>
        <v>-0.44900000000000001</v>
      </c>
    </row>
    <row r="61" spans="2:11" x14ac:dyDescent="0.2">
      <c r="B61">
        <f>+'Fiscal Services'!A56</f>
        <v>141</v>
      </c>
      <c r="C61" t="str">
        <f>+'Fiscal Services'!B56</f>
        <v>DAYTON GENERAL HOSPITAL</v>
      </c>
      <c r="D61" s="6">
        <f>ROUND(+'Fiscal Services'!G56,0)</f>
        <v>320738</v>
      </c>
      <c r="E61" s="7">
        <f>ROUND(+'Fiscal Services'!E56,2)</f>
        <v>6.56</v>
      </c>
      <c r="F61" s="8">
        <f t="shared" si="0"/>
        <v>48892.99</v>
      </c>
      <c r="G61" s="6">
        <f>ROUND(+'Fiscal Services'!G159,0)</f>
        <v>325703</v>
      </c>
      <c r="H61" s="7">
        <f>ROUND(+'Fiscal Services'!E159,2)</f>
        <v>7.41</v>
      </c>
      <c r="I61" s="8">
        <f t="shared" si="1"/>
        <v>43954.52</v>
      </c>
      <c r="J61" s="7"/>
      <c r="K61" s="9">
        <f t="shared" si="2"/>
        <v>-0.10100000000000001</v>
      </c>
    </row>
    <row r="62" spans="2:11" x14ac:dyDescent="0.2">
      <c r="B62">
        <f>+'Fiscal Services'!A57</f>
        <v>142</v>
      </c>
      <c r="C62" t="str">
        <f>+'Fiscal Services'!B57</f>
        <v>HARRISON MEDICAL CENTER</v>
      </c>
      <c r="D62" s="6">
        <f>ROUND(+'Fiscal Services'!G57,0)</f>
        <v>829505</v>
      </c>
      <c r="E62" s="7">
        <f>ROUND(+'Fiscal Services'!E57,2)</f>
        <v>10.95</v>
      </c>
      <c r="F62" s="8">
        <f t="shared" si="0"/>
        <v>75753.88</v>
      </c>
      <c r="G62" s="6">
        <f>ROUND(+'Fiscal Services'!G160,0)</f>
        <v>1517525</v>
      </c>
      <c r="H62" s="7">
        <f>ROUND(+'Fiscal Services'!E160,2)</f>
        <v>1.03</v>
      </c>
      <c r="I62" s="8">
        <f t="shared" si="1"/>
        <v>1473325.24</v>
      </c>
      <c r="J62" s="7"/>
      <c r="K62" s="9">
        <f t="shared" si="2"/>
        <v>18.448799999999999</v>
      </c>
    </row>
    <row r="63" spans="2:11" x14ac:dyDescent="0.2">
      <c r="B63">
        <f>+'Fiscal Services'!A58</f>
        <v>145</v>
      </c>
      <c r="C63" t="str">
        <f>+'Fiscal Services'!B58</f>
        <v>PEACEHEALTH ST JOSEPH HOSPITAL</v>
      </c>
      <c r="D63" s="6">
        <f>ROUND(+'Fiscal Services'!G58,0)</f>
        <v>239584</v>
      </c>
      <c r="E63" s="7">
        <f>ROUND(+'Fiscal Services'!E58,2)</f>
        <v>6.94</v>
      </c>
      <c r="F63" s="8">
        <f t="shared" si="0"/>
        <v>34522.19</v>
      </c>
      <c r="G63" s="6">
        <f>ROUND(+'Fiscal Services'!G161,0)</f>
        <v>532831</v>
      </c>
      <c r="H63" s="7">
        <f>ROUND(+'Fiscal Services'!E161,2)</f>
        <v>11.87</v>
      </c>
      <c r="I63" s="8">
        <f t="shared" si="1"/>
        <v>44888.88</v>
      </c>
      <c r="J63" s="7"/>
      <c r="K63" s="9">
        <f t="shared" si="2"/>
        <v>0.30030000000000001</v>
      </c>
    </row>
    <row r="64" spans="2:11" x14ac:dyDescent="0.2">
      <c r="B64">
        <f>+'Fiscal Services'!A59</f>
        <v>147</v>
      </c>
      <c r="C64" t="str">
        <f>+'Fiscal Services'!B59</f>
        <v>MID VALLEY HOSPITAL</v>
      </c>
      <c r="D64" s="6">
        <f>ROUND(+'Fiscal Services'!G59,0)</f>
        <v>773703</v>
      </c>
      <c r="E64" s="7">
        <f>ROUND(+'Fiscal Services'!E59,2)</f>
        <v>17.59</v>
      </c>
      <c r="F64" s="8">
        <f t="shared" si="0"/>
        <v>43985.39</v>
      </c>
      <c r="G64" s="6">
        <f>ROUND(+'Fiscal Services'!G162,0)</f>
        <v>850081</v>
      </c>
      <c r="H64" s="7">
        <f>ROUND(+'Fiscal Services'!E162,2)</f>
        <v>18.82</v>
      </c>
      <c r="I64" s="8">
        <f t="shared" si="1"/>
        <v>45169.02</v>
      </c>
      <c r="J64" s="7"/>
      <c r="K64" s="9">
        <f t="shared" si="2"/>
        <v>2.69E-2</v>
      </c>
    </row>
    <row r="65" spans="2:11" x14ac:dyDescent="0.2">
      <c r="B65">
        <f>+'Fiscal Services'!A60</f>
        <v>148</v>
      </c>
      <c r="C65" t="str">
        <f>+'Fiscal Services'!B60</f>
        <v>KINDRED HOSPITAL SEATTLE - NORTHGATE</v>
      </c>
      <c r="D65" s="6">
        <f>ROUND(+'Fiscal Services'!G60,0)</f>
        <v>1211521</v>
      </c>
      <c r="E65" s="7">
        <f>ROUND(+'Fiscal Services'!E60,2)</f>
        <v>17.7</v>
      </c>
      <c r="F65" s="8">
        <f t="shared" si="0"/>
        <v>68447.509999999995</v>
      </c>
      <c r="G65" s="6">
        <f>ROUND(+'Fiscal Services'!G163,0)</f>
        <v>1248665</v>
      </c>
      <c r="H65" s="7">
        <f>ROUND(+'Fiscal Services'!E163,2)</f>
        <v>14.6</v>
      </c>
      <c r="I65" s="8">
        <f t="shared" si="1"/>
        <v>85525</v>
      </c>
      <c r="J65" s="7"/>
      <c r="K65" s="9">
        <f t="shared" si="2"/>
        <v>0.2495</v>
      </c>
    </row>
    <row r="66" spans="2:11" x14ac:dyDescent="0.2">
      <c r="B66">
        <f>+'Fiscal Services'!A61</f>
        <v>150</v>
      </c>
      <c r="C66" t="str">
        <f>+'Fiscal Services'!B61</f>
        <v>COULEE MEDICAL CENTER</v>
      </c>
      <c r="D66" s="6">
        <f>ROUND(+'Fiscal Services'!G61,0)</f>
        <v>835685</v>
      </c>
      <c r="E66" s="7">
        <f>ROUND(+'Fiscal Services'!E61,2)</f>
        <v>24.05</v>
      </c>
      <c r="F66" s="8">
        <f t="shared" si="0"/>
        <v>34747.82</v>
      </c>
      <c r="G66" s="6">
        <f>ROUND(+'Fiscal Services'!G164,0)</f>
        <v>917391</v>
      </c>
      <c r="H66" s="7">
        <f>ROUND(+'Fiscal Services'!E164,2)</f>
        <v>25.22</v>
      </c>
      <c r="I66" s="8">
        <f t="shared" si="1"/>
        <v>36375.54</v>
      </c>
      <c r="J66" s="7"/>
      <c r="K66" s="9">
        <f t="shared" si="2"/>
        <v>4.6800000000000001E-2</v>
      </c>
    </row>
    <row r="67" spans="2:11" x14ac:dyDescent="0.2">
      <c r="B67">
        <f>+'Fiscal Services'!A62</f>
        <v>152</v>
      </c>
      <c r="C67" t="str">
        <f>+'Fiscal Services'!B62</f>
        <v>MASON GENERAL HOSPITAL</v>
      </c>
      <c r="D67" s="6">
        <f>ROUND(+'Fiscal Services'!G62,0)</f>
        <v>2391017</v>
      </c>
      <c r="E67" s="7">
        <f>ROUND(+'Fiscal Services'!E62,2)</f>
        <v>53</v>
      </c>
      <c r="F67" s="8">
        <f t="shared" si="0"/>
        <v>45113.53</v>
      </c>
      <c r="G67" s="6">
        <f>ROUND(+'Fiscal Services'!G165,0)</f>
        <v>2461367</v>
      </c>
      <c r="H67" s="7">
        <f>ROUND(+'Fiscal Services'!E165,2)</f>
        <v>54.63</v>
      </c>
      <c r="I67" s="8">
        <f t="shared" si="1"/>
        <v>45055.23</v>
      </c>
      <c r="J67" s="7"/>
      <c r="K67" s="9">
        <f t="shared" si="2"/>
        <v>-1.2999999999999999E-3</v>
      </c>
    </row>
    <row r="68" spans="2:11" x14ac:dyDescent="0.2">
      <c r="B68">
        <f>+'Fiscal Services'!A63</f>
        <v>153</v>
      </c>
      <c r="C68" t="str">
        <f>+'Fiscal Services'!B63</f>
        <v>WHITMAN HOSPITAL AND MEDICAL CENTER</v>
      </c>
      <c r="D68" s="6">
        <f>ROUND(+'Fiscal Services'!G63,0)</f>
        <v>685384</v>
      </c>
      <c r="E68" s="7">
        <f>ROUND(+'Fiscal Services'!E63,2)</f>
        <v>11.85</v>
      </c>
      <c r="F68" s="8">
        <f t="shared" si="0"/>
        <v>57838.31</v>
      </c>
      <c r="G68" s="6">
        <f>ROUND(+'Fiscal Services'!G166,0)</f>
        <v>469012</v>
      </c>
      <c r="H68" s="7">
        <f>ROUND(+'Fiscal Services'!E166,2)</f>
        <v>9.3000000000000007</v>
      </c>
      <c r="I68" s="8">
        <f t="shared" si="1"/>
        <v>50431.4</v>
      </c>
      <c r="J68" s="7"/>
      <c r="K68" s="9">
        <f t="shared" si="2"/>
        <v>-0.12809999999999999</v>
      </c>
    </row>
    <row r="69" spans="2:11" x14ac:dyDescent="0.2">
      <c r="B69">
        <f>+'Fiscal Services'!A64</f>
        <v>155</v>
      </c>
      <c r="C69" t="str">
        <f>+'Fiscal Services'!B64</f>
        <v>UW MEDICINE/VALLEY MEDICAL CENTER</v>
      </c>
      <c r="D69" s="6">
        <f>ROUND(+'Fiscal Services'!G64,0)</f>
        <v>10840051</v>
      </c>
      <c r="E69" s="7">
        <f>ROUND(+'Fiscal Services'!E64,2)</f>
        <v>174.75</v>
      </c>
      <c r="F69" s="8">
        <f t="shared" si="0"/>
        <v>62031.77</v>
      </c>
      <c r="G69" s="6">
        <f>ROUND(+'Fiscal Services'!G167,0)</f>
        <v>11835900</v>
      </c>
      <c r="H69" s="7">
        <f>ROUND(+'Fiscal Services'!E167,2)</f>
        <v>183.33</v>
      </c>
      <c r="I69" s="8">
        <f t="shared" si="1"/>
        <v>64560.63</v>
      </c>
      <c r="J69" s="7"/>
      <c r="K69" s="9">
        <f t="shared" si="2"/>
        <v>4.0800000000000003E-2</v>
      </c>
    </row>
    <row r="70" spans="2:11" x14ac:dyDescent="0.2">
      <c r="B70">
        <f>+'Fiscal Services'!A65</f>
        <v>156</v>
      </c>
      <c r="C70" t="str">
        <f>+'Fiscal Services'!B65</f>
        <v>WHIDBEY GENERAL HOSPITAL</v>
      </c>
      <c r="D70" s="6">
        <f>ROUND(+'Fiscal Services'!G65,0)</f>
        <v>2293669</v>
      </c>
      <c r="E70" s="7">
        <f>ROUND(+'Fiscal Services'!E65,2)</f>
        <v>36.33</v>
      </c>
      <c r="F70" s="8">
        <f t="shared" si="0"/>
        <v>63134.3</v>
      </c>
      <c r="G70" s="6">
        <f>ROUND(+'Fiscal Services'!G168,0)</f>
        <v>2162577</v>
      </c>
      <c r="H70" s="7">
        <f>ROUND(+'Fiscal Services'!E168,2)</f>
        <v>43.23</v>
      </c>
      <c r="I70" s="8">
        <f t="shared" si="1"/>
        <v>50024.91</v>
      </c>
      <c r="J70" s="7"/>
      <c r="K70" s="9">
        <f t="shared" si="2"/>
        <v>-0.20760000000000001</v>
      </c>
    </row>
    <row r="71" spans="2:11" x14ac:dyDescent="0.2">
      <c r="B71">
        <f>+'Fiscal Services'!A66</f>
        <v>157</v>
      </c>
      <c r="C71" t="str">
        <f>+'Fiscal Services'!B66</f>
        <v>ST LUKES REHABILIATION INSTITUTE</v>
      </c>
      <c r="D71" s="6">
        <f>ROUND(+'Fiscal Services'!G66,0)</f>
        <v>842738</v>
      </c>
      <c r="E71" s="7">
        <f>ROUND(+'Fiscal Services'!E66,2)</f>
        <v>19.89</v>
      </c>
      <c r="F71" s="8">
        <f t="shared" si="0"/>
        <v>42369.93</v>
      </c>
      <c r="G71" s="6">
        <f>ROUND(+'Fiscal Services'!G169,0)</f>
        <v>949972</v>
      </c>
      <c r="H71" s="7">
        <f>ROUND(+'Fiscal Services'!E169,2)</f>
        <v>23.44</v>
      </c>
      <c r="I71" s="8">
        <f t="shared" si="1"/>
        <v>40527.82</v>
      </c>
      <c r="J71" s="7"/>
      <c r="K71" s="9">
        <f t="shared" si="2"/>
        <v>-4.3499999999999997E-2</v>
      </c>
    </row>
    <row r="72" spans="2:11" x14ac:dyDescent="0.2">
      <c r="B72">
        <f>+'Fiscal Services'!A67</f>
        <v>158</v>
      </c>
      <c r="C72" t="str">
        <f>+'Fiscal Services'!B67</f>
        <v>CASCADE MEDICAL CENTER</v>
      </c>
      <c r="D72" s="6">
        <f>ROUND(+'Fiscal Services'!G67,0)</f>
        <v>529209</v>
      </c>
      <c r="E72" s="7">
        <f>ROUND(+'Fiscal Services'!E67,2)</f>
        <v>12.57</v>
      </c>
      <c r="F72" s="8">
        <f t="shared" si="0"/>
        <v>42100.95</v>
      </c>
      <c r="G72" s="6">
        <f>ROUND(+'Fiscal Services'!G170,0)</f>
        <v>525398</v>
      </c>
      <c r="H72" s="7">
        <f>ROUND(+'Fiscal Services'!E170,2)</f>
        <v>12.36</v>
      </c>
      <c r="I72" s="8">
        <f t="shared" si="1"/>
        <v>42507.93</v>
      </c>
      <c r="J72" s="7"/>
      <c r="K72" s="9">
        <f t="shared" si="2"/>
        <v>9.7000000000000003E-3</v>
      </c>
    </row>
    <row r="73" spans="2:11" x14ac:dyDescent="0.2">
      <c r="B73">
        <f>+'Fiscal Services'!A68</f>
        <v>159</v>
      </c>
      <c r="C73" t="str">
        <f>+'Fiscal Services'!B68</f>
        <v>PROVIDENCE ST PETER HOSPITAL</v>
      </c>
      <c r="D73" s="6">
        <f>ROUND(+'Fiscal Services'!G68,0)</f>
        <v>955923</v>
      </c>
      <c r="E73" s="7">
        <f>ROUND(+'Fiscal Services'!E68,2)</f>
        <v>10.83</v>
      </c>
      <c r="F73" s="8">
        <f t="shared" si="0"/>
        <v>88266.2</v>
      </c>
      <c r="G73" s="6">
        <f>ROUND(+'Fiscal Services'!G171,0)</f>
        <v>397020</v>
      </c>
      <c r="H73" s="7">
        <f>ROUND(+'Fiscal Services'!E171,2)</f>
        <v>9.17</v>
      </c>
      <c r="I73" s="8">
        <f t="shared" si="1"/>
        <v>43295.53</v>
      </c>
      <c r="J73" s="7"/>
      <c r="K73" s="9">
        <f t="shared" si="2"/>
        <v>-0.50949999999999995</v>
      </c>
    </row>
    <row r="74" spans="2:11" x14ac:dyDescent="0.2">
      <c r="B74">
        <f>+'Fiscal Services'!A69</f>
        <v>161</v>
      </c>
      <c r="C74" t="str">
        <f>+'Fiscal Services'!B69</f>
        <v>KADLEC REGIONAL MEDICAL CENTER</v>
      </c>
      <c r="D74" s="6">
        <f>ROUND(+'Fiscal Services'!G69,0)</f>
        <v>7599824</v>
      </c>
      <c r="E74" s="7">
        <f>ROUND(+'Fiscal Services'!E69,2)</f>
        <v>119</v>
      </c>
      <c r="F74" s="8">
        <f t="shared" si="0"/>
        <v>63864.07</v>
      </c>
      <c r="G74" s="6">
        <f>ROUND(+'Fiscal Services'!G172,0)</f>
        <v>1460927</v>
      </c>
      <c r="H74" s="7">
        <f>ROUND(+'Fiscal Services'!E172,2)</f>
        <v>38.11</v>
      </c>
      <c r="I74" s="8">
        <f t="shared" si="1"/>
        <v>38334.480000000003</v>
      </c>
      <c r="J74" s="7"/>
      <c r="K74" s="9">
        <f t="shared" si="2"/>
        <v>-0.3997</v>
      </c>
    </row>
    <row r="75" spans="2:11" x14ac:dyDescent="0.2">
      <c r="B75">
        <f>+'Fiscal Services'!A70</f>
        <v>162</v>
      </c>
      <c r="C75" t="str">
        <f>+'Fiscal Services'!B70</f>
        <v>PROVIDENCE SACRED HEART MEDICAL CENTER</v>
      </c>
      <c r="D75" s="6">
        <f>ROUND(+'Fiscal Services'!G70,0)</f>
        <v>0</v>
      </c>
      <c r="E75" s="7">
        <f>ROUND(+'Fiscal Services'!E70,2)</f>
        <v>47.93</v>
      </c>
      <c r="F75" s="8" t="str">
        <f t="shared" ref="F75:F109" si="3">IF(D75=0,"",IF(E75=0,"",ROUND(D75/E75,2)))</f>
        <v/>
      </c>
      <c r="G75" s="6">
        <f>ROUND(+'Fiscal Services'!G173,0)</f>
        <v>0</v>
      </c>
      <c r="H75" s="7">
        <f>ROUND(+'Fiscal Services'!E173,2)</f>
        <v>0</v>
      </c>
      <c r="I75" s="8" t="str">
        <f t="shared" ref="I75:I109" si="4">IF(G75=0,"",IF(H75=0,"",ROUND(G75/H75,2)))</f>
        <v/>
      </c>
      <c r="J75" s="7"/>
      <c r="K75" s="9" t="str">
        <f t="shared" ref="K75:K109" si="5">IF(D75=0,"",IF(E75=0,"",IF(G75=0,"",IF(H75=0,"",ROUND(I75/F75-1,4)))))</f>
        <v/>
      </c>
    </row>
    <row r="76" spans="2:11" x14ac:dyDescent="0.2">
      <c r="B76">
        <f>+'Fiscal Services'!A71</f>
        <v>164</v>
      </c>
      <c r="C76" t="str">
        <f>+'Fiscal Services'!B71</f>
        <v>EVERGREENHEALTH MEDICAL CENTER</v>
      </c>
      <c r="D76" s="6">
        <f>ROUND(+'Fiscal Services'!G71,0)</f>
        <v>7090772</v>
      </c>
      <c r="E76" s="7">
        <f>ROUND(+'Fiscal Services'!E71,2)</f>
        <v>117.95</v>
      </c>
      <c r="F76" s="8">
        <f t="shared" si="3"/>
        <v>60116.76</v>
      </c>
      <c r="G76" s="6">
        <f>ROUND(+'Fiscal Services'!G174,0)</f>
        <v>7135769</v>
      </c>
      <c r="H76" s="7">
        <f>ROUND(+'Fiscal Services'!E174,2)</f>
        <v>119.12</v>
      </c>
      <c r="I76" s="8">
        <f t="shared" si="4"/>
        <v>59904.04</v>
      </c>
      <c r="J76" s="7"/>
      <c r="K76" s="9">
        <f t="shared" si="5"/>
        <v>-3.5000000000000001E-3</v>
      </c>
    </row>
    <row r="77" spans="2:11" x14ac:dyDescent="0.2">
      <c r="B77">
        <f>+'Fiscal Services'!A72</f>
        <v>165</v>
      </c>
      <c r="C77" t="str">
        <f>+'Fiscal Services'!B72</f>
        <v>LAKE CHELAN COMMUNITY HOSPITAL</v>
      </c>
      <c r="D77" s="6">
        <f>ROUND(+'Fiscal Services'!G72,0)</f>
        <v>583154</v>
      </c>
      <c r="E77" s="7">
        <f>ROUND(+'Fiscal Services'!E72,2)</f>
        <v>15.63</v>
      </c>
      <c r="F77" s="8">
        <f t="shared" si="3"/>
        <v>37309.919999999998</v>
      </c>
      <c r="G77" s="6">
        <f>ROUND(+'Fiscal Services'!G175,0)</f>
        <v>612629</v>
      </c>
      <c r="H77" s="7">
        <f>ROUND(+'Fiscal Services'!E175,2)</f>
        <v>15.6</v>
      </c>
      <c r="I77" s="8">
        <f t="shared" si="4"/>
        <v>39271.089999999997</v>
      </c>
      <c r="J77" s="7"/>
      <c r="K77" s="9">
        <f t="shared" si="5"/>
        <v>5.2600000000000001E-2</v>
      </c>
    </row>
    <row r="78" spans="2:11" x14ac:dyDescent="0.2">
      <c r="B78">
        <f>+'Fiscal Services'!A73</f>
        <v>167</v>
      </c>
      <c r="C78" t="str">
        <f>+'Fiscal Services'!B73</f>
        <v>FERRY COUNTY MEMORIAL HOSPITAL</v>
      </c>
      <c r="D78" s="6">
        <f>ROUND(+'Fiscal Services'!G73,0)</f>
        <v>0</v>
      </c>
      <c r="E78" s="7">
        <f>ROUND(+'Fiscal Services'!E73,2)</f>
        <v>0</v>
      </c>
      <c r="F78" s="8" t="str">
        <f t="shared" si="3"/>
        <v/>
      </c>
      <c r="G78" s="6">
        <f>ROUND(+'Fiscal Services'!G176,0)</f>
        <v>0</v>
      </c>
      <c r="H78" s="7">
        <f>ROUND(+'Fiscal Services'!E176,2)</f>
        <v>0</v>
      </c>
      <c r="I78" s="8" t="str">
        <f t="shared" si="4"/>
        <v/>
      </c>
      <c r="J78" s="7"/>
      <c r="K78" s="9" t="str">
        <f t="shared" si="5"/>
        <v/>
      </c>
    </row>
    <row r="79" spans="2:11" x14ac:dyDescent="0.2">
      <c r="B79">
        <f>+'Fiscal Services'!A74</f>
        <v>168</v>
      </c>
      <c r="C79" t="str">
        <f>+'Fiscal Services'!B74</f>
        <v>CENTRAL WASHINGTON HOSPITAL</v>
      </c>
      <c r="D79" s="6">
        <f>ROUND(+'Fiscal Services'!G74,0)</f>
        <v>1149016</v>
      </c>
      <c r="E79" s="7">
        <f>ROUND(+'Fiscal Services'!E74,2)</f>
        <v>29.19</v>
      </c>
      <c r="F79" s="8">
        <f t="shared" si="3"/>
        <v>39363.339999999997</v>
      </c>
      <c r="G79" s="6">
        <f>ROUND(+'Fiscal Services'!G177,0)</f>
        <v>1139619</v>
      </c>
      <c r="H79" s="7">
        <f>ROUND(+'Fiscal Services'!E177,2)</f>
        <v>29.64</v>
      </c>
      <c r="I79" s="8">
        <f t="shared" si="4"/>
        <v>38448.68</v>
      </c>
      <c r="J79" s="7"/>
      <c r="K79" s="9">
        <f t="shared" si="5"/>
        <v>-2.3199999999999998E-2</v>
      </c>
    </row>
    <row r="80" spans="2:11" x14ac:dyDescent="0.2">
      <c r="B80">
        <f>+'Fiscal Services'!A75</f>
        <v>170</v>
      </c>
      <c r="C80" t="str">
        <f>+'Fiscal Services'!B75</f>
        <v>PEACEHEALTH SOUTHWEST MEDICAL CENTER</v>
      </c>
      <c r="D80" s="6">
        <f>ROUND(+'Fiscal Services'!G75,0)</f>
        <v>0</v>
      </c>
      <c r="E80" s="7">
        <f>ROUND(+'Fiscal Services'!E75,2)</f>
        <v>-0.68</v>
      </c>
      <c r="F80" s="8" t="str">
        <f t="shared" si="3"/>
        <v/>
      </c>
      <c r="G80" s="6">
        <f>ROUND(+'Fiscal Services'!G178,0)</f>
        <v>0</v>
      </c>
      <c r="H80" s="7">
        <f>ROUND(+'Fiscal Services'!E178,2)</f>
        <v>0</v>
      </c>
      <c r="I80" s="8" t="str">
        <f t="shared" si="4"/>
        <v/>
      </c>
      <c r="J80" s="7"/>
      <c r="K80" s="9" t="str">
        <f t="shared" si="5"/>
        <v/>
      </c>
    </row>
    <row r="81" spans="2:11" x14ac:dyDescent="0.2">
      <c r="B81">
        <f>+'Fiscal Services'!A76</f>
        <v>172</v>
      </c>
      <c r="C81" t="str">
        <f>+'Fiscal Services'!B76</f>
        <v>PULLMAN REGIONAL HOSPITAL</v>
      </c>
      <c r="D81" s="6">
        <f>ROUND(+'Fiscal Services'!G76,0)</f>
        <v>1075636</v>
      </c>
      <c r="E81" s="7">
        <f>ROUND(+'Fiscal Services'!E76,2)</f>
        <v>23.78</v>
      </c>
      <c r="F81" s="8">
        <f t="shared" si="3"/>
        <v>45232.800000000003</v>
      </c>
      <c r="G81" s="6">
        <f>ROUND(+'Fiscal Services'!G179,0)</f>
        <v>1240215</v>
      </c>
      <c r="H81" s="7">
        <f>ROUND(+'Fiscal Services'!E179,2)</f>
        <v>26.79</v>
      </c>
      <c r="I81" s="8">
        <f t="shared" si="4"/>
        <v>46293.95</v>
      </c>
      <c r="J81" s="7"/>
      <c r="K81" s="9">
        <f t="shared" si="5"/>
        <v>2.35E-2</v>
      </c>
    </row>
    <row r="82" spans="2:11" x14ac:dyDescent="0.2">
      <c r="B82">
        <f>+'Fiscal Services'!A77</f>
        <v>173</v>
      </c>
      <c r="C82" t="str">
        <f>+'Fiscal Services'!B77</f>
        <v>MORTON GENERAL HOSPITAL</v>
      </c>
      <c r="D82" s="6">
        <f>ROUND(+'Fiscal Services'!G77,0)</f>
        <v>998550</v>
      </c>
      <c r="E82" s="7">
        <f>ROUND(+'Fiscal Services'!E77,2)</f>
        <v>19.12</v>
      </c>
      <c r="F82" s="8">
        <f t="shared" si="3"/>
        <v>52225.42</v>
      </c>
      <c r="G82" s="6">
        <f>ROUND(+'Fiscal Services'!G180,0)</f>
        <v>916747</v>
      </c>
      <c r="H82" s="7">
        <f>ROUND(+'Fiscal Services'!E180,2)</f>
        <v>18.59</v>
      </c>
      <c r="I82" s="8">
        <f t="shared" si="4"/>
        <v>49313.99</v>
      </c>
      <c r="J82" s="7"/>
      <c r="K82" s="9">
        <f t="shared" si="5"/>
        <v>-5.57E-2</v>
      </c>
    </row>
    <row r="83" spans="2:11" x14ac:dyDescent="0.2">
      <c r="B83">
        <f>+'Fiscal Services'!A78</f>
        <v>175</v>
      </c>
      <c r="C83" t="str">
        <f>+'Fiscal Services'!B78</f>
        <v>MARY BRIDGE CHILDRENS HEALTH CENTER</v>
      </c>
      <c r="D83" s="6">
        <f>ROUND(+'Fiscal Services'!G78,0)</f>
        <v>0</v>
      </c>
      <c r="E83" s="7">
        <f>ROUND(+'Fiscal Services'!E78,2)</f>
        <v>0</v>
      </c>
      <c r="F83" s="8" t="str">
        <f t="shared" si="3"/>
        <v/>
      </c>
      <c r="G83" s="6">
        <f>ROUND(+'Fiscal Services'!G181,0)</f>
        <v>0</v>
      </c>
      <c r="H83" s="7">
        <f>ROUND(+'Fiscal Services'!E181,2)</f>
        <v>0</v>
      </c>
      <c r="I83" s="8" t="str">
        <f t="shared" si="4"/>
        <v/>
      </c>
      <c r="J83" s="7"/>
      <c r="K83" s="9" t="str">
        <f t="shared" si="5"/>
        <v/>
      </c>
    </row>
    <row r="84" spans="2:11" x14ac:dyDescent="0.2">
      <c r="B84">
        <f>+'Fiscal Services'!A79</f>
        <v>176</v>
      </c>
      <c r="C84" t="str">
        <f>+'Fiscal Services'!B79</f>
        <v>TACOMA GENERAL/ALLENMORE HOSPITAL</v>
      </c>
      <c r="D84" s="6">
        <f>ROUND(+'Fiscal Services'!G79,0)</f>
        <v>1577547</v>
      </c>
      <c r="E84" s="7">
        <f>ROUND(+'Fiscal Services'!E79,2)</f>
        <v>13.63</v>
      </c>
      <c r="F84" s="8">
        <f t="shared" si="3"/>
        <v>115740.79</v>
      </c>
      <c r="G84" s="6">
        <f>ROUND(+'Fiscal Services'!G182,0)</f>
        <v>0</v>
      </c>
      <c r="H84" s="7">
        <f>ROUND(+'Fiscal Services'!E182,2)</f>
        <v>29.46</v>
      </c>
      <c r="I84" s="8" t="str">
        <f t="shared" si="4"/>
        <v/>
      </c>
      <c r="J84" s="7"/>
      <c r="K84" s="9" t="str">
        <f t="shared" si="5"/>
        <v/>
      </c>
    </row>
    <row r="85" spans="2:11" x14ac:dyDescent="0.2">
      <c r="B85">
        <f>+'Fiscal Services'!A80</f>
        <v>180</v>
      </c>
      <c r="C85" t="str">
        <f>+'Fiscal Services'!B80</f>
        <v>VALLEY HOSPITAL</v>
      </c>
      <c r="D85" s="6">
        <f>ROUND(+'Fiscal Services'!G80,0)</f>
        <v>1366889</v>
      </c>
      <c r="E85" s="7">
        <f>ROUND(+'Fiscal Services'!E80,2)</f>
        <v>32.880000000000003</v>
      </c>
      <c r="F85" s="8">
        <f t="shared" si="3"/>
        <v>41572.050000000003</v>
      </c>
      <c r="G85" s="6">
        <f>ROUND(+'Fiscal Services'!G183,0)</f>
        <v>1350598</v>
      </c>
      <c r="H85" s="7">
        <f>ROUND(+'Fiscal Services'!E183,2)</f>
        <v>31.45</v>
      </c>
      <c r="I85" s="8">
        <f t="shared" si="4"/>
        <v>42944.29</v>
      </c>
      <c r="J85" s="7"/>
      <c r="K85" s="9">
        <f t="shared" si="5"/>
        <v>3.3000000000000002E-2</v>
      </c>
    </row>
    <row r="86" spans="2:11" x14ac:dyDescent="0.2">
      <c r="B86">
        <f>+'Fiscal Services'!A81</f>
        <v>183</v>
      </c>
      <c r="C86" t="str">
        <f>+'Fiscal Services'!B81</f>
        <v>MULTICARE AUBURN MEDICAL CENTER</v>
      </c>
      <c r="D86" s="6">
        <f>ROUND(+'Fiscal Services'!G81,0)</f>
        <v>1348935</v>
      </c>
      <c r="E86" s="7">
        <f>ROUND(+'Fiscal Services'!E81,2)</f>
        <v>10.43</v>
      </c>
      <c r="F86" s="8">
        <f t="shared" si="3"/>
        <v>129332.21</v>
      </c>
      <c r="G86" s="6">
        <f>ROUND(+'Fiscal Services'!G184,0)</f>
        <v>1429205</v>
      </c>
      <c r="H86" s="7">
        <f>ROUND(+'Fiscal Services'!E184,2)</f>
        <v>25.33</v>
      </c>
      <c r="I86" s="8">
        <f t="shared" si="4"/>
        <v>56423.41</v>
      </c>
      <c r="J86" s="7"/>
      <c r="K86" s="9">
        <f t="shared" si="5"/>
        <v>-0.56369999999999998</v>
      </c>
    </row>
    <row r="87" spans="2:11" x14ac:dyDescent="0.2">
      <c r="B87">
        <f>+'Fiscal Services'!A82</f>
        <v>186</v>
      </c>
      <c r="C87" t="str">
        <f>+'Fiscal Services'!B82</f>
        <v>SUMMIT PACIFIC MEDICAL CENTER</v>
      </c>
      <c r="D87" s="6">
        <f>ROUND(+'Fiscal Services'!G82,0)</f>
        <v>1018480</v>
      </c>
      <c r="E87" s="7">
        <f>ROUND(+'Fiscal Services'!E82,2)</f>
        <v>24.3</v>
      </c>
      <c r="F87" s="8">
        <f t="shared" si="3"/>
        <v>41912.76</v>
      </c>
      <c r="G87" s="6">
        <f>ROUND(+'Fiscal Services'!G185,0)</f>
        <v>1430681</v>
      </c>
      <c r="H87" s="7">
        <f>ROUND(+'Fiscal Services'!E185,2)</f>
        <v>26</v>
      </c>
      <c r="I87" s="8">
        <f t="shared" si="4"/>
        <v>55026.19</v>
      </c>
      <c r="J87" s="7"/>
      <c r="K87" s="9">
        <f t="shared" si="5"/>
        <v>0.31290000000000001</v>
      </c>
    </row>
    <row r="88" spans="2:11" x14ac:dyDescent="0.2">
      <c r="B88">
        <f>+'Fiscal Services'!A83</f>
        <v>191</v>
      </c>
      <c r="C88" t="str">
        <f>+'Fiscal Services'!B83</f>
        <v>PROVIDENCE CENTRALIA HOSPITAL</v>
      </c>
      <c r="D88" s="6">
        <f>ROUND(+'Fiscal Services'!G83,0)</f>
        <v>0</v>
      </c>
      <c r="E88" s="7">
        <f>ROUND(+'Fiscal Services'!E83,2)</f>
        <v>0</v>
      </c>
      <c r="F88" s="8" t="str">
        <f t="shared" si="3"/>
        <v/>
      </c>
      <c r="G88" s="6">
        <f>ROUND(+'Fiscal Services'!G186,0)</f>
        <v>0</v>
      </c>
      <c r="H88" s="7">
        <f>ROUND(+'Fiscal Services'!E186,2)</f>
        <v>0</v>
      </c>
      <c r="I88" s="8" t="str">
        <f t="shared" si="4"/>
        <v/>
      </c>
      <c r="J88" s="7"/>
      <c r="K88" s="9" t="str">
        <f t="shared" si="5"/>
        <v/>
      </c>
    </row>
    <row r="89" spans="2:11" x14ac:dyDescent="0.2">
      <c r="B89">
        <f>+'Fiscal Services'!A84</f>
        <v>193</v>
      </c>
      <c r="C89" t="str">
        <f>+'Fiscal Services'!B84</f>
        <v>PROVIDENCE MOUNT CARMEL HOSPITAL</v>
      </c>
      <c r="D89" s="6">
        <f>ROUND(+'Fiscal Services'!G84,0)</f>
        <v>0</v>
      </c>
      <c r="E89" s="7">
        <f>ROUND(+'Fiscal Services'!E84,2)</f>
        <v>14.99</v>
      </c>
      <c r="F89" s="8" t="str">
        <f t="shared" si="3"/>
        <v/>
      </c>
      <c r="G89" s="6">
        <f>ROUND(+'Fiscal Services'!G187,0)</f>
        <v>0</v>
      </c>
      <c r="H89" s="7">
        <f>ROUND(+'Fiscal Services'!E187,2)</f>
        <v>0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194</v>
      </c>
      <c r="C90" t="str">
        <f>+'Fiscal Services'!B85</f>
        <v>PROVIDENCE ST JOSEPHS HOSPITAL</v>
      </c>
      <c r="D90" s="6">
        <f>ROUND(+'Fiscal Services'!G85,0)</f>
        <v>66747</v>
      </c>
      <c r="E90" s="7">
        <f>ROUND(+'Fiscal Services'!E85,2)</f>
        <v>5.89</v>
      </c>
      <c r="F90" s="8">
        <f t="shared" si="3"/>
        <v>11332.26</v>
      </c>
      <c r="G90" s="6">
        <f>ROUND(+'Fiscal Services'!G188,0)</f>
        <v>0</v>
      </c>
      <c r="H90" s="7">
        <f>ROUND(+'Fiscal Services'!E188,2)</f>
        <v>0</v>
      </c>
      <c r="I90" s="8" t="str">
        <f t="shared" si="4"/>
        <v/>
      </c>
      <c r="J90" s="7"/>
      <c r="K90" s="9" t="str">
        <f t="shared" si="5"/>
        <v/>
      </c>
    </row>
    <row r="91" spans="2:11" x14ac:dyDescent="0.2">
      <c r="B91">
        <f>+'Fiscal Services'!A86</f>
        <v>195</v>
      </c>
      <c r="C91" t="str">
        <f>+'Fiscal Services'!B86</f>
        <v>SNOQUALMIE VALLEY HOSPITAL</v>
      </c>
      <c r="D91" s="6">
        <f>ROUND(+'Fiscal Services'!G86,0)</f>
        <v>634858</v>
      </c>
      <c r="E91" s="7">
        <f>ROUND(+'Fiscal Services'!E86,2)</f>
        <v>13.88</v>
      </c>
      <c r="F91" s="8">
        <f t="shared" si="3"/>
        <v>45739.05</v>
      </c>
      <c r="G91" s="6">
        <f>ROUND(+'Fiscal Services'!G189,0)</f>
        <v>861884</v>
      </c>
      <c r="H91" s="7">
        <f>ROUND(+'Fiscal Services'!E189,2)</f>
        <v>16.670000000000002</v>
      </c>
      <c r="I91" s="8">
        <f t="shared" si="4"/>
        <v>51702.7</v>
      </c>
      <c r="J91" s="7"/>
      <c r="K91" s="9">
        <f t="shared" si="5"/>
        <v>0.13039999999999999</v>
      </c>
    </row>
    <row r="92" spans="2:11" x14ac:dyDescent="0.2">
      <c r="B92">
        <f>+'Fiscal Services'!A87</f>
        <v>197</v>
      </c>
      <c r="C92" t="str">
        <f>+'Fiscal Services'!B87</f>
        <v>CAPITAL MEDICAL CENTER</v>
      </c>
      <c r="D92" s="6">
        <f>ROUND(+'Fiscal Services'!G87,0)</f>
        <v>1174535</v>
      </c>
      <c r="E92" s="7">
        <f>ROUND(+'Fiscal Services'!E87,2)</f>
        <v>23.53</v>
      </c>
      <c r="F92" s="8">
        <f t="shared" si="3"/>
        <v>49916.49</v>
      </c>
      <c r="G92" s="6">
        <f>ROUND(+'Fiscal Services'!G190,0)</f>
        <v>1237368</v>
      </c>
      <c r="H92" s="7">
        <f>ROUND(+'Fiscal Services'!E190,2)</f>
        <v>23.68</v>
      </c>
      <c r="I92" s="8">
        <f t="shared" si="4"/>
        <v>52253.72</v>
      </c>
      <c r="J92" s="7"/>
      <c r="K92" s="9">
        <f t="shared" si="5"/>
        <v>4.6800000000000001E-2</v>
      </c>
    </row>
    <row r="93" spans="2:11" x14ac:dyDescent="0.2">
      <c r="B93">
        <f>+'Fiscal Services'!A88</f>
        <v>198</v>
      </c>
      <c r="C93" t="str">
        <f>+'Fiscal Services'!B88</f>
        <v>SUNNYSIDE COMMUNITY HOSPITAL</v>
      </c>
      <c r="D93" s="6">
        <f>ROUND(+'Fiscal Services'!G88,0)</f>
        <v>1857596</v>
      </c>
      <c r="E93" s="7">
        <f>ROUND(+'Fiscal Services'!E88,2)</f>
        <v>46.71</v>
      </c>
      <c r="F93" s="8">
        <f t="shared" si="3"/>
        <v>39768.699999999997</v>
      </c>
      <c r="G93" s="6">
        <f>ROUND(+'Fiscal Services'!G191,0)</f>
        <v>2262511</v>
      </c>
      <c r="H93" s="7">
        <f>ROUND(+'Fiscal Services'!E191,2)</f>
        <v>54.4</v>
      </c>
      <c r="I93" s="8">
        <f t="shared" si="4"/>
        <v>41590.28</v>
      </c>
      <c r="J93" s="7"/>
      <c r="K93" s="9">
        <f t="shared" si="5"/>
        <v>4.58E-2</v>
      </c>
    </row>
    <row r="94" spans="2:11" x14ac:dyDescent="0.2">
      <c r="B94">
        <f>+'Fiscal Services'!A89</f>
        <v>199</v>
      </c>
      <c r="C94" t="str">
        <f>+'Fiscal Services'!B89</f>
        <v>TOPPENISH COMMUNITY HOSPITAL</v>
      </c>
      <c r="D94" s="6">
        <f>ROUND(+'Fiscal Services'!G89,0)</f>
        <v>319712</v>
      </c>
      <c r="E94" s="7">
        <f>ROUND(+'Fiscal Services'!E89,2)</f>
        <v>8.3000000000000007</v>
      </c>
      <c r="F94" s="8">
        <f t="shared" si="3"/>
        <v>38519.519999999997</v>
      </c>
      <c r="G94" s="6">
        <f>ROUND(+'Fiscal Services'!G192,0)</f>
        <v>329269</v>
      </c>
      <c r="H94" s="7">
        <f>ROUND(+'Fiscal Services'!E192,2)</f>
        <v>6.6</v>
      </c>
      <c r="I94" s="8">
        <f t="shared" si="4"/>
        <v>49889.24</v>
      </c>
      <c r="J94" s="7"/>
      <c r="K94" s="9">
        <f t="shared" si="5"/>
        <v>0.29520000000000002</v>
      </c>
    </row>
    <row r="95" spans="2:11" x14ac:dyDescent="0.2">
      <c r="B95">
        <f>+'Fiscal Services'!A90</f>
        <v>201</v>
      </c>
      <c r="C95" t="str">
        <f>+'Fiscal Services'!B90</f>
        <v>ST FRANCIS COMMUNITY HOSPITAL</v>
      </c>
      <c r="D95" s="6">
        <f>ROUND(+'Fiscal Services'!G90,0)</f>
        <v>531959</v>
      </c>
      <c r="E95" s="7">
        <f>ROUND(+'Fiscal Services'!E90,2)</f>
        <v>6.27</v>
      </c>
      <c r="F95" s="8">
        <f t="shared" si="3"/>
        <v>84841.95</v>
      </c>
      <c r="G95" s="6">
        <f>ROUND(+'Fiscal Services'!G193,0)</f>
        <v>0</v>
      </c>
      <c r="H95" s="7">
        <f>ROUND(+'Fiscal Services'!E193,2)</f>
        <v>0</v>
      </c>
      <c r="I95" s="8" t="str">
        <f t="shared" si="4"/>
        <v/>
      </c>
      <c r="J95" s="7"/>
      <c r="K95" s="9" t="str">
        <f t="shared" si="5"/>
        <v/>
      </c>
    </row>
    <row r="96" spans="2:11" x14ac:dyDescent="0.2">
      <c r="B96">
        <f>+'Fiscal Services'!A91</f>
        <v>202</v>
      </c>
      <c r="C96" t="str">
        <f>+'Fiscal Services'!B91</f>
        <v>REGIONAL HOSPITAL</v>
      </c>
      <c r="D96" s="6">
        <f>ROUND(+'Fiscal Services'!G91,0)</f>
        <v>37390</v>
      </c>
      <c r="E96" s="7">
        <f>ROUND(+'Fiscal Services'!E91,2)</f>
        <v>0.48</v>
      </c>
      <c r="F96" s="8">
        <f t="shared" si="3"/>
        <v>77895.83</v>
      </c>
      <c r="G96" s="6">
        <f>ROUND(+'Fiscal Services'!G194,0)</f>
        <v>34843</v>
      </c>
      <c r="H96" s="7">
        <f>ROUND(+'Fiscal Services'!E194,2)</f>
        <v>0.44</v>
      </c>
      <c r="I96" s="8">
        <f t="shared" si="4"/>
        <v>79188.639999999999</v>
      </c>
      <c r="J96" s="7"/>
      <c r="K96" s="9">
        <f t="shared" si="5"/>
        <v>1.66E-2</v>
      </c>
    </row>
    <row r="97" spans="2:11" x14ac:dyDescent="0.2">
      <c r="B97">
        <f>+'Fiscal Services'!A92</f>
        <v>204</v>
      </c>
      <c r="C97" t="str">
        <f>+'Fiscal Services'!B92</f>
        <v>SEATTLE CANCER CARE ALLIANCE</v>
      </c>
      <c r="D97" s="6">
        <f>ROUND(+'Fiscal Services'!G92,0)</f>
        <v>8515686</v>
      </c>
      <c r="E97" s="7">
        <f>ROUND(+'Fiscal Services'!E92,2)</f>
        <v>137.79</v>
      </c>
      <c r="F97" s="8">
        <f t="shared" si="3"/>
        <v>61801.919999999998</v>
      </c>
      <c r="G97" s="6">
        <f>ROUND(+'Fiscal Services'!G195,0)</f>
        <v>9467323</v>
      </c>
      <c r="H97" s="7">
        <f>ROUND(+'Fiscal Services'!E195,2)</f>
        <v>141.13999999999999</v>
      </c>
      <c r="I97" s="8">
        <f t="shared" si="4"/>
        <v>67077.53</v>
      </c>
      <c r="J97" s="7"/>
      <c r="K97" s="9">
        <f t="shared" si="5"/>
        <v>8.5400000000000004E-2</v>
      </c>
    </row>
    <row r="98" spans="2:11" x14ac:dyDescent="0.2">
      <c r="B98">
        <f>+'Fiscal Services'!A93</f>
        <v>205</v>
      </c>
      <c r="C98" t="str">
        <f>+'Fiscal Services'!B93</f>
        <v>WENATCHEE VALLEY HOSPITAL</v>
      </c>
      <c r="D98" s="6">
        <f>ROUND(+'Fiscal Services'!G93,0)</f>
        <v>0</v>
      </c>
      <c r="E98" s="7">
        <f>ROUND(+'Fiscal Services'!E93,2)</f>
        <v>0</v>
      </c>
      <c r="F98" s="8" t="str">
        <f t="shared" si="3"/>
        <v/>
      </c>
      <c r="G98" s="6">
        <f>ROUND(+'Fiscal Services'!G196,0)</f>
        <v>0</v>
      </c>
      <c r="H98" s="7">
        <f>ROUND(+'Fiscal Services'!E196,2)</f>
        <v>0</v>
      </c>
      <c r="I98" s="8" t="str">
        <f t="shared" si="4"/>
        <v/>
      </c>
      <c r="J98" s="7"/>
      <c r="K98" s="9" t="str">
        <f t="shared" si="5"/>
        <v/>
      </c>
    </row>
    <row r="99" spans="2:11" x14ac:dyDescent="0.2">
      <c r="B99">
        <f>+'Fiscal Services'!A94</f>
        <v>206</v>
      </c>
      <c r="C99" t="str">
        <f>+'Fiscal Services'!B94</f>
        <v>PEACEHEALTH UNITED GENERAL MEDICAL CENTER</v>
      </c>
      <c r="D99" s="6">
        <f>ROUND(+'Fiscal Services'!G94,0)</f>
        <v>163505</v>
      </c>
      <c r="E99" s="7">
        <f>ROUND(+'Fiscal Services'!E94,2)</f>
        <v>4.26</v>
      </c>
      <c r="F99" s="8">
        <f t="shared" si="3"/>
        <v>38381.46</v>
      </c>
      <c r="G99" s="6">
        <f>ROUND(+'Fiscal Services'!G197,0)</f>
        <v>164758</v>
      </c>
      <c r="H99" s="7">
        <f>ROUND(+'Fiscal Services'!E197,2)</f>
        <v>4.16</v>
      </c>
      <c r="I99" s="8">
        <f t="shared" si="4"/>
        <v>39605.29</v>
      </c>
      <c r="J99" s="7"/>
      <c r="K99" s="9">
        <f t="shared" si="5"/>
        <v>3.1899999999999998E-2</v>
      </c>
    </row>
    <row r="100" spans="2:11" x14ac:dyDescent="0.2">
      <c r="B100">
        <f>+'Fiscal Services'!A95</f>
        <v>207</v>
      </c>
      <c r="C100" t="str">
        <f>+'Fiscal Services'!B95</f>
        <v>SKAGIT VALLEY HOSPITAL</v>
      </c>
      <c r="D100" s="6">
        <f>ROUND(+'Fiscal Services'!G95,0)</f>
        <v>6216746</v>
      </c>
      <c r="E100" s="7">
        <f>ROUND(+'Fiscal Services'!E95,2)</f>
        <v>128.09</v>
      </c>
      <c r="F100" s="8">
        <f t="shared" si="3"/>
        <v>48534.2</v>
      </c>
      <c r="G100" s="6">
        <f>ROUND(+'Fiscal Services'!G198,0)</f>
        <v>6722676</v>
      </c>
      <c r="H100" s="7">
        <f>ROUND(+'Fiscal Services'!E198,2)</f>
        <v>136</v>
      </c>
      <c r="I100" s="8">
        <f t="shared" si="4"/>
        <v>49431.44</v>
      </c>
      <c r="J100" s="7"/>
      <c r="K100" s="9">
        <f t="shared" si="5"/>
        <v>1.8499999999999999E-2</v>
      </c>
    </row>
    <row r="101" spans="2:11" x14ac:dyDescent="0.2">
      <c r="B101">
        <f>+'Fiscal Services'!A96</f>
        <v>208</v>
      </c>
      <c r="C101" t="str">
        <f>+'Fiscal Services'!B96</f>
        <v>LEGACY SALMON CREEK HOSPITAL</v>
      </c>
      <c r="D101" s="6">
        <f>ROUND(+'Fiscal Services'!G96,0)</f>
        <v>18402421</v>
      </c>
      <c r="E101" s="7">
        <f>ROUND(+'Fiscal Services'!E96,2)</f>
        <v>349.9</v>
      </c>
      <c r="F101" s="8">
        <f t="shared" si="3"/>
        <v>52593.37</v>
      </c>
      <c r="G101" s="6">
        <f>ROUND(+'Fiscal Services'!G199,0)</f>
        <v>18953098</v>
      </c>
      <c r="H101" s="7">
        <f>ROUND(+'Fiscal Services'!E199,2)</f>
        <v>346.98</v>
      </c>
      <c r="I101" s="8">
        <f t="shared" si="4"/>
        <v>54623.03</v>
      </c>
      <c r="J101" s="7"/>
      <c r="K101" s="9">
        <f t="shared" si="5"/>
        <v>3.8600000000000002E-2</v>
      </c>
    </row>
    <row r="102" spans="2:11" x14ac:dyDescent="0.2">
      <c r="B102">
        <f>+'Fiscal Services'!A97</f>
        <v>209</v>
      </c>
      <c r="C102" t="str">
        <f>+'Fiscal Services'!B97</f>
        <v>ST ANTHONY HOSPITAL</v>
      </c>
      <c r="D102" s="6">
        <f>ROUND(+'Fiscal Services'!G97,0)</f>
        <v>200057</v>
      </c>
      <c r="E102" s="7">
        <f>ROUND(+'Fiscal Services'!E97,2)</f>
        <v>2.37</v>
      </c>
      <c r="F102" s="8">
        <f t="shared" si="3"/>
        <v>84412.24</v>
      </c>
      <c r="G102" s="6">
        <f>ROUND(+'Fiscal Services'!G200,0)</f>
        <v>1005</v>
      </c>
      <c r="H102" s="7">
        <f>ROUND(+'Fiscal Services'!E200,2)</f>
        <v>0.01</v>
      </c>
      <c r="I102" s="8">
        <f t="shared" si="4"/>
        <v>100500</v>
      </c>
      <c r="J102" s="7"/>
      <c r="K102" s="9">
        <f t="shared" si="5"/>
        <v>0.19059999999999999</v>
      </c>
    </row>
    <row r="103" spans="2:11" x14ac:dyDescent="0.2">
      <c r="B103">
        <f>+'Fiscal Services'!A98</f>
        <v>210</v>
      </c>
      <c r="C103" t="str">
        <f>+'Fiscal Services'!B98</f>
        <v>SWEDISH MEDICAL CENTER - ISSAQUAH CAMPUS</v>
      </c>
      <c r="D103" s="6">
        <f>ROUND(+'Fiscal Services'!G98,0)</f>
        <v>1479853</v>
      </c>
      <c r="E103" s="7">
        <f>ROUND(+'Fiscal Services'!E98,2)</f>
        <v>26.22</v>
      </c>
      <c r="F103" s="8">
        <f t="shared" si="3"/>
        <v>56439.86</v>
      </c>
      <c r="G103" s="6">
        <f>ROUND(+'Fiscal Services'!G201,0)</f>
        <v>1110304</v>
      </c>
      <c r="H103" s="7">
        <f>ROUND(+'Fiscal Services'!E201,2)</f>
        <v>22.27</v>
      </c>
      <c r="I103" s="8">
        <f t="shared" si="4"/>
        <v>49856.49</v>
      </c>
      <c r="J103" s="7"/>
      <c r="K103" s="9">
        <f t="shared" si="5"/>
        <v>-0.1166</v>
      </c>
    </row>
    <row r="104" spans="2:11" x14ac:dyDescent="0.2">
      <c r="B104">
        <f>+'Fiscal Services'!A99</f>
        <v>211</v>
      </c>
      <c r="C104" t="str">
        <f>+'Fiscal Services'!B99</f>
        <v>PEACEHEALTH PEACE ISLAND MEDICAL CENTER</v>
      </c>
      <c r="D104" s="6">
        <f>ROUND(+'Fiscal Services'!G99,0)</f>
        <v>0</v>
      </c>
      <c r="E104" s="7">
        <f>ROUND(+'Fiscal Services'!E99,2)</f>
        <v>0</v>
      </c>
      <c r="F104" s="8" t="str">
        <f t="shared" si="3"/>
        <v/>
      </c>
      <c r="G104" s="6">
        <f>ROUND(+'Fiscal Services'!G202,0)</f>
        <v>0</v>
      </c>
      <c r="H104" s="7">
        <f>ROUND(+'Fiscal Services'!E202,2)</f>
        <v>0</v>
      </c>
      <c r="I104" s="8" t="str">
        <f t="shared" si="4"/>
        <v/>
      </c>
      <c r="J104" s="7"/>
      <c r="K104" s="9" t="str">
        <f t="shared" si="5"/>
        <v/>
      </c>
    </row>
    <row r="105" spans="2:11" x14ac:dyDescent="0.2">
      <c r="B105">
        <f>+'Fiscal Services'!A100</f>
        <v>904</v>
      </c>
      <c r="C105" t="str">
        <f>+'Fiscal Services'!B100</f>
        <v>BHC FAIRFAX HOSPITAL</v>
      </c>
      <c r="D105" s="6">
        <f>ROUND(+'Fiscal Services'!G100,0)</f>
        <v>1418837</v>
      </c>
      <c r="E105" s="7">
        <f>ROUND(+'Fiscal Services'!E100,2)</f>
        <v>24.04</v>
      </c>
      <c r="F105" s="8">
        <f t="shared" si="3"/>
        <v>59019.839999999997</v>
      </c>
      <c r="G105" s="6">
        <f>ROUND(+'Fiscal Services'!G203,0)</f>
        <v>1825700</v>
      </c>
      <c r="H105" s="7">
        <f>ROUND(+'Fiscal Services'!E203,2)</f>
        <v>28.6</v>
      </c>
      <c r="I105" s="8">
        <f t="shared" si="4"/>
        <v>63835.66</v>
      </c>
      <c r="J105" s="7"/>
      <c r="K105" s="9">
        <f t="shared" si="5"/>
        <v>8.1600000000000006E-2</v>
      </c>
    </row>
    <row r="106" spans="2:11" x14ac:dyDescent="0.2">
      <c r="B106">
        <f>+'Fiscal Services'!A101</f>
        <v>915</v>
      </c>
      <c r="C106" t="str">
        <f>+'Fiscal Services'!B101</f>
        <v>LOURDES COUNSELING CENTER</v>
      </c>
      <c r="D106" s="6">
        <f>ROUND(+'Fiscal Services'!G101,0)</f>
        <v>528104</v>
      </c>
      <c r="E106" s="7">
        <f>ROUND(+'Fiscal Services'!E101,2)</f>
        <v>15.76</v>
      </c>
      <c r="F106" s="8">
        <f t="shared" si="3"/>
        <v>33509.14</v>
      </c>
      <c r="G106" s="6">
        <f>ROUND(+'Fiscal Services'!G204,0)</f>
        <v>685123</v>
      </c>
      <c r="H106" s="7">
        <f>ROUND(+'Fiscal Services'!E204,2)</f>
        <v>20.53</v>
      </c>
      <c r="I106" s="8">
        <f t="shared" si="4"/>
        <v>33371.800000000003</v>
      </c>
      <c r="J106" s="7"/>
      <c r="K106" s="9">
        <f t="shared" si="5"/>
        <v>-4.1000000000000003E-3</v>
      </c>
    </row>
    <row r="107" spans="2:11" x14ac:dyDescent="0.2">
      <c r="B107">
        <f>+'Fiscal Services'!A102</f>
        <v>919</v>
      </c>
      <c r="C107" t="str">
        <f>+'Fiscal Services'!B102</f>
        <v>NAVOS</v>
      </c>
      <c r="D107" s="6">
        <f>ROUND(+'Fiscal Services'!G102,0)</f>
        <v>319641</v>
      </c>
      <c r="E107" s="7">
        <f>ROUND(+'Fiscal Services'!E102,2)</f>
        <v>5.18</v>
      </c>
      <c r="F107" s="8">
        <f t="shared" si="3"/>
        <v>61706.76</v>
      </c>
      <c r="G107" s="6">
        <f>ROUND(+'Fiscal Services'!G205,0)</f>
        <v>257860</v>
      </c>
      <c r="H107" s="7">
        <f>ROUND(+'Fiscal Services'!E205,2)</f>
        <v>4.0199999999999996</v>
      </c>
      <c r="I107" s="8">
        <f t="shared" si="4"/>
        <v>64144.28</v>
      </c>
      <c r="J107" s="7"/>
      <c r="K107" s="9">
        <f t="shared" si="5"/>
        <v>3.95E-2</v>
      </c>
    </row>
    <row r="108" spans="2:11" x14ac:dyDescent="0.2">
      <c r="B108">
        <f>+'Fiscal Services'!A103</f>
        <v>921</v>
      </c>
      <c r="C108" t="str">
        <f>+'Fiscal Services'!B103</f>
        <v>Cascade Behavioral Health</v>
      </c>
      <c r="D108" s="6">
        <f>ROUND(+'Fiscal Services'!G103,0)</f>
        <v>1560519</v>
      </c>
      <c r="E108" s="7">
        <f>ROUND(+'Fiscal Services'!E103,2)</f>
        <v>24.93</v>
      </c>
      <c r="F108" s="8">
        <f t="shared" si="3"/>
        <v>62596.03</v>
      </c>
      <c r="G108" s="6">
        <f>ROUND(+'Fiscal Services'!G206,0)</f>
        <v>1556908</v>
      </c>
      <c r="H108" s="7">
        <f>ROUND(+'Fiscal Services'!E206,2)</f>
        <v>25.68</v>
      </c>
      <c r="I108" s="8">
        <f t="shared" si="4"/>
        <v>60627.26</v>
      </c>
      <c r="J108" s="7"/>
      <c r="K108" s="9">
        <f t="shared" si="5"/>
        <v>-3.15E-2</v>
      </c>
    </row>
    <row r="109" spans="2:11" x14ac:dyDescent="0.2">
      <c r="B109">
        <f>+'Fiscal Services'!A104</f>
        <v>922</v>
      </c>
      <c r="C109" t="str">
        <f>+'Fiscal Services'!B104</f>
        <v>BHC FAIRFAX HOSPITAL EVERETT</v>
      </c>
      <c r="D109" s="6">
        <f>ROUND(+'Fiscal Services'!G104,0)</f>
        <v>230561</v>
      </c>
      <c r="E109" s="7">
        <f>ROUND(+'Fiscal Services'!E104,2)</f>
        <v>2.96</v>
      </c>
      <c r="F109" s="8">
        <f t="shared" si="3"/>
        <v>77892.23</v>
      </c>
      <c r="G109" s="6">
        <f>ROUND(+'Fiscal Services'!G207,0)</f>
        <v>284993</v>
      </c>
      <c r="H109" s="7">
        <f>ROUND(+'Fiscal Services'!E207,2)</f>
        <v>3.37</v>
      </c>
      <c r="I109" s="8">
        <f t="shared" si="4"/>
        <v>84567.66</v>
      </c>
      <c r="J109" s="7"/>
      <c r="K109" s="9">
        <f t="shared" si="5"/>
        <v>8.5699999999999998E-2</v>
      </c>
    </row>
    <row r="110" spans="2:11" x14ac:dyDescent="0.2">
      <c r="B110">
        <f>+'Fiscal Services'!A105</f>
        <v>923</v>
      </c>
      <c r="C110" t="str">
        <f>+'Fiscal Services'!B105</f>
        <v>BHC FAIRFAX HOSPITAL MONROE</v>
      </c>
      <c r="D110" s="6">
        <f>ROUND(+'Fiscal Services'!G105,0)</f>
        <v>0</v>
      </c>
      <c r="E110" s="7">
        <f>ROUND(+'Fiscal Services'!E105,2)</f>
        <v>0</v>
      </c>
      <c r="F110" s="8" t="str">
        <f t="shared" ref="F110" si="6">IF(D110=0,"",IF(E110=0,"",ROUND(D110/E110,2)))</f>
        <v/>
      </c>
      <c r="G110" s="6">
        <f>ROUND(+'Fiscal Services'!G208,0)</f>
        <v>66300</v>
      </c>
      <c r="H110" s="7">
        <f>ROUND(+'Fiscal Services'!E208,2)</f>
        <v>1.5</v>
      </c>
      <c r="I110" s="8">
        <f t="shared" ref="I110" si="7">IF(G110=0,"",IF(H110=0,"",ROUND(G110/H110,2)))</f>
        <v>44200</v>
      </c>
      <c r="J110" s="7"/>
      <c r="K110" s="9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OE_A</vt:lpstr>
      <vt:lpstr>SW_A</vt:lpstr>
      <vt:lpstr>EB_A</vt:lpstr>
      <vt:lpstr>PF_A</vt:lpstr>
      <vt:lpstr>SE_A</vt:lpstr>
      <vt:lpstr>PS_A</vt:lpstr>
      <vt:lpstr>DRL_A</vt:lpstr>
      <vt:lpstr>ODE_A</vt:lpstr>
      <vt:lpstr>SW_FTE</vt:lpstr>
      <vt:lpstr>EB_FTE</vt:lpstr>
      <vt:lpstr>PH_A</vt:lpstr>
      <vt:lpstr>Fiscal Services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Fiscal Services Cost Center Screens</dc:title>
  <dc:subject>2016 comparative screens - fiscal services</dc:subject>
  <dc:creator>Washington State Dept of Health - HSQA - Community Health Systems</dc:creator>
  <cp:lastModifiedBy>Huyck, Randall  (DOH)</cp:lastModifiedBy>
  <dcterms:created xsi:type="dcterms:W3CDTF">2000-10-10T20:06:52Z</dcterms:created>
  <dcterms:modified xsi:type="dcterms:W3CDTF">2018-06-11T17:38:20Z</dcterms:modified>
</cp:coreProperties>
</file>