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909"/>
  </bookViews>
  <sheets>
    <sheet name="OE_A" sheetId="2" r:id="rId1"/>
    <sheet name="SW_A" sheetId="4" r:id="rId2"/>
    <sheet name="EB_A" sheetId="6" r:id="rId3"/>
    <sheet name="PF_A" sheetId="8" r:id="rId4"/>
    <sheet name="SE_A" sheetId="10" r:id="rId5"/>
    <sheet name="PS_A" sheetId="12" r:id="rId6"/>
    <sheet name="DRL_A" sheetId="14" r:id="rId7"/>
    <sheet name="ODE_A" sheetId="16" r:id="rId8"/>
    <sheet name="SW_FTE" sheetId="18" r:id="rId9"/>
    <sheet name="EB_FTE" sheetId="20" r:id="rId10"/>
    <sheet name="PH_A" sheetId="22" r:id="rId11"/>
    <sheet name="Administration" sheetId="24" r:id="rId12"/>
  </sheets>
  <definedNames>
    <definedName name="\a">#REF!</definedName>
    <definedName name="\q">#REF!</definedName>
    <definedName name="BK4.111">#REF!</definedName>
    <definedName name="BK4.112">#REF!</definedName>
    <definedName name="BK4.113">#REF!</definedName>
    <definedName name="BK4.114">#REF!</definedName>
    <definedName name="BK4.115">#REF!</definedName>
    <definedName name="BK4.116">#REF!</definedName>
    <definedName name="BK4.117">#REF!</definedName>
    <definedName name="BK4.118">#REF!</definedName>
    <definedName name="BK4.119">#REF!</definedName>
    <definedName name="BK4.120">#REF!</definedName>
    <definedName name="BK4.121">#REF!</definedName>
    <definedName name="BK4.122">#REF!</definedName>
    <definedName name="BK4.123">#REF!</definedName>
    <definedName name="BK4.124">#REF!</definedName>
    <definedName name="BK4.125">#REF!</definedName>
    <definedName name="BK4.126">#REF!</definedName>
    <definedName name="BK4.127">#REF!</definedName>
    <definedName name="BK4.128">#REF!</definedName>
    <definedName name="BK4.129">#REF!</definedName>
    <definedName name="BK4.130">#REF!</definedName>
    <definedName name="BK4.131">#REF!</definedName>
    <definedName name="BK4.132">#REF!</definedName>
  </definedNames>
  <calcPr calcId="152511"/>
</workbook>
</file>

<file path=xl/calcChain.xml><?xml version="1.0" encoding="utf-8"?>
<calcChain xmlns="http://schemas.openxmlformats.org/spreadsheetml/2006/main">
  <c r="K110" i="22" l="1"/>
  <c r="H110" i="22"/>
  <c r="G110" i="22"/>
  <c r="I110" i="22" s="1"/>
  <c r="E110" i="22"/>
  <c r="D110" i="22"/>
  <c r="F110" i="22" s="1"/>
  <c r="C110" i="22"/>
  <c r="B110" i="22"/>
  <c r="I110" i="20"/>
  <c r="H110" i="20"/>
  <c r="G110" i="20"/>
  <c r="E110" i="20"/>
  <c r="D110" i="20"/>
  <c r="K110" i="20" s="1"/>
  <c r="C110" i="20"/>
  <c r="B110" i="20"/>
  <c r="K110" i="18"/>
  <c r="H110" i="18"/>
  <c r="I110" i="18" s="1"/>
  <c r="G110" i="18"/>
  <c r="E110" i="18"/>
  <c r="D110" i="18"/>
  <c r="F110" i="18" s="1"/>
  <c r="C110" i="18"/>
  <c r="B110" i="18"/>
  <c r="K110" i="16"/>
  <c r="H110" i="16"/>
  <c r="I110" i="16" s="1"/>
  <c r="G110" i="16"/>
  <c r="E110" i="16"/>
  <c r="D110" i="16"/>
  <c r="F110" i="16" s="1"/>
  <c r="C110" i="16"/>
  <c r="B110" i="16"/>
  <c r="K110" i="14"/>
  <c r="H110" i="14"/>
  <c r="I110" i="14" s="1"/>
  <c r="G110" i="14"/>
  <c r="E110" i="14"/>
  <c r="D110" i="14"/>
  <c r="F110" i="14" s="1"/>
  <c r="C110" i="14"/>
  <c r="B110" i="14"/>
  <c r="K110" i="12"/>
  <c r="I110" i="12"/>
  <c r="H110" i="12"/>
  <c r="G110" i="12"/>
  <c r="F110" i="12"/>
  <c r="E110" i="12"/>
  <c r="D110" i="12"/>
  <c r="C110" i="12"/>
  <c r="B110" i="12"/>
  <c r="H110" i="10"/>
  <c r="I110" i="10" s="1"/>
  <c r="G110" i="10"/>
  <c r="E110" i="10"/>
  <c r="D110" i="10"/>
  <c r="F110" i="10" s="1"/>
  <c r="C110" i="10"/>
  <c r="B110" i="10"/>
  <c r="K110" i="8"/>
  <c r="I110" i="8"/>
  <c r="H110" i="8"/>
  <c r="G110" i="8"/>
  <c r="E110" i="8"/>
  <c r="D110" i="8"/>
  <c r="F110" i="8" s="1"/>
  <c r="C110" i="8"/>
  <c r="B110" i="8"/>
  <c r="K110" i="6"/>
  <c r="I110" i="6"/>
  <c r="H110" i="6"/>
  <c r="G110" i="6"/>
  <c r="F110" i="6"/>
  <c r="E110" i="6"/>
  <c r="D110" i="6"/>
  <c r="C110" i="6"/>
  <c r="B110" i="6"/>
  <c r="K110" i="4"/>
  <c r="I110" i="4"/>
  <c r="H110" i="4"/>
  <c r="G110" i="4"/>
  <c r="E110" i="4"/>
  <c r="D110" i="4"/>
  <c r="F110" i="4" s="1"/>
  <c r="C110" i="4"/>
  <c r="B110" i="4"/>
  <c r="I110" i="2"/>
  <c r="H110" i="2"/>
  <c r="G110" i="2"/>
  <c r="E110" i="2"/>
  <c r="D110" i="2"/>
  <c r="F110" i="2" s="1"/>
  <c r="C110" i="2"/>
  <c r="B110" i="2"/>
  <c r="F110" i="20" l="1"/>
  <c r="K110" i="10"/>
  <c r="K110" i="2"/>
  <c r="H109" i="22" l="1"/>
  <c r="G109" i="22"/>
  <c r="E109" i="22"/>
  <c r="D109" i="22"/>
  <c r="C109" i="22"/>
  <c r="B109" i="22"/>
  <c r="H108" i="22"/>
  <c r="I108" i="22" s="1"/>
  <c r="G108" i="22"/>
  <c r="E108" i="22"/>
  <c r="D108" i="22"/>
  <c r="C108" i="22"/>
  <c r="B108" i="22"/>
  <c r="H107" i="22"/>
  <c r="G107" i="22"/>
  <c r="F107" i="22"/>
  <c r="E107" i="22"/>
  <c r="D107" i="22"/>
  <c r="C107" i="22"/>
  <c r="B107" i="22"/>
  <c r="H106" i="22"/>
  <c r="G106" i="22"/>
  <c r="I106" i="22" s="1"/>
  <c r="E106" i="22"/>
  <c r="D106" i="22"/>
  <c r="C106" i="22"/>
  <c r="B106" i="22"/>
  <c r="H105" i="22"/>
  <c r="I105" i="22" s="1"/>
  <c r="G105" i="22"/>
  <c r="E105" i="22"/>
  <c r="D105" i="22"/>
  <c r="C105" i="22"/>
  <c r="B105" i="22"/>
  <c r="H104" i="22"/>
  <c r="G104" i="22"/>
  <c r="E104" i="22"/>
  <c r="F104" i="22" s="1"/>
  <c r="D104" i="22"/>
  <c r="C104" i="22"/>
  <c r="B104" i="22"/>
  <c r="H103" i="22"/>
  <c r="G103" i="22"/>
  <c r="I103" i="22" s="1"/>
  <c r="E103" i="22"/>
  <c r="D103" i="22"/>
  <c r="F103" i="22" s="1"/>
  <c r="C103" i="22"/>
  <c r="B103" i="22"/>
  <c r="H102" i="22"/>
  <c r="G102" i="22"/>
  <c r="I102" i="22" s="1"/>
  <c r="E102" i="22"/>
  <c r="D102" i="22"/>
  <c r="F102" i="22" s="1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I98" i="22" s="1"/>
  <c r="E98" i="22"/>
  <c r="D98" i="22"/>
  <c r="C98" i="22"/>
  <c r="B98" i="22"/>
  <c r="H97" i="22"/>
  <c r="G97" i="22"/>
  <c r="E97" i="22"/>
  <c r="D97" i="22"/>
  <c r="F97" i="22" s="1"/>
  <c r="C97" i="22"/>
  <c r="B97" i="22"/>
  <c r="H96" i="22"/>
  <c r="G96" i="22"/>
  <c r="E96" i="22"/>
  <c r="D96" i="22"/>
  <c r="F96" i="22" s="1"/>
  <c r="C96" i="22"/>
  <c r="B96" i="22"/>
  <c r="H95" i="22"/>
  <c r="G95" i="22"/>
  <c r="I95" i="22" s="1"/>
  <c r="K95" i="22" s="1"/>
  <c r="F95" i="22"/>
  <c r="E95" i="22"/>
  <c r="D95" i="22"/>
  <c r="C95" i="22"/>
  <c r="B95" i="22"/>
  <c r="H94" i="22"/>
  <c r="G94" i="22"/>
  <c r="E94" i="22"/>
  <c r="D94" i="22"/>
  <c r="C94" i="22"/>
  <c r="B94" i="22"/>
  <c r="H93" i="22"/>
  <c r="G93" i="22"/>
  <c r="E93" i="22"/>
  <c r="D93" i="22"/>
  <c r="C93" i="22"/>
  <c r="B93" i="22"/>
  <c r="H92" i="22"/>
  <c r="I92" i="22" s="1"/>
  <c r="G92" i="22"/>
  <c r="E92" i="22"/>
  <c r="D92" i="22"/>
  <c r="C92" i="22"/>
  <c r="B92" i="22"/>
  <c r="H91" i="22"/>
  <c r="G91" i="22"/>
  <c r="E91" i="22"/>
  <c r="F91" i="22" s="1"/>
  <c r="D91" i="22"/>
  <c r="C91" i="22"/>
  <c r="B91" i="22"/>
  <c r="H90" i="22"/>
  <c r="G90" i="22"/>
  <c r="E90" i="22"/>
  <c r="D90" i="22"/>
  <c r="C90" i="22"/>
  <c r="B90" i="22"/>
  <c r="H89" i="22"/>
  <c r="G89" i="22"/>
  <c r="E89" i="22"/>
  <c r="D89" i="22"/>
  <c r="C89" i="22"/>
  <c r="B89" i="22"/>
  <c r="H88" i="22"/>
  <c r="G88" i="22"/>
  <c r="F88" i="22"/>
  <c r="E88" i="22"/>
  <c r="D88" i="22"/>
  <c r="C88" i="22"/>
  <c r="B88" i="22"/>
  <c r="H87" i="22"/>
  <c r="G87" i="22"/>
  <c r="E87" i="22"/>
  <c r="D87" i="22"/>
  <c r="F87" i="22" s="1"/>
  <c r="C87" i="22"/>
  <c r="B87" i="22"/>
  <c r="H86" i="22"/>
  <c r="G86" i="22"/>
  <c r="E86" i="22"/>
  <c r="D86" i="22"/>
  <c r="F86" i="22" s="1"/>
  <c r="C86" i="22"/>
  <c r="B86" i="22"/>
  <c r="H85" i="22"/>
  <c r="G85" i="22"/>
  <c r="E85" i="22"/>
  <c r="D85" i="22"/>
  <c r="C85" i="22"/>
  <c r="B85" i="22"/>
  <c r="H84" i="22"/>
  <c r="G84" i="22"/>
  <c r="E84" i="22"/>
  <c r="D84" i="22"/>
  <c r="C84" i="22"/>
  <c r="B84" i="22"/>
  <c r="H83" i="22"/>
  <c r="G83" i="22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D81" i="22"/>
  <c r="F81" i="22" s="1"/>
  <c r="C81" i="22"/>
  <c r="B81" i="22"/>
  <c r="H80" i="22"/>
  <c r="G80" i="22"/>
  <c r="I80" i="22" s="1"/>
  <c r="E80" i="22"/>
  <c r="D80" i="22"/>
  <c r="F80" i="22" s="1"/>
  <c r="C80" i="22"/>
  <c r="B80" i="22"/>
  <c r="H79" i="22"/>
  <c r="G79" i="22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G77" i="22"/>
  <c r="E77" i="22"/>
  <c r="D77" i="22"/>
  <c r="C77" i="22"/>
  <c r="B77" i="22"/>
  <c r="H76" i="22"/>
  <c r="G76" i="22"/>
  <c r="E76" i="22"/>
  <c r="D76" i="22"/>
  <c r="C76" i="22"/>
  <c r="B76" i="22"/>
  <c r="H75" i="22"/>
  <c r="G75" i="22"/>
  <c r="F75" i="22"/>
  <c r="E75" i="22"/>
  <c r="D75" i="22"/>
  <c r="C75" i="22"/>
  <c r="B75" i="22"/>
  <c r="H74" i="22"/>
  <c r="G74" i="22"/>
  <c r="E74" i="22"/>
  <c r="D74" i="22"/>
  <c r="C74" i="22"/>
  <c r="B74" i="22"/>
  <c r="H73" i="22"/>
  <c r="I73" i="22" s="1"/>
  <c r="G73" i="22"/>
  <c r="E73" i="22"/>
  <c r="D73" i="22"/>
  <c r="C73" i="22"/>
  <c r="B73" i="22"/>
  <c r="H72" i="22"/>
  <c r="G72" i="22"/>
  <c r="E72" i="22"/>
  <c r="D72" i="22"/>
  <c r="F72" i="22" s="1"/>
  <c r="C72" i="22"/>
  <c r="B72" i="22"/>
  <c r="H71" i="22"/>
  <c r="G71" i="22"/>
  <c r="I71" i="22" s="1"/>
  <c r="E71" i="22"/>
  <c r="D71" i="22"/>
  <c r="F71" i="22" s="1"/>
  <c r="C71" i="22"/>
  <c r="B71" i="22"/>
  <c r="H70" i="22"/>
  <c r="G70" i="22"/>
  <c r="E70" i="22"/>
  <c r="D70" i="22"/>
  <c r="C70" i="22"/>
  <c r="B70" i="22"/>
  <c r="H69" i="22"/>
  <c r="G69" i="22"/>
  <c r="I69" i="22" s="1"/>
  <c r="E69" i="22"/>
  <c r="D69" i="22"/>
  <c r="C69" i="22"/>
  <c r="B69" i="22"/>
  <c r="H68" i="22"/>
  <c r="G68" i="22"/>
  <c r="E68" i="22"/>
  <c r="D68" i="22"/>
  <c r="C68" i="22"/>
  <c r="B68" i="22"/>
  <c r="H67" i="22"/>
  <c r="G67" i="22"/>
  <c r="E67" i="22"/>
  <c r="D67" i="22"/>
  <c r="F67" i="22" s="1"/>
  <c r="C67" i="22"/>
  <c r="B67" i="22"/>
  <c r="H66" i="22"/>
  <c r="G66" i="22"/>
  <c r="E66" i="22"/>
  <c r="D66" i="22"/>
  <c r="C66" i="22"/>
  <c r="B66" i="22"/>
  <c r="H65" i="22"/>
  <c r="I65" i="22" s="1"/>
  <c r="G65" i="22"/>
  <c r="E65" i="22"/>
  <c r="D65" i="22"/>
  <c r="F65" i="22" s="1"/>
  <c r="C65" i="22"/>
  <c r="B65" i="22"/>
  <c r="H64" i="22"/>
  <c r="G64" i="22"/>
  <c r="F64" i="22"/>
  <c r="E64" i="22"/>
  <c r="D64" i="22"/>
  <c r="C64" i="22"/>
  <c r="B64" i="22"/>
  <c r="H63" i="22"/>
  <c r="G63" i="22"/>
  <c r="F63" i="22"/>
  <c r="E63" i="22"/>
  <c r="D63" i="22"/>
  <c r="C63" i="22"/>
  <c r="B63" i="22"/>
  <c r="H62" i="22"/>
  <c r="G62" i="22"/>
  <c r="I62" i="22" s="1"/>
  <c r="E62" i="22"/>
  <c r="D62" i="22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G59" i="22"/>
  <c r="E59" i="22"/>
  <c r="F59" i="22" s="1"/>
  <c r="D59" i="22"/>
  <c r="C59" i="22"/>
  <c r="B59" i="22"/>
  <c r="H58" i="22"/>
  <c r="G58" i="22"/>
  <c r="I58" i="22" s="1"/>
  <c r="E58" i="22"/>
  <c r="D58" i="22"/>
  <c r="C58" i="22"/>
  <c r="B58" i="22"/>
  <c r="H57" i="22"/>
  <c r="G57" i="22"/>
  <c r="E57" i="22"/>
  <c r="D57" i="22"/>
  <c r="C57" i="22"/>
  <c r="B57" i="22"/>
  <c r="H56" i="22"/>
  <c r="G56" i="22"/>
  <c r="I56" i="22" s="1"/>
  <c r="F56" i="22"/>
  <c r="E56" i="22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D54" i="22"/>
  <c r="F54" i="22" s="1"/>
  <c r="C54" i="22"/>
  <c r="B54" i="22"/>
  <c r="H53" i="22"/>
  <c r="G53" i="22"/>
  <c r="E53" i="22"/>
  <c r="D53" i="22"/>
  <c r="C53" i="22"/>
  <c r="B53" i="22"/>
  <c r="H52" i="22"/>
  <c r="G52" i="22"/>
  <c r="F52" i="22"/>
  <c r="E52" i="22"/>
  <c r="D52" i="22"/>
  <c r="C52" i="22"/>
  <c r="B52" i="22"/>
  <c r="H51" i="22"/>
  <c r="G51" i="22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F49" i="22" s="1"/>
  <c r="C49" i="22"/>
  <c r="B49" i="22"/>
  <c r="H48" i="22"/>
  <c r="G48" i="22"/>
  <c r="F48" i="22"/>
  <c r="E48" i="22"/>
  <c r="D48" i="22"/>
  <c r="C48" i="22"/>
  <c r="B48" i="22"/>
  <c r="H47" i="22"/>
  <c r="G47" i="22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H45" i="22"/>
  <c r="G45" i="22"/>
  <c r="E45" i="22"/>
  <c r="D45" i="22"/>
  <c r="K45" i="22" s="1"/>
  <c r="C45" i="22"/>
  <c r="B45" i="22"/>
  <c r="H44" i="22"/>
  <c r="G44" i="22"/>
  <c r="I44" i="22" s="1"/>
  <c r="E44" i="22"/>
  <c r="D44" i="22"/>
  <c r="C44" i="22"/>
  <c r="B44" i="22"/>
  <c r="H43" i="22"/>
  <c r="G43" i="22"/>
  <c r="F43" i="22"/>
  <c r="E43" i="22"/>
  <c r="D43" i="22"/>
  <c r="C43" i="22"/>
  <c r="B43" i="22"/>
  <c r="H42" i="22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F40" i="22"/>
  <c r="E40" i="22"/>
  <c r="D40" i="22"/>
  <c r="C40" i="22"/>
  <c r="B40" i="22"/>
  <c r="H39" i="22"/>
  <c r="G39" i="22"/>
  <c r="I39" i="22" s="1"/>
  <c r="F39" i="22"/>
  <c r="E39" i="22"/>
  <c r="D39" i="22"/>
  <c r="K39" i="22" s="1"/>
  <c r="C39" i="22"/>
  <c r="B39" i="22"/>
  <c r="H38" i="22"/>
  <c r="G38" i="22"/>
  <c r="E38" i="22"/>
  <c r="D38" i="22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E35" i="22"/>
  <c r="F35" i="22" s="1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C33" i="22"/>
  <c r="B33" i="22"/>
  <c r="H32" i="22"/>
  <c r="G32" i="22"/>
  <c r="F32" i="22"/>
  <c r="E32" i="22"/>
  <c r="D32" i="22"/>
  <c r="C32" i="22"/>
  <c r="B32" i="22"/>
  <c r="H31" i="22"/>
  <c r="G31" i="22"/>
  <c r="E31" i="22"/>
  <c r="D31" i="22"/>
  <c r="C31" i="22"/>
  <c r="B31" i="22"/>
  <c r="H30" i="22"/>
  <c r="G30" i="22"/>
  <c r="I30" i="22" s="1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K27" i="22" s="1"/>
  <c r="E27" i="22"/>
  <c r="D27" i="22"/>
  <c r="F27" i="22" s="1"/>
  <c r="C27" i="22"/>
  <c r="B27" i="22"/>
  <c r="H26" i="22"/>
  <c r="G26" i="22"/>
  <c r="I26" i="22" s="1"/>
  <c r="E26" i="22"/>
  <c r="D26" i="22"/>
  <c r="C26" i="22"/>
  <c r="B26" i="22"/>
  <c r="H25" i="22"/>
  <c r="G25" i="22"/>
  <c r="E25" i="22"/>
  <c r="D25" i="22"/>
  <c r="F25" i="22" s="1"/>
  <c r="C25" i="22"/>
  <c r="B25" i="22"/>
  <c r="H24" i="22"/>
  <c r="I24" i="22" s="1"/>
  <c r="G24" i="22"/>
  <c r="E24" i="22"/>
  <c r="D24" i="22"/>
  <c r="F24" i="22" s="1"/>
  <c r="C24" i="22"/>
  <c r="B24" i="22"/>
  <c r="H23" i="22"/>
  <c r="G23" i="22"/>
  <c r="F23" i="22"/>
  <c r="E23" i="22"/>
  <c r="D23" i="22"/>
  <c r="C23" i="22"/>
  <c r="B23" i="22"/>
  <c r="H22" i="22"/>
  <c r="G22" i="22"/>
  <c r="E22" i="22"/>
  <c r="D22" i="22"/>
  <c r="F22" i="22" s="1"/>
  <c r="C22" i="22"/>
  <c r="B22" i="22"/>
  <c r="H21" i="22"/>
  <c r="I21" i="22" s="1"/>
  <c r="G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F19" i="22" s="1"/>
  <c r="C19" i="22"/>
  <c r="B19" i="22"/>
  <c r="H18" i="22"/>
  <c r="G18" i="22"/>
  <c r="E18" i="22"/>
  <c r="D18" i="22"/>
  <c r="C18" i="22"/>
  <c r="B18" i="22"/>
  <c r="H17" i="22"/>
  <c r="I17" i="22" s="1"/>
  <c r="G17" i="22"/>
  <c r="E17" i="22"/>
  <c r="D17" i="22"/>
  <c r="F17" i="22" s="1"/>
  <c r="C17" i="22"/>
  <c r="B17" i="22"/>
  <c r="H16" i="22"/>
  <c r="G16" i="22"/>
  <c r="E16" i="22"/>
  <c r="D16" i="22"/>
  <c r="C16" i="22"/>
  <c r="B16" i="22"/>
  <c r="H15" i="22"/>
  <c r="G15" i="22"/>
  <c r="I15" i="22" s="1"/>
  <c r="K15" i="22" s="1"/>
  <c r="F15" i="22"/>
  <c r="E15" i="22"/>
  <c r="D15" i="22"/>
  <c r="C15" i="22"/>
  <c r="B15" i="22"/>
  <c r="H14" i="22"/>
  <c r="G14" i="22"/>
  <c r="E14" i="22"/>
  <c r="D14" i="22"/>
  <c r="C14" i="22"/>
  <c r="B14" i="22"/>
  <c r="H13" i="22"/>
  <c r="G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F11" i="22" s="1"/>
  <c r="C11" i="22"/>
  <c r="B11" i="22"/>
  <c r="H109" i="20"/>
  <c r="I109" i="20" s="1"/>
  <c r="G109" i="20"/>
  <c r="E109" i="20"/>
  <c r="D109" i="20"/>
  <c r="F109" i="20" s="1"/>
  <c r="C109" i="20"/>
  <c r="B109" i="20"/>
  <c r="H108" i="20"/>
  <c r="G108" i="20"/>
  <c r="E108" i="20"/>
  <c r="D108" i="20"/>
  <c r="C108" i="20"/>
  <c r="B108" i="20"/>
  <c r="H107" i="20"/>
  <c r="G107" i="20"/>
  <c r="E107" i="20"/>
  <c r="D107" i="20"/>
  <c r="C107" i="20"/>
  <c r="B107" i="20"/>
  <c r="H106" i="20"/>
  <c r="G106" i="20"/>
  <c r="I106" i="20" s="1"/>
  <c r="F106" i="20"/>
  <c r="E106" i="20"/>
  <c r="D106" i="20"/>
  <c r="C106" i="20"/>
  <c r="B106" i="20"/>
  <c r="H105" i="20"/>
  <c r="G105" i="20"/>
  <c r="I105" i="20" s="1"/>
  <c r="E105" i="20"/>
  <c r="D105" i="20"/>
  <c r="C105" i="20"/>
  <c r="B105" i="20"/>
  <c r="H104" i="20"/>
  <c r="G104" i="20"/>
  <c r="I104" i="20" s="1"/>
  <c r="E104" i="20"/>
  <c r="D104" i="20"/>
  <c r="F104" i="20" s="1"/>
  <c r="C104" i="20"/>
  <c r="B104" i="20"/>
  <c r="H103" i="20"/>
  <c r="G103" i="20"/>
  <c r="I103" i="20" s="1"/>
  <c r="E103" i="20"/>
  <c r="D103" i="20"/>
  <c r="F103" i="20" s="1"/>
  <c r="C103" i="20"/>
  <c r="B103" i="20"/>
  <c r="H102" i="20"/>
  <c r="G102" i="20"/>
  <c r="E102" i="20"/>
  <c r="D102" i="20"/>
  <c r="C102" i="20"/>
  <c r="B102" i="20"/>
  <c r="H101" i="20"/>
  <c r="G101" i="20"/>
  <c r="I101" i="20" s="1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I98" i="20" s="1"/>
  <c r="G98" i="20"/>
  <c r="F98" i="20"/>
  <c r="E98" i="20"/>
  <c r="D98" i="20"/>
  <c r="C98" i="20"/>
  <c r="B98" i="20"/>
  <c r="H97" i="20"/>
  <c r="G97" i="20"/>
  <c r="E97" i="20"/>
  <c r="F97" i="20" s="1"/>
  <c r="D97" i="20"/>
  <c r="C97" i="20"/>
  <c r="B97" i="20"/>
  <c r="H96" i="20"/>
  <c r="G96" i="20"/>
  <c r="I96" i="20" s="1"/>
  <c r="E96" i="20"/>
  <c r="D96" i="20"/>
  <c r="F96" i="20" s="1"/>
  <c r="C96" i="20"/>
  <c r="B96" i="20"/>
  <c r="H95" i="20"/>
  <c r="I95" i="20" s="1"/>
  <c r="G95" i="20"/>
  <c r="E95" i="20"/>
  <c r="D95" i="20"/>
  <c r="F95" i="20" s="1"/>
  <c r="C95" i="20"/>
  <c r="B95" i="20"/>
  <c r="H94" i="20"/>
  <c r="G94" i="20"/>
  <c r="E94" i="20"/>
  <c r="D94" i="20"/>
  <c r="F94" i="20" s="1"/>
  <c r="C94" i="20"/>
  <c r="B94" i="20"/>
  <c r="I93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I91" i="20" s="1"/>
  <c r="E91" i="20"/>
  <c r="D91" i="20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F88" i="20" s="1"/>
  <c r="C88" i="20"/>
  <c r="B88" i="20"/>
  <c r="H87" i="20"/>
  <c r="G87" i="20"/>
  <c r="I87" i="20" s="1"/>
  <c r="E87" i="20"/>
  <c r="D87" i="20"/>
  <c r="F87" i="20" s="1"/>
  <c r="C87" i="20"/>
  <c r="B87" i="20"/>
  <c r="H86" i="20"/>
  <c r="G86" i="20"/>
  <c r="E86" i="20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E83" i="20"/>
  <c r="D83" i="20"/>
  <c r="C83" i="20"/>
  <c r="B83" i="20"/>
  <c r="H82" i="20"/>
  <c r="G82" i="20"/>
  <c r="E82" i="20"/>
  <c r="D82" i="20"/>
  <c r="F82" i="20" s="1"/>
  <c r="C82" i="20"/>
  <c r="B82" i="20"/>
  <c r="H81" i="20"/>
  <c r="G81" i="20"/>
  <c r="I81" i="20" s="1"/>
  <c r="E81" i="20"/>
  <c r="F81" i="20" s="1"/>
  <c r="D81" i="20"/>
  <c r="C81" i="20"/>
  <c r="B81" i="20"/>
  <c r="H80" i="20"/>
  <c r="G80" i="20"/>
  <c r="I80" i="20" s="1"/>
  <c r="E80" i="20"/>
  <c r="D80" i="20"/>
  <c r="C80" i="20"/>
  <c r="B80" i="20"/>
  <c r="I79" i="20"/>
  <c r="H79" i="20"/>
  <c r="G79" i="20"/>
  <c r="E79" i="20"/>
  <c r="D79" i="20"/>
  <c r="F79" i="20" s="1"/>
  <c r="C79" i="20"/>
  <c r="B79" i="20"/>
  <c r="H78" i="20"/>
  <c r="G78" i="20"/>
  <c r="I78" i="20" s="1"/>
  <c r="E78" i="20"/>
  <c r="D78" i="20"/>
  <c r="C78" i="20"/>
  <c r="B78" i="20"/>
  <c r="H77" i="20"/>
  <c r="G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E75" i="20"/>
  <c r="D75" i="20"/>
  <c r="C75" i="20"/>
  <c r="B75" i="20"/>
  <c r="H74" i="20"/>
  <c r="G74" i="20"/>
  <c r="F74" i="20"/>
  <c r="E74" i="20"/>
  <c r="D74" i="20"/>
  <c r="C74" i="20"/>
  <c r="B74" i="20"/>
  <c r="H73" i="20"/>
  <c r="G73" i="20"/>
  <c r="I73" i="20" s="1"/>
  <c r="E73" i="20"/>
  <c r="D73" i="20"/>
  <c r="C73" i="20"/>
  <c r="B73" i="20"/>
  <c r="H72" i="20"/>
  <c r="G72" i="20"/>
  <c r="I72" i="20" s="1"/>
  <c r="F72" i="20"/>
  <c r="E72" i="20"/>
  <c r="D72" i="20"/>
  <c r="C72" i="20"/>
  <c r="B72" i="20"/>
  <c r="H71" i="20"/>
  <c r="G71" i="20"/>
  <c r="I71" i="20" s="1"/>
  <c r="E71" i="20"/>
  <c r="D71" i="20"/>
  <c r="C71" i="20"/>
  <c r="B71" i="20"/>
  <c r="H70" i="20"/>
  <c r="I70" i="20" s="1"/>
  <c r="K70" i="20" s="1"/>
  <c r="G70" i="20"/>
  <c r="E70" i="20"/>
  <c r="D70" i="20"/>
  <c r="F70" i="20" s="1"/>
  <c r="C70" i="20"/>
  <c r="B70" i="20"/>
  <c r="H69" i="20"/>
  <c r="G69" i="20"/>
  <c r="I69" i="20" s="1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I66" i="20" s="1"/>
  <c r="G66" i="20"/>
  <c r="E66" i="20"/>
  <c r="F66" i="20" s="1"/>
  <c r="D66" i="20"/>
  <c r="C66" i="20"/>
  <c r="B66" i="20"/>
  <c r="H65" i="20"/>
  <c r="G65" i="20"/>
  <c r="I65" i="20" s="1"/>
  <c r="E65" i="20"/>
  <c r="D65" i="20"/>
  <c r="C65" i="20"/>
  <c r="B65" i="20"/>
  <c r="H64" i="20"/>
  <c r="G64" i="20"/>
  <c r="F64" i="20"/>
  <c r="E64" i="20"/>
  <c r="D64" i="20"/>
  <c r="C64" i="20"/>
  <c r="B64" i="20"/>
  <c r="H63" i="20"/>
  <c r="I63" i="20" s="1"/>
  <c r="G63" i="20"/>
  <c r="E63" i="20"/>
  <c r="D63" i="20"/>
  <c r="C63" i="20"/>
  <c r="B63" i="20"/>
  <c r="H62" i="20"/>
  <c r="G62" i="20"/>
  <c r="E62" i="20"/>
  <c r="D62" i="20"/>
  <c r="F62" i="20" s="1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E59" i="20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I57" i="20" s="1"/>
  <c r="E57" i="20"/>
  <c r="F57" i="20" s="1"/>
  <c r="D57" i="20"/>
  <c r="C57" i="20"/>
  <c r="B57" i="20"/>
  <c r="H56" i="20"/>
  <c r="G56" i="20"/>
  <c r="I56" i="20" s="1"/>
  <c r="E56" i="20"/>
  <c r="D56" i="20"/>
  <c r="C56" i="20"/>
  <c r="B56" i="20"/>
  <c r="H55" i="20"/>
  <c r="G55" i="20"/>
  <c r="E55" i="20"/>
  <c r="D55" i="20"/>
  <c r="F55" i="20" s="1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E51" i="20"/>
  <c r="D51" i="20"/>
  <c r="C51" i="20"/>
  <c r="B51" i="20"/>
  <c r="H50" i="20"/>
  <c r="G50" i="20"/>
  <c r="E50" i="20"/>
  <c r="D50" i="20"/>
  <c r="C50" i="20"/>
  <c r="B50" i="20"/>
  <c r="H49" i="20"/>
  <c r="G49" i="20"/>
  <c r="I49" i="20" s="1"/>
  <c r="E49" i="20"/>
  <c r="D49" i="20"/>
  <c r="C49" i="20"/>
  <c r="B49" i="20"/>
  <c r="H48" i="20"/>
  <c r="G48" i="20"/>
  <c r="I48" i="20" s="1"/>
  <c r="F48" i="20"/>
  <c r="E48" i="20"/>
  <c r="D48" i="20"/>
  <c r="C48" i="20"/>
  <c r="B48" i="20"/>
  <c r="H47" i="20"/>
  <c r="G47" i="20"/>
  <c r="I47" i="20" s="1"/>
  <c r="E47" i="20"/>
  <c r="D47" i="20"/>
  <c r="C47" i="20"/>
  <c r="B47" i="20"/>
  <c r="H46" i="20"/>
  <c r="I46" i="20" s="1"/>
  <c r="K46" i="20" s="1"/>
  <c r="G46" i="20"/>
  <c r="E46" i="20"/>
  <c r="D46" i="20"/>
  <c r="F46" i="20" s="1"/>
  <c r="C46" i="20"/>
  <c r="B46" i="20"/>
  <c r="H45" i="20"/>
  <c r="G45" i="20"/>
  <c r="I45" i="20" s="1"/>
  <c r="E45" i="20"/>
  <c r="D45" i="20"/>
  <c r="C45" i="20"/>
  <c r="B45" i="20"/>
  <c r="H44" i="20"/>
  <c r="G44" i="20"/>
  <c r="E44" i="20"/>
  <c r="D44" i="20"/>
  <c r="K44" i="20" s="1"/>
  <c r="C44" i="20"/>
  <c r="B44" i="20"/>
  <c r="H43" i="20"/>
  <c r="G43" i="20"/>
  <c r="I43" i="20" s="1"/>
  <c r="E43" i="20"/>
  <c r="D43" i="20"/>
  <c r="C43" i="20"/>
  <c r="B43" i="20"/>
  <c r="H42" i="20"/>
  <c r="I42" i="20" s="1"/>
  <c r="G42" i="20"/>
  <c r="E42" i="20"/>
  <c r="F42" i="20" s="1"/>
  <c r="D42" i="20"/>
  <c r="C42" i="20"/>
  <c r="B42" i="20"/>
  <c r="H41" i="20"/>
  <c r="G41" i="20"/>
  <c r="I41" i="20" s="1"/>
  <c r="E41" i="20"/>
  <c r="D41" i="20"/>
  <c r="C41" i="20"/>
  <c r="B41" i="20"/>
  <c r="H40" i="20"/>
  <c r="G40" i="20"/>
  <c r="F40" i="20"/>
  <c r="E40" i="20"/>
  <c r="D40" i="20"/>
  <c r="C40" i="20"/>
  <c r="B40" i="20"/>
  <c r="I39" i="20"/>
  <c r="H39" i="20"/>
  <c r="G39" i="20"/>
  <c r="E39" i="20"/>
  <c r="D39" i="20"/>
  <c r="F39" i="20" s="1"/>
  <c r="C39" i="20"/>
  <c r="B39" i="20"/>
  <c r="H38" i="20"/>
  <c r="G38" i="20"/>
  <c r="E38" i="20"/>
  <c r="D38" i="20"/>
  <c r="F38" i="20" s="1"/>
  <c r="C38" i="20"/>
  <c r="B38" i="20"/>
  <c r="I37" i="20"/>
  <c r="H37" i="20"/>
  <c r="G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I34" i="20" s="1"/>
  <c r="G34" i="20"/>
  <c r="F34" i="20"/>
  <c r="E34" i="20"/>
  <c r="D34" i="20"/>
  <c r="C34" i="20"/>
  <c r="B34" i="20"/>
  <c r="H33" i="20"/>
  <c r="G33" i="20"/>
  <c r="I33" i="20" s="1"/>
  <c r="E33" i="20"/>
  <c r="D33" i="20"/>
  <c r="C33" i="20"/>
  <c r="B33" i="20"/>
  <c r="H32" i="20"/>
  <c r="G32" i="20"/>
  <c r="F32" i="20"/>
  <c r="E32" i="20"/>
  <c r="D32" i="20"/>
  <c r="C32" i="20"/>
  <c r="B32" i="20"/>
  <c r="H31" i="20"/>
  <c r="I31" i="20" s="1"/>
  <c r="G31" i="20"/>
  <c r="E31" i="20"/>
  <c r="D31" i="20"/>
  <c r="C31" i="20"/>
  <c r="B31" i="20"/>
  <c r="H30" i="20"/>
  <c r="G30" i="20"/>
  <c r="I30" i="20" s="1"/>
  <c r="E30" i="20"/>
  <c r="D30" i="20"/>
  <c r="F30" i="20" s="1"/>
  <c r="C30" i="20"/>
  <c r="B30" i="20"/>
  <c r="K29" i="20"/>
  <c r="H29" i="20"/>
  <c r="G29" i="20"/>
  <c r="I29" i="20" s="1"/>
  <c r="E29" i="20"/>
  <c r="F29" i="20" s="1"/>
  <c r="D29" i="20"/>
  <c r="C29" i="20"/>
  <c r="B29" i="20"/>
  <c r="H28" i="20"/>
  <c r="G28" i="20"/>
  <c r="E28" i="20"/>
  <c r="D28" i="20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E26" i="20"/>
  <c r="D26" i="20"/>
  <c r="F26" i="20" s="1"/>
  <c r="C26" i="20"/>
  <c r="B26" i="20"/>
  <c r="H25" i="20"/>
  <c r="G25" i="20"/>
  <c r="I25" i="20" s="1"/>
  <c r="E25" i="20"/>
  <c r="D25" i="20"/>
  <c r="F25" i="20" s="1"/>
  <c r="C25" i="20"/>
  <c r="B25" i="20"/>
  <c r="H24" i="20"/>
  <c r="G24" i="20"/>
  <c r="F24" i="20"/>
  <c r="E24" i="20"/>
  <c r="D24" i="20"/>
  <c r="C24" i="20"/>
  <c r="B24" i="20"/>
  <c r="H23" i="20"/>
  <c r="G23" i="20"/>
  <c r="I23" i="20" s="1"/>
  <c r="E23" i="20"/>
  <c r="D23" i="20"/>
  <c r="C23" i="20"/>
  <c r="B23" i="20"/>
  <c r="I22" i="20"/>
  <c r="H22" i="20"/>
  <c r="G22" i="20"/>
  <c r="E22" i="20"/>
  <c r="D22" i="20"/>
  <c r="F22" i="20" s="1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E20" i="20"/>
  <c r="D20" i="20"/>
  <c r="C20" i="20"/>
  <c r="B20" i="20"/>
  <c r="H19" i="20"/>
  <c r="G19" i="20"/>
  <c r="E19" i="20"/>
  <c r="D19" i="20"/>
  <c r="C19" i="20"/>
  <c r="B19" i="20"/>
  <c r="H18" i="20"/>
  <c r="G18" i="20"/>
  <c r="F18" i="20"/>
  <c r="E18" i="20"/>
  <c r="D18" i="20"/>
  <c r="C18" i="20"/>
  <c r="B18" i="20"/>
  <c r="H17" i="20"/>
  <c r="G17" i="20"/>
  <c r="E17" i="20"/>
  <c r="D17" i="20"/>
  <c r="F17" i="20" s="1"/>
  <c r="C17" i="20"/>
  <c r="B17" i="20"/>
  <c r="H16" i="20"/>
  <c r="G16" i="20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I14" i="20"/>
  <c r="H14" i="20"/>
  <c r="G14" i="20"/>
  <c r="E14" i="20"/>
  <c r="D14" i="20"/>
  <c r="C14" i="20"/>
  <c r="B14" i="20"/>
  <c r="H13" i="20"/>
  <c r="G13" i="20"/>
  <c r="I13" i="20" s="1"/>
  <c r="E13" i="20"/>
  <c r="F13" i="20" s="1"/>
  <c r="D13" i="20"/>
  <c r="C13" i="20"/>
  <c r="B13" i="20"/>
  <c r="H12" i="20"/>
  <c r="G12" i="20"/>
  <c r="E12" i="20"/>
  <c r="D12" i="20"/>
  <c r="C12" i="20"/>
  <c r="B12" i="20"/>
  <c r="H11" i="20"/>
  <c r="G11" i="20"/>
  <c r="I11" i="20" s="1"/>
  <c r="E11" i="20"/>
  <c r="D11" i="20"/>
  <c r="C11" i="20"/>
  <c r="B11" i="20"/>
  <c r="H109" i="18"/>
  <c r="G109" i="18"/>
  <c r="E109" i="18"/>
  <c r="D109" i="18"/>
  <c r="C109" i="18"/>
  <c r="B109" i="18"/>
  <c r="H108" i="18"/>
  <c r="G108" i="18"/>
  <c r="I108" i="18" s="1"/>
  <c r="E108" i="18"/>
  <c r="D108" i="18"/>
  <c r="C108" i="18"/>
  <c r="B108" i="18"/>
  <c r="H107" i="18"/>
  <c r="G107" i="18"/>
  <c r="F107" i="18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G105" i="18"/>
  <c r="E105" i="18"/>
  <c r="F105" i="18" s="1"/>
  <c r="D105" i="18"/>
  <c r="C105" i="18"/>
  <c r="B105" i="18"/>
  <c r="H104" i="18"/>
  <c r="G104" i="18"/>
  <c r="E104" i="18"/>
  <c r="F104" i="18" s="1"/>
  <c r="D104" i="18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I99" i="18" s="1"/>
  <c r="E99" i="18"/>
  <c r="F99" i="18" s="1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E97" i="18"/>
  <c r="F97" i="18" s="1"/>
  <c r="D97" i="18"/>
  <c r="C97" i="18"/>
  <c r="B97" i="18"/>
  <c r="I96" i="18"/>
  <c r="H96" i="18"/>
  <c r="G96" i="18"/>
  <c r="F96" i="18"/>
  <c r="E96" i="18"/>
  <c r="D96" i="18"/>
  <c r="C96" i="18"/>
  <c r="B96" i="18"/>
  <c r="H95" i="18"/>
  <c r="G95" i="18"/>
  <c r="E95" i="18"/>
  <c r="D95" i="18"/>
  <c r="F95" i="18" s="1"/>
  <c r="C95" i="18"/>
  <c r="B95" i="18"/>
  <c r="H94" i="18"/>
  <c r="G94" i="18"/>
  <c r="E94" i="18"/>
  <c r="D94" i="18"/>
  <c r="C94" i="18"/>
  <c r="B94" i="18"/>
  <c r="H93" i="18"/>
  <c r="I93" i="18" s="1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F91" i="18"/>
  <c r="E91" i="18"/>
  <c r="D91" i="18"/>
  <c r="C91" i="18"/>
  <c r="B91" i="18"/>
  <c r="H90" i="18"/>
  <c r="G90" i="18"/>
  <c r="E90" i="18"/>
  <c r="D90" i="18"/>
  <c r="C90" i="18"/>
  <c r="B90" i="18"/>
  <c r="H89" i="18"/>
  <c r="G89" i="18"/>
  <c r="E89" i="18"/>
  <c r="F89" i="18" s="1"/>
  <c r="D89" i="18"/>
  <c r="C89" i="18"/>
  <c r="B89" i="18"/>
  <c r="H88" i="18"/>
  <c r="I88" i="18" s="1"/>
  <c r="G88" i="18"/>
  <c r="E88" i="18"/>
  <c r="D88" i="18"/>
  <c r="F88" i="18" s="1"/>
  <c r="C88" i="18"/>
  <c r="B88" i="18"/>
  <c r="H87" i="18"/>
  <c r="G87" i="18"/>
  <c r="I87" i="18" s="1"/>
  <c r="E87" i="18"/>
  <c r="D87" i="18"/>
  <c r="F87" i="18" s="1"/>
  <c r="C87" i="18"/>
  <c r="B87" i="18"/>
  <c r="H86" i="18"/>
  <c r="G86" i="18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G84" i="18"/>
  <c r="E84" i="18"/>
  <c r="D84" i="18"/>
  <c r="C84" i="18"/>
  <c r="B84" i="18"/>
  <c r="H83" i="18"/>
  <c r="G83" i="18"/>
  <c r="I83" i="18" s="1"/>
  <c r="E83" i="18"/>
  <c r="D83" i="18"/>
  <c r="C83" i="18"/>
  <c r="B83" i="18"/>
  <c r="H82" i="18"/>
  <c r="G82" i="18"/>
  <c r="E82" i="18"/>
  <c r="D82" i="18"/>
  <c r="C82" i="18"/>
  <c r="B82" i="18"/>
  <c r="H81" i="18"/>
  <c r="G81" i="18"/>
  <c r="E81" i="18"/>
  <c r="F81" i="18" s="1"/>
  <c r="D81" i="18"/>
  <c r="C81" i="18"/>
  <c r="B81" i="18"/>
  <c r="H80" i="18"/>
  <c r="G80" i="18"/>
  <c r="F80" i="18"/>
  <c r="E80" i="18"/>
  <c r="D80" i="18"/>
  <c r="C80" i="18"/>
  <c r="B80" i="18"/>
  <c r="H79" i="18"/>
  <c r="G79" i="18"/>
  <c r="I79" i="18" s="1"/>
  <c r="E79" i="18"/>
  <c r="D79" i="18"/>
  <c r="F79" i="18" s="1"/>
  <c r="C79" i="18"/>
  <c r="B79" i="18"/>
  <c r="H78" i="18"/>
  <c r="G78" i="18"/>
  <c r="I78" i="18" s="1"/>
  <c r="E78" i="18"/>
  <c r="D78" i="18"/>
  <c r="F78" i="18" s="1"/>
  <c r="C78" i="18"/>
  <c r="B78" i="18"/>
  <c r="I77" i="18"/>
  <c r="H77" i="18"/>
  <c r="G77" i="18"/>
  <c r="E77" i="18"/>
  <c r="D77" i="18"/>
  <c r="C77" i="18"/>
  <c r="B77" i="18"/>
  <c r="H76" i="18"/>
  <c r="G76" i="18"/>
  <c r="E76" i="18"/>
  <c r="D76" i="18"/>
  <c r="C76" i="18"/>
  <c r="B76" i="18"/>
  <c r="H75" i="18"/>
  <c r="G75" i="18"/>
  <c r="I75" i="18" s="1"/>
  <c r="F75" i="18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I72" i="18"/>
  <c r="H72" i="18"/>
  <c r="G72" i="18"/>
  <c r="F72" i="18"/>
  <c r="E72" i="18"/>
  <c r="D72" i="18"/>
  <c r="C72" i="18"/>
  <c r="B72" i="18"/>
  <c r="H71" i="18"/>
  <c r="G71" i="18"/>
  <c r="E71" i="18"/>
  <c r="D71" i="18"/>
  <c r="F71" i="18" s="1"/>
  <c r="C71" i="18"/>
  <c r="B71" i="18"/>
  <c r="H70" i="18"/>
  <c r="G70" i="18"/>
  <c r="E70" i="18"/>
  <c r="D70" i="18"/>
  <c r="C70" i="18"/>
  <c r="B70" i="18"/>
  <c r="H69" i="18"/>
  <c r="G69" i="18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F65" i="18" s="1"/>
  <c r="D65" i="18"/>
  <c r="C65" i="18"/>
  <c r="B65" i="18"/>
  <c r="H64" i="18"/>
  <c r="G64" i="18"/>
  <c r="I64" i="18" s="1"/>
  <c r="F64" i="18"/>
  <c r="E64" i="18"/>
  <c r="D64" i="18"/>
  <c r="C64" i="18"/>
  <c r="B64" i="18"/>
  <c r="H63" i="18"/>
  <c r="G63" i="18"/>
  <c r="I63" i="18" s="1"/>
  <c r="E63" i="18"/>
  <c r="D63" i="18"/>
  <c r="C63" i="18"/>
  <c r="B63" i="18"/>
  <c r="H62" i="18"/>
  <c r="I62" i="18" s="1"/>
  <c r="G62" i="18"/>
  <c r="E62" i="18"/>
  <c r="D62" i="18"/>
  <c r="F62" i="18" s="1"/>
  <c r="C62" i="18"/>
  <c r="B62" i="18"/>
  <c r="H61" i="18"/>
  <c r="G61" i="18"/>
  <c r="I61" i="18" s="1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F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I57" i="18" s="1"/>
  <c r="G57" i="18"/>
  <c r="E57" i="18"/>
  <c r="D57" i="18"/>
  <c r="C57" i="18"/>
  <c r="B57" i="18"/>
  <c r="H56" i="18"/>
  <c r="G56" i="18"/>
  <c r="I56" i="18" s="1"/>
  <c r="F56" i="18"/>
  <c r="E56" i="18"/>
  <c r="D56" i="18"/>
  <c r="C56" i="18"/>
  <c r="B56" i="18"/>
  <c r="H55" i="18"/>
  <c r="G55" i="18"/>
  <c r="I55" i="18" s="1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F52" i="18"/>
  <c r="E52" i="18"/>
  <c r="D52" i="18"/>
  <c r="C52" i="18"/>
  <c r="B52" i="18"/>
  <c r="H51" i="18"/>
  <c r="G51" i="18"/>
  <c r="E51" i="18"/>
  <c r="D51" i="18"/>
  <c r="C51" i="18"/>
  <c r="B51" i="18"/>
  <c r="H50" i="18"/>
  <c r="G50" i="18"/>
  <c r="I50" i="18" s="1"/>
  <c r="E50" i="18"/>
  <c r="D50" i="18"/>
  <c r="C50" i="18"/>
  <c r="B50" i="18"/>
  <c r="H49" i="18"/>
  <c r="G49" i="18"/>
  <c r="I49" i="18" s="1"/>
  <c r="E49" i="18"/>
  <c r="D49" i="18"/>
  <c r="C49" i="18"/>
  <c r="B49" i="18"/>
  <c r="H48" i="18"/>
  <c r="G48" i="18"/>
  <c r="I48" i="18" s="1"/>
  <c r="E48" i="18"/>
  <c r="D48" i="18"/>
  <c r="F48" i="18" s="1"/>
  <c r="C48" i="18"/>
  <c r="B48" i="18"/>
  <c r="H47" i="18"/>
  <c r="G47" i="18"/>
  <c r="E47" i="18"/>
  <c r="D47" i="18"/>
  <c r="C47" i="18"/>
  <c r="B47" i="18"/>
  <c r="H46" i="18"/>
  <c r="G46" i="18"/>
  <c r="E46" i="18"/>
  <c r="D46" i="18"/>
  <c r="F46" i="18" s="1"/>
  <c r="C46" i="18"/>
  <c r="B46" i="18"/>
  <c r="I45" i="18"/>
  <c r="H45" i="18"/>
  <c r="G45" i="18"/>
  <c r="E45" i="18"/>
  <c r="D45" i="18"/>
  <c r="K45" i="18" s="1"/>
  <c r="C45" i="18"/>
  <c r="B45" i="18"/>
  <c r="K44" i="18"/>
  <c r="H44" i="18"/>
  <c r="G44" i="18"/>
  <c r="F44" i="18"/>
  <c r="E44" i="18"/>
  <c r="D44" i="18"/>
  <c r="C44" i="18"/>
  <c r="B44" i="18"/>
  <c r="H43" i="18"/>
  <c r="G43" i="18"/>
  <c r="I43" i="18" s="1"/>
  <c r="F43" i="18"/>
  <c r="E43" i="18"/>
  <c r="D43" i="18"/>
  <c r="C43" i="18"/>
  <c r="B43" i="18"/>
  <c r="H42" i="18"/>
  <c r="G42" i="18"/>
  <c r="I42" i="18" s="1"/>
  <c r="E42" i="18"/>
  <c r="D42" i="18"/>
  <c r="C42" i="18"/>
  <c r="B42" i="18"/>
  <c r="H41" i="18"/>
  <c r="G41" i="18"/>
  <c r="E41" i="18"/>
  <c r="F41" i="18" s="1"/>
  <c r="D41" i="18"/>
  <c r="C41" i="18"/>
  <c r="B41" i="18"/>
  <c r="H40" i="18"/>
  <c r="G40" i="18"/>
  <c r="I40" i="18" s="1"/>
  <c r="E40" i="18"/>
  <c r="D40" i="18"/>
  <c r="F40" i="18" s="1"/>
  <c r="C40" i="18"/>
  <c r="B40" i="18"/>
  <c r="H39" i="18"/>
  <c r="G39" i="18"/>
  <c r="I39" i="18" s="1"/>
  <c r="E39" i="18"/>
  <c r="D39" i="18"/>
  <c r="F39" i="18" s="1"/>
  <c r="C39" i="18"/>
  <c r="B39" i="18"/>
  <c r="H38" i="18"/>
  <c r="G38" i="18"/>
  <c r="E38" i="18"/>
  <c r="D38" i="18"/>
  <c r="C38" i="18"/>
  <c r="B38" i="18"/>
  <c r="H37" i="18"/>
  <c r="G37" i="18"/>
  <c r="I37" i="18" s="1"/>
  <c r="E37" i="18"/>
  <c r="D37" i="18"/>
  <c r="C37" i="18"/>
  <c r="B37" i="18"/>
  <c r="H36" i="18"/>
  <c r="G36" i="18"/>
  <c r="E36" i="18"/>
  <c r="D36" i="18"/>
  <c r="C36" i="18"/>
  <c r="B36" i="18"/>
  <c r="H35" i="18"/>
  <c r="G35" i="18"/>
  <c r="I35" i="18" s="1"/>
  <c r="F35" i="18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G33" i="18"/>
  <c r="E33" i="18"/>
  <c r="F33" i="18" s="1"/>
  <c r="D33" i="18"/>
  <c r="C33" i="18"/>
  <c r="B33" i="18"/>
  <c r="H32" i="18"/>
  <c r="G32" i="18"/>
  <c r="I32" i="18" s="1"/>
  <c r="F32" i="18"/>
  <c r="E32" i="18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E30" i="18"/>
  <c r="D30" i="18"/>
  <c r="F30" i="18" s="1"/>
  <c r="C30" i="18"/>
  <c r="B30" i="18"/>
  <c r="H29" i="18"/>
  <c r="G29" i="18"/>
  <c r="I29" i="18" s="1"/>
  <c r="E29" i="18"/>
  <c r="D29" i="18"/>
  <c r="C29" i="18"/>
  <c r="B29" i="18"/>
  <c r="H28" i="18"/>
  <c r="G28" i="18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E26" i="18"/>
  <c r="D26" i="18"/>
  <c r="C26" i="18"/>
  <c r="B26" i="18"/>
  <c r="H25" i="18"/>
  <c r="I25" i="18" s="1"/>
  <c r="G25" i="18"/>
  <c r="E25" i="18"/>
  <c r="D25" i="18"/>
  <c r="C25" i="18"/>
  <c r="B25" i="18"/>
  <c r="H24" i="18"/>
  <c r="G24" i="18"/>
  <c r="I24" i="18" s="1"/>
  <c r="F24" i="18"/>
  <c r="E24" i="18"/>
  <c r="D24" i="18"/>
  <c r="C24" i="18"/>
  <c r="B24" i="18"/>
  <c r="H23" i="18"/>
  <c r="G23" i="18"/>
  <c r="I23" i="18" s="1"/>
  <c r="E23" i="18"/>
  <c r="D23" i="18"/>
  <c r="F23" i="18" s="1"/>
  <c r="C23" i="18"/>
  <c r="B23" i="18"/>
  <c r="H22" i="18"/>
  <c r="G22" i="18"/>
  <c r="E22" i="18"/>
  <c r="D22" i="18"/>
  <c r="C22" i="18"/>
  <c r="B22" i="18"/>
  <c r="H21" i="18"/>
  <c r="G21" i="18"/>
  <c r="I21" i="18" s="1"/>
  <c r="E21" i="18"/>
  <c r="D21" i="18"/>
  <c r="C21" i="18"/>
  <c r="B21" i="18"/>
  <c r="H20" i="18"/>
  <c r="G20" i="18"/>
  <c r="E20" i="18"/>
  <c r="D20" i="18"/>
  <c r="C20" i="18"/>
  <c r="B20" i="18"/>
  <c r="H19" i="18"/>
  <c r="G19" i="18"/>
  <c r="I19" i="18" s="1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G17" i="18"/>
  <c r="E17" i="18"/>
  <c r="F17" i="18" s="1"/>
  <c r="D17" i="18"/>
  <c r="C17" i="18"/>
  <c r="B17" i="18"/>
  <c r="H16" i="18"/>
  <c r="G16" i="18"/>
  <c r="I16" i="18" s="1"/>
  <c r="F16" i="18"/>
  <c r="E16" i="18"/>
  <c r="D16" i="18"/>
  <c r="C16" i="18"/>
  <c r="B16" i="18"/>
  <c r="H15" i="18"/>
  <c r="G15" i="18"/>
  <c r="I15" i="18" s="1"/>
  <c r="E15" i="18"/>
  <c r="D15" i="18"/>
  <c r="C15" i="18"/>
  <c r="B15" i="18"/>
  <c r="H14" i="18"/>
  <c r="I14" i="18" s="1"/>
  <c r="G14" i="18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H12" i="18"/>
  <c r="G12" i="18"/>
  <c r="E12" i="18"/>
  <c r="D12" i="18"/>
  <c r="C12" i="18"/>
  <c r="B12" i="18"/>
  <c r="H11" i="18"/>
  <c r="G11" i="18"/>
  <c r="I11" i="18" s="1"/>
  <c r="F11" i="18"/>
  <c r="E11" i="18"/>
  <c r="D11" i="18"/>
  <c r="C11" i="18"/>
  <c r="B11" i="18"/>
  <c r="H109" i="16"/>
  <c r="G109" i="16"/>
  <c r="I109" i="16" s="1"/>
  <c r="E109" i="16"/>
  <c r="D109" i="16"/>
  <c r="C109" i="16"/>
  <c r="B109" i="16"/>
  <c r="H108" i="16"/>
  <c r="G108" i="16"/>
  <c r="E108" i="16"/>
  <c r="D108" i="16"/>
  <c r="C108" i="16"/>
  <c r="B108" i="16"/>
  <c r="H107" i="16"/>
  <c r="G107" i="16"/>
  <c r="E107" i="16"/>
  <c r="D107" i="16"/>
  <c r="C107" i="16"/>
  <c r="B107" i="16"/>
  <c r="H106" i="16"/>
  <c r="G106" i="16"/>
  <c r="E106" i="16"/>
  <c r="D106" i="16"/>
  <c r="F106" i="16" s="1"/>
  <c r="C106" i="16"/>
  <c r="B106" i="16"/>
  <c r="H105" i="16"/>
  <c r="G105" i="16"/>
  <c r="F105" i="16"/>
  <c r="E105" i="16"/>
  <c r="D105" i="16"/>
  <c r="C105" i="16"/>
  <c r="B105" i="16"/>
  <c r="H104" i="16"/>
  <c r="G104" i="16"/>
  <c r="E104" i="16"/>
  <c r="D104" i="16"/>
  <c r="C104" i="16"/>
  <c r="B104" i="16"/>
  <c r="H103" i="16"/>
  <c r="I103" i="16" s="1"/>
  <c r="G103" i="16"/>
  <c r="E103" i="16"/>
  <c r="D103" i="16"/>
  <c r="F103" i="16" s="1"/>
  <c r="C103" i="16"/>
  <c r="B103" i="16"/>
  <c r="H102" i="16"/>
  <c r="G102" i="16"/>
  <c r="I102" i="16" s="1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F99" i="16" s="1"/>
  <c r="D99" i="16"/>
  <c r="C99" i="16"/>
  <c r="B99" i="16"/>
  <c r="H98" i="16"/>
  <c r="G98" i="16"/>
  <c r="I98" i="16" s="1"/>
  <c r="E98" i="16"/>
  <c r="D98" i="16"/>
  <c r="F98" i="16" s="1"/>
  <c r="C98" i="16"/>
  <c r="B98" i="16"/>
  <c r="H97" i="16"/>
  <c r="G97" i="16"/>
  <c r="F97" i="16"/>
  <c r="E97" i="16"/>
  <c r="D97" i="16"/>
  <c r="C97" i="16"/>
  <c r="B97" i="16"/>
  <c r="H96" i="16"/>
  <c r="G96" i="16"/>
  <c r="E96" i="16"/>
  <c r="D96" i="16"/>
  <c r="F96" i="16" s="1"/>
  <c r="C96" i="16"/>
  <c r="B96" i="16"/>
  <c r="H95" i="16"/>
  <c r="G95" i="16"/>
  <c r="E95" i="16"/>
  <c r="D95" i="16"/>
  <c r="F95" i="16" s="1"/>
  <c r="C95" i="16"/>
  <c r="B95" i="16"/>
  <c r="H94" i="16"/>
  <c r="G94" i="16"/>
  <c r="E94" i="16"/>
  <c r="F94" i="16" s="1"/>
  <c r="D94" i="16"/>
  <c r="C94" i="16"/>
  <c r="B94" i="16"/>
  <c r="H93" i="16"/>
  <c r="G93" i="16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E91" i="16"/>
  <c r="D91" i="16"/>
  <c r="C91" i="16"/>
  <c r="B91" i="16"/>
  <c r="H90" i="16"/>
  <c r="G90" i="16"/>
  <c r="F90" i="16"/>
  <c r="E90" i="16"/>
  <c r="D90" i="16"/>
  <c r="C90" i="16"/>
  <c r="B90" i="16"/>
  <c r="H89" i="16"/>
  <c r="G89" i="16"/>
  <c r="F89" i="16"/>
  <c r="E89" i="16"/>
  <c r="D89" i="16"/>
  <c r="C89" i="16"/>
  <c r="B89" i="16"/>
  <c r="H88" i="16"/>
  <c r="G88" i="16"/>
  <c r="E88" i="16"/>
  <c r="D88" i="16"/>
  <c r="C88" i="16"/>
  <c r="B88" i="16"/>
  <c r="H87" i="16"/>
  <c r="I87" i="16" s="1"/>
  <c r="G87" i="16"/>
  <c r="E87" i="16"/>
  <c r="D87" i="16"/>
  <c r="C87" i="16"/>
  <c r="B87" i="16"/>
  <c r="H86" i="16"/>
  <c r="G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E83" i="16"/>
  <c r="F83" i="16" s="1"/>
  <c r="D83" i="16"/>
  <c r="C83" i="16"/>
  <c r="B83" i="16"/>
  <c r="H82" i="16"/>
  <c r="G82" i="16"/>
  <c r="E82" i="16"/>
  <c r="D82" i="16"/>
  <c r="C82" i="16"/>
  <c r="B82" i="16"/>
  <c r="H81" i="16"/>
  <c r="G81" i="16"/>
  <c r="E81" i="16"/>
  <c r="D81" i="16"/>
  <c r="F81" i="16" s="1"/>
  <c r="C81" i="16"/>
  <c r="B81" i="16"/>
  <c r="H80" i="16"/>
  <c r="I80" i="16" s="1"/>
  <c r="G80" i="16"/>
  <c r="E80" i="16"/>
  <c r="D80" i="16"/>
  <c r="C80" i="16"/>
  <c r="B80" i="16"/>
  <c r="H79" i="16"/>
  <c r="G79" i="16"/>
  <c r="E79" i="16"/>
  <c r="D79" i="16"/>
  <c r="F79" i="16" s="1"/>
  <c r="C79" i="16"/>
  <c r="B79" i="16"/>
  <c r="K78" i="16"/>
  <c r="H78" i="16"/>
  <c r="G78" i="16"/>
  <c r="I78" i="16" s="1"/>
  <c r="F78" i="16"/>
  <c r="E78" i="16"/>
  <c r="D78" i="16"/>
  <c r="C78" i="16"/>
  <c r="B78" i="16"/>
  <c r="H77" i="16"/>
  <c r="G77" i="16"/>
  <c r="E77" i="16"/>
  <c r="D77" i="16"/>
  <c r="C77" i="16"/>
  <c r="B77" i="16"/>
  <c r="H76" i="16"/>
  <c r="G76" i="16"/>
  <c r="E76" i="16"/>
  <c r="D76" i="16"/>
  <c r="C76" i="16"/>
  <c r="B76" i="16"/>
  <c r="H75" i="16"/>
  <c r="I75" i="16" s="1"/>
  <c r="G75" i="16"/>
  <c r="E75" i="16"/>
  <c r="D75" i="16"/>
  <c r="C75" i="16"/>
  <c r="B75" i="16"/>
  <c r="H74" i="16"/>
  <c r="G74" i="16"/>
  <c r="F74" i="16"/>
  <c r="E74" i="16"/>
  <c r="D74" i="16"/>
  <c r="C74" i="16"/>
  <c r="B74" i="16"/>
  <c r="H73" i="16"/>
  <c r="G73" i="16"/>
  <c r="E73" i="16"/>
  <c r="F73" i="16" s="1"/>
  <c r="D73" i="16"/>
  <c r="C73" i="16"/>
  <c r="B73" i="16"/>
  <c r="H72" i="16"/>
  <c r="G72" i="16"/>
  <c r="E72" i="16"/>
  <c r="D72" i="16"/>
  <c r="F72" i="16" s="1"/>
  <c r="C72" i="16"/>
  <c r="B72" i="16"/>
  <c r="H71" i="16"/>
  <c r="G71" i="16"/>
  <c r="E71" i="16"/>
  <c r="D71" i="16"/>
  <c r="C71" i="16"/>
  <c r="B71" i="16"/>
  <c r="H70" i="16"/>
  <c r="G70" i="16"/>
  <c r="E70" i="16"/>
  <c r="F70" i="16" s="1"/>
  <c r="D70" i="16"/>
  <c r="C70" i="16"/>
  <c r="B70" i="16"/>
  <c r="H69" i="16"/>
  <c r="G69" i="16"/>
  <c r="I69" i="16" s="1"/>
  <c r="E69" i="16"/>
  <c r="D69" i="16"/>
  <c r="C69" i="16"/>
  <c r="B69" i="16"/>
  <c r="H68" i="16"/>
  <c r="G68" i="16"/>
  <c r="E68" i="16"/>
  <c r="D68" i="16"/>
  <c r="C68" i="16"/>
  <c r="B68" i="16"/>
  <c r="H67" i="16"/>
  <c r="I67" i="16" s="1"/>
  <c r="G67" i="16"/>
  <c r="E67" i="16"/>
  <c r="D67" i="16"/>
  <c r="C67" i="16"/>
  <c r="B67" i="16"/>
  <c r="H66" i="16"/>
  <c r="G66" i="16"/>
  <c r="I66" i="16" s="1"/>
  <c r="E66" i="16"/>
  <c r="D66" i="16"/>
  <c r="F66" i="16" s="1"/>
  <c r="C66" i="16"/>
  <c r="B66" i="16"/>
  <c r="H65" i="16"/>
  <c r="G65" i="16"/>
  <c r="F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E63" i="16"/>
  <c r="D63" i="16"/>
  <c r="F63" i="16" s="1"/>
  <c r="C63" i="16"/>
  <c r="B63" i="16"/>
  <c r="H62" i="16"/>
  <c r="I62" i="16" s="1"/>
  <c r="G62" i="16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F58" i="16"/>
  <c r="E58" i="16"/>
  <c r="D58" i="16"/>
  <c r="C58" i="16"/>
  <c r="B58" i="16"/>
  <c r="H57" i="16"/>
  <c r="G57" i="16"/>
  <c r="F57" i="16"/>
  <c r="E57" i="16"/>
  <c r="D57" i="16"/>
  <c r="C57" i="16"/>
  <c r="B57" i="16"/>
  <c r="H56" i="16"/>
  <c r="I56" i="16" s="1"/>
  <c r="G56" i="16"/>
  <c r="E56" i="16"/>
  <c r="D56" i="16"/>
  <c r="F56" i="16" s="1"/>
  <c r="C56" i="16"/>
  <c r="B56" i="16"/>
  <c r="H55" i="16"/>
  <c r="G55" i="16"/>
  <c r="E55" i="16"/>
  <c r="D55" i="16"/>
  <c r="F55" i="16" s="1"/>
  <c r="C55" i="16"/>
  <c r="B55" i="16"/>
  <c r="H54" i="16"/>
  <c r="G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E51" i="16"/>
  <c r="F51" i="16" s="1"/>
  <c r="D51" i="16"/>
  <c r="C51" i="16"/>
  <c r="B51" i="16"/>
  <c r="H50" i="16"/>
  <c r="G50" i="16"/>
  <c r="F50" i="16"/>
  <c r="E50" i="16"/>
  <c r="D50" i="16"/>
  <c r="C50" i="16"/>
  <c r="B50" i="16"/>
  <c r="K49" i="16"/>
  <c r="H49" i="16"/>
  <c r="G49" i="16"/>
  <c r="I49" i="16" s="1"/>
  <c r="F49" i="16"/>
  <c r="E49" i="16"/>
  <c r="D49" i="16"/>
  <c r="C49" i="16"/>
  <c r="B49" i="16"/>
  <c r="H48" i="16"/>
  <c r="G48" i="16"/>
  <c r="E48" i="16"/>
  <c r="D48" i="16"/>
  <c r="F48" i="16" s="1"/>
  <c r="C48" i="16"/>
  <c r="B48" i="16"/>
  <c r="H47" i="16"/>
  <c r="G47" i="16"/>
  <c r="E47" i="16"/>
  <c r="D47" i="16"/>
  <c r="F47" i="16" s="1"/>
  <c r="C47" i="16"/>
  <c r="B47" i="16"/>
  <c r="H46" i="16"/>
  <c r="I46" i="16" s="1"/>
  <c r="G46" i="16"/>
  <c r="E46" i="16"/>
  <c r="D46" i="16"/>
  <c r="C46" i="16"/>
  <c r="B46" i="16"/>
  <c r="H45" i="16"/>
  <c r="G45" i="16"/>
  <c r="E45" i="16"/>
  <c r="D45" i="16"/>
  <c r="K45" i="16" s="1"/>
  <c r="C45" i="16"/>
  <c r="B45" i="16"/>
  <c r="H44" i="16"/>
  <c r="G44" i="16"/>
  <c r="E44" i="16"/>
  <c r="D44" i="16"/>
  <c r="K44" i="16" s="1"/>
  <c r="C44" i="16"/>
  <c r="B44" i="16"/>
  <c r="H43" i="16"/>
  <c r="G43" i="16"/>
  <c r="E43" i="16"/>
  <c r="F43" i="16" s="1"/>
  <c r="D43" i="16"/>
  <c r="C43" i="16"/>
  <c r="B43" i="16"/>
  <c r="H42" i="16"/>
  <c r="G42" i="16"/>
  <c r="F42" i="16"/>
  <c r="E42" i="16"/>
  <c r="D42" i="16"/>
  <c r="C42" i="16"/>
  <c r="B42" i="16"/>
  <c r="H41" i="16"/>
  <c r="G41" i="16"/>
  <c r="E41" i="16"/>
  <c r="D41" i="16"/>
  <c r="F41" i="16" s="1"/>
  <c r="C41" i="16"/>
  <c r="B41" i="16"/>
  <c r="H40" i="16"/>
  <c r="G40" i="16"/>
  <c r="E40" i="16"/>
  <c r="D40" i="16"/>
  <c r="F40" i="16" s="1"/>
  <c r="C40" i="16"/>
  <c r="B40" i="16"/>
  <c r="K39" i="16"/>
  <c r="H39" i="16"/>
  <c r="G39" i="16"/>
  <c r="I39" i="16" s="1"/>
  <c r="E39" i="16"/>
  <c r="D39" i="16"/>
  <c r="F39" i="16" s="1"/>
  <c r="C39" i="16"/>
  <c r="B39" i="16"/>
  <c r="H38" i="16"/>
  <c r="G38" i="16"/>
  <c r="E38" i="16"/>
  <c r="D38" i="16"/>
  <c r="C38" i="16"/>
  <c r="B38" i="16"/>
  <c r="H37" i="16"/>
  <c r="G37" i="16"/>
  <c r="E37" i="16"/>
  <c r="D37" i="16"/>
  <c r="C37" i="16"/>
  <c r="B37" i="16"/>
  <c r="H36" i="16"/>
  <c r="G36" i="16"/>
  <c r="I36" i="16" s="1"/>
  <c r="E36" i="16"/>
  <c r="D36" i="16"/>
  <c r="C36" i="16"/>
  <c r="B36" i="16"/>
  <c r="H35" i="16"/>
  <c r="G35" i="16"/>
  <c r="E35" i="16"/>
  <c r="F35" i="16" s="1"/>
  <c r="D35" i="16"/>
  <c r="C35" i="16"/>
  <c r="B35" i="16"/>
  <c r="H34" i="16"/>
  <c r="G34" i="16"/>
  <c r="F34" i="16"/>
  <c r="E34" i="16"/>
  <c r="D34" i="16"/>
  <c r="C34" i="16"/>
  <c r="B34" i="16"/>
  <c r="H33" i="16"/>
  <c r="G33" i="16"/>
  <c r="E33" i="16"/>
  <c r="D33" i="16"/>
  <c r="F33" i="16" s="1"/>
  <c r="C33" i="16"/>
  <c r="B33" i="16"/>
  <c r="H32" i="16"/>
  <c r="G32" i="16"/>
  <c r="E32" i="16"/>
  <c r="D32" i="16"/>
  <c r="F32" i="16" s="1"/>
  <c r="C32" i="16"/>
  <c r="B32" i="16"/>
  <c r="H31" i="16"/>
  <c r="I31" i="16" s="1"/>
  <c r="G31" i="16"/>
  <c r="E31" i="16"/>
  <c r="D31" i="16"/>
  <c r="C31" i="16"/>
  <c r="B31" i="16"/>
  <c r="H30" i="16"/>
  <c r="G30" i="16"/>
  <c r="F30" i="16"/>
  <c r="E30" i="16"/>
  <c r="D30" i="16"/>
  <c r="C30" i="16"/>
  <c r="B30" i="16"/>
  <c r="H29" i="16"/>
  <c r="G29" i="16"/>
  <c r="I29" i="16" s="1"/>
  <c r="E29" i="16"/>
  <c r="D29" i="16"/>
  <c r="C29" i="16"/>
  <c r="B29" i="16"/>
  <c r="H28" i="16"/>
  <c r="G28" i="16"/>
  <c r="I28" i="16" s="1"/>
  <c r="E28" i="16"/>
  <c r="D28" i="16"/>
  <c r="C28" i="16"/>
  <c r="B28" i="16"/>
  <c r="H27" i="16"/>
  <c r="G27" i="16"/>
  <c r="I27" i="16" s="1"/>
  <c r="E27" i="16"/>
  <c r="F27" i="16" s="1"/>
  <c r="D27" i="16"/>
  <c r="K27" i="16" s="1"/>
  <c r="C27" i="16"/>
  <c r="B27" i="16"/>
  <c r="H26" i="16"/>
  <c r="G26" i="16"/>
  <c r="F26" i="16"/>
  <c r="E26" i="16"/>
  <c r="D26" i="16"/>
  <c r="C26" i="16"/>
  <c r="B26" i="16"/>
  <c r="H25" i="16"/>
  <c r="G25" i="16"/>
  <c r="E25" i="16"/>
  <c r="D25" i="16"/>
  <c r="C25" i="16"/>
  <c r="B25" i="16"/>
  <c r="H24" i="16"/>
  <c r="G24" i="16"/>
  <c r="E24" i="16"/>
  <c r="D24" i="16"/>
  <c r="F24" i="16" s="1"/>
  <c r="C24" i="16"/>
  <c r="B24" i="16"/>
  <c r="H23" i="16"/>
  <c r="I23" i="16" s="1"/>
  <c r="G23" i="16"/>
  <c r="E23" i="16"/>
  <c r="D23" i="16"/>
  <c r="C23" i="16"/>
  <c r="B23" i="16"/>
  <c r="H22" i="16"/>
  <c r="G22" i="16"/>
  <c r="F22" i="16"/>
  <c r="E22" i="16"/>
  <c r="D22" i="16"/>
  <c r="C22" i="16"/>
  <c r="B22" i="16"/>
  <c r="H21" i="16"/>
  <c r="G21" i="16"/>
  <c r="I21" i="16" s="1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F19" i="16" s="1"/>
  <c r="D19" i="16"/>
  <c r="C19" i="16"/>
  <c r="B19" i="16"/>
  <c r="H18" i="16"/>
  <c r="G18" i="16"/>
  <c r="E18" i="16"/>
  <c r="D18" i="16"/>
  <c r="F18" i="16" s="1"/>
  <c r="C18" i="16"/>
  <c r="B18" i="16"/>
  <c r="H17" i="16"/>
  <c r="G17" i="16"/>
  <c r="E17" i="16"/>
  <c r="D17" i="16"/>
  <c r="F17" i="16" s="1"/>
  <c r="C17" i="16"/>
  <c r="B17" i="16"/>
  <c r="H16" i="16"/>
  <c r="G16" i="16"/>
  <c r="E16" i="16"/>
  <c r="D16" i="16"/>
  <c r="C16" i="16"/>
  <c r="B16" i="16"/>
  <c r="I15" i="16"/>
  <c r="H15" i="16"/>
  <c r="G15" i="16"/>
  <c r="E15" i="16"/>
  <c r="D15" i="16"/>
  <c r="F15" i="16" s="1"/>
  <c r="C15" i="16"/>
  <c r="B15" i="16"/>
  <c r="H14" i="16"/>
  <c r="G14" i="16"/>
  <c r="E14" i="16"/>
  <c r="F14" i="16" s="1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G11" i="16"/>
  <c r="I11" i="16" s="1"/>
  <c r="E11" i="16"/>
  <c r="F11" i="16" s="1"/>
  <c r="D11" i="16"/>
  <c r="C11" i="16"/>
  <c r="B11" i="16"/>
  <c r="H109" i="14"/>
  <c r="G109" i="14"/>
  <c r="E109" i="14"/>
  <c r="D109" i="14"/>
  <c r="K109" i="14" s="1"/>
  <c r="C109" i="14"/>
  <c r="B109" i="14"/>
  <c r="H108" i="14"/>
  <c r="G108" i="14"/>
  <c r="E108" i="14"/>
  <c r="D108" i="14"/>
  <c r="F108" i="14" s="1"/>
  <c r="C108" i="14"/>
  <c r="B108" i="14"/>
  <c r="H107" i="14"/>
  <c r="G107" i="14"/>
  <c r="E107" i="14"/>
  <c r="F107" i="14" s="1"/>
  <c r="D107" i="14"/>
  <c r="C107" i="14"/>
  <c r="B107" i="14"/>
  <c r="H106" i="14"/>
  <c r="G106" i="14"/>
  <c r="I106" i="14" s="1"/>
  <c r="E106" i="14"/>
  <c r="D106" i="14"/>
  <c r="C106" i="14"/>
  <c r="B106" i="14"/>
  <c r="H105" i="14"/>
  <c r="I105" i="14" s="1"/>
  <c r="G105" i="14"/>
  <c r="E105" i="14"/>
  <c r="D105" i="14"/>
  <c r="C105" i="14"/>
  <c r="B105" i="14"/>
  <c r="H104" i="14"/>
  <c r="G104" i="14"/>
  <c r="F104" i="14"/>
  <c r="E104" i="14"/>
  <c r="D104" i="14"/>
  <c r="C104" i="14"/>
  <c r="B104" i="14"/>
  <c r="H103" i="14"/>
  <c r="G103" i="14"/>
  <c r="E103" i="14"/>
  <c r="D103" i="14"/>
  <c r="C103" i="14"/>
  <c r="B103" i="14"/>
  <c r="H102" i="14"/>
  <c r="G102" i="14"/>
  <c r="E102" i="14"/>
  <c r="D102" i="14"/>
  <c r="F102" i="14" s="1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F99" i="14"/>
  <c r="E99" i="14"/>
  <c r="D99" i="14"/>
  <c r="C99" i="14"/>
  <c r="B99" i="14"/>
  <c r="H98" i="14"/>
  <c r="G98" i="14"/>
  <c r="E98" i="14"/>
  <c r="D98" i="14"/>
  <c r="C98" i="14"/>
  <c r="B98" i="14"/>
  <c r="H97" i="14"/>
  <c r="G97" i="14"/>
  <c r="E97" i="14"/>
  <c r="D97" i="14"/>
  <c r="F97" i="14" s="1"/>
  <c r="C97" i="14"/>
  <c r="B97" i="14"/>
  <c r="H96" i="14"/>
  <c r="G96" i="14"/>
  <c r="E96" i="14"/>
  <c r="D96" i="14"/>
  <c r="F96" i="14" s="1"/>
  <c r="C96" i="14"/>
  <c r="B96" i="14"/>
  <c r="H95" i="14"/>
  <c r="G95" i="14"/>
  <c r="F95" i="14"/>
  <c r="E95" i="14"/>
  <c r="D95" i="14"/>
  <c r="C95" i="14"/>
  <c r="B95" i="14"/>
  <c r="H94" i="14"/>
  <c r="G94" i="14"/>
  <c r="E94" i="14"/>
  <c r="D94" i="14"/>
  <c r="F94" i="14" s="1"/>
  <c r="C94" i="14"/>
  <c r="B94" i="14"/>
  <c r="H93" i="14"/>
  <c r="G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F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E89" i="14"/>
  <c r="D89" i="14"/>
  <c r="C89" i="14"/>
  <c r="B89" i="14"/>
  <c r="H88" i="14"/>
  <c r="I88" i="14" s="1"/>
  <c r="G88" i="14"/>
  <c r="E88" i="14"/>
  <c r="D88" i="14"/>
  <c r="C88" i="14"/>
  <c r="B88" i="14"/>
  <c r="H87" i="14"/>
  <c r="G87" i="14"/>
  <c r="E87" i="14"/>
  <c r="D87" i="14"/>
  <c r="F87" i="14" s="1"/>
  <c r="C87" i="14"/>
  <c r="B87" i="14"/>
  <c r="H86" i="14"/>
  <c r="G86" i="14"/>
  <c r="E86" i="14"/>
  <c r="D86" i="14"/>
  <c r="C86" i="14"/>
  <c r="B86" i="14"/>
  <c r="H85" i="14"/>
  <c r="G85" i="14"/>
  <c r="E85" i="14"/>
  <c r="D85" i="14"/>
  <c r="C85" i="14"/>
  <c r="B85" i="14"/>
  <c r="H84" i="14"/>
  <c r="I84" i="14" s="1"/>
  <c r="G84" i="14"/>
  <c r="E84" i="14"/>
  <c r="D84" i="14"/>
  <c r="C84" i="14"/>
  <c r="B84" i="14"/>
  <c r="H83" i="14"/>
  <c r="G83" i="14"/>
  <c r="E83" i="14"/>
  <c r="D83" i="14"/>
  <c r="F83" i="14" s="1"/>
  <c r="C83" i="14"/>
  <c r="B83" i="14"/>
  <c r="H82" i="14"/>
  <c r="G82" i="14"/>
  <c r="E82" i="14"/>
  <c r="D82" i="14"/>
  <c r="C82" i="14"/>
  <c r="B82" i="14"/>
  <c r="H81" i="14"/>
  <c r="I81" i="14" s="1"/>
  <c r="G81" i="14"/>
  <c r="E81" i="14"/>
  <c r="D81" i="14"/>
  <c r="F81" i="14" s="1"/>
  <c r="C81" i="14"/>
  <c r="B81" i="14"/>
  <c r="H80" i="14"/>
  <c r="G80" i="14"/>
  <c r="E80" i="14"/>
  <c r="F80" i="14" s="1"/>
  <c r="D80" i="14"/>
  <c r="C80" i="14"/>
  <c r="B80" i="14"/>
  <c r="H79" i="14"/>
  <c r="G79" i="14"/>
  <c r="F79" i="14"/>
  <c r="E79" i="14"/>
  <c r="D79" i="14"/>
  <c r="C79" i="14"/>
  <c r="B79" i="14"/>
  <c r="H78" i="14"/>
  <c r="G78" i="14"/>
  <c r="I78" i="14" s="1"/>
  <c r="E78" i="14"/>
  <c r="D78" i="14"/>
  <c r="F78" i="14" s="1"/>
  <c r="C78" i="14"/>
  <c r="B78" i="14"/>
  <c r="H77" i="14"/>
  <c r="G77" i="14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G75" i="14"/>
  <c r="F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F73" i="14" s="1"/>
  <c r="C73" i="14"/>
  <c r="B73" i="14"/>
  <c r="H72" i="14"/>
  <c r="G72" i="14"/>
  <c r="E72" i="14"/>
  <c r="D72" i="14"/>
  <c r="C72" i="14"/>
  <c r="B72" i="14"/>
  <c r="H71" i="14"/>
  <c r="G71" i="14"/>
  <c r="E71" i="14"/>
  <c r="F71" i="14" s="1"/>
  <c r="D71" i="14"/>
  <c r="C71" i="14"/>
  <c r="B71" i="14"/>
  <c r="H70" i="14"/>
  <c r="G70" i="14"/>
  <c r="E70" i="14"/>
  <c r="D70" i="14"/>
  <c r="F70" i="14" s="1"/>
  <c r="C70" i="14"/>
  <c r="B70" i="14"/>
  <c r="H69" i="14"/>
  <c r="G69" i="14"/>
  <c r="E69" i="14"/>
  <c r="D69" i="14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E67" i="14"/>
  <c r="D67" i="14"/>
  <c r="F67" i="14" s="1"/>
  <c r="C67" i="14"/>
  <c r="B67" i="14"/>
  <c r="H66" i="14"/>
  <c r="G66" i="14"/>
  <c r="E66" i="14"/>
  <c r="D66" i="14"/>
  <c r="C66" i="14"/>
  <c r="B66" i="14"/>
  <c r="H65" i="14"/>
  <c r="G65" i="14"/>
  <c r="E65" i="14"/>
  <c r="D65" i="14"/>
  <c r="F65" i="14" s="1"/>
  <c r="C65" i="14"/>
  <c r="B65" i="14"/>
  <c r="H64" i="14"/>
  <c r="G64" i="14"/>
  <c r="E64" i="14"/>
  <c r="F64" i="14" s="1"/>
  <c r="D64" i="14"/>
  <c r="C64" i="14"/>
  <c r="B64" i="14"/>
  <c r="H63" i="14"/>
  <c r="G63" i="14"/>
  <c r="I63" i="14" s="1"/>
  <c r="F63" i="14"/>
  <c r="E63" i="14"/>
  <c r="D63" i="14"/>
  <c r="C63" i="14"/>
  <c r="B63" i="14"/>
  <c r="H62" i="14"/>
  <c r="G62" i="14"/>
  <c r="I62" i="14" s="1"/>
  <c r="E62" i="14"/>
  <c r="D62" i="14"/>
  <c r="F62" i="14" s="1"/>
  <c r="C62" i="14"/>
  <c r="B62" i="14"/>
  <c r="H61" i="14"/>
  <c r="I61" i="14" s="1"/>
  <c r="G61" i="14"/>
  <c r="E61" i="14"/>
  <c r="D61" i="14"/>
  <c r="C61" i="14"/>
  <c r="B61" i="14"/>
  <c r="H60" i="14"/>
  <c r="G60" i="14"/>
  <c r="E60" i="14"/>
  <c r="D60" i="14"/>
  <c r="C60" i="14"/>
  <c r="B60" i="14"/>
  <c r="H59" i="14"/>
  <c r="G59" i="14"/>
  <c r="F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E57" i="14"/>
  <c r="D57" i="14"/>
  <c r="F57" i="14" s="1"/>
  <c r="C57" i="14"/>
  <c r="B57" i="14"/>
  <c r="H56" i="14"/>
  <c r="I56" i="14" s="1"/>
  <c r="G56" i="14"/>
  <c r="E56" i="14"/>
  <c r="D56" i="14"/>
  <c r="C56" i="14"/>
  <c r="B56" i="14"/>
  <c r="H55" i="14"/>
  <c r="G55" i="14"/>
  <c r="I55" i="14" s="1"/>
  <c r="E55" i="14"/>
  <c r="F55" i="14" s="1"/>
  <c r="D55" i="14"/>
  <c r="C55" i="14"/>
  <c r="B55" i="14"/>
  <c r="H54" i="14"/>
  <c r="G54" i="14"/>
  <c r="E54" i="14"/>
  <c r="D54" i="14"/>
  <c r="F54" i="14" s="1"/>
  <c r="C54" i="14"/>
  <c r="B54" i="14"/>
  <c r="H53" i="14"/>
  <c r="G53" i="14"/>
  <c r="E53" i="14"/>
  <c r="D53" i="14"/>
  <c r="C53" i="14"/>
  <c r="B53" i="14"/>
  <c r="H52" i="14"/>
  <c r="G52" i="14"/>
  <c r="F52" i="14"/>
  <c r="E52" i="14"/>
  <c r="D52" i="14"/>
  <c r="C52" i="14"/>
  <c r="B52" i="14"/>
  <c r="H51" i="14"/>
  <c r="G51" i="14"/>
  <c r="F51" i="14"/>
  <c r="E51" i="14"/>
  <c r="D51" i="14"/>
  <c r="C51" i="14"/>
  <c r="B51" i="14"/>
  <c r="H50" i="14"/>
  <c r="G50" i="14"/>
  <c r="I50" i="14" s="1"/>
  <c r="E50" i="14"/>
  <c r="D50" i="14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I48" i="14" s="1"/>
  <c r="E48" i="14"/>
  <c r="F48" i="14" s="1"/>
  <c r="D48" i="14"/>
  <c r="C48" i="14"/>
  <c r="B48" i="14"/>
  <c r="H47" i="14"/>
  <c r="G47" i="14"/>
  <c r="E47" i="14"/>
  <c r="D47" i="14"/>
  <c r="F47" i="14" s="1"/>
  <c r="C47" i="14"/>
  <c r="B47" i="14"/>
  <c r="H46" i="14"/>
  <c r="G46" i="14"/>
  <c r="I46" i="14" s="1"/>
  <c r="E46" i="14"/>
  <c r="D46" i="14"/>
  <c r="C46" i="14"/>
  <c r="B46" i="14"/>
  <c r="H45" i="14"/>
  <c r="G45" i="14"/>
  <c r="E45" i="14"/>
  <c r="D45" i="14"/>
  <c r="K45" i="14" s="1"/>
  <c r="C45" i="14"/>
  <c r="B45" i="14"/>
  <c r="K44" i="14"/>
  <c r="H44" i="14"/>
  <c r="G44" i="14"/>
  <c r="I44" i="14" s="1"/>
  <c r="F44" i="14"/>
  <c r="E44" i="14"/>
  <c r="D44" i="14"/>
  <c r="C44" i="14"/>
  <c r="B44" i="14"/>
  <c r="H43" i="14"/>
  <c r="G43" i="14"/>
  <c r="I43" i="14" s="1"/>
  <c r="F43" i="14"/>
  <c r="E43" i="14"/>
  <c r="D43" i="14"/>
  <c r="C43" i="14"/>
  <c r="B43" i="14"/>
  <c r="H42" i="14"/>
  <c r="G42" i="14"/>
  <c r="E42" i="14"/>
  <c r="D42" i="14"/>
  <c r="C42" i="14"/>
  <c r="B42" i="14"/>
  <c r="H41" i="14"/>
  <c r="G41" i="14"/>
  <c r="E41" i="14"/>
  <c r="D41" i="14"/>
  <c r="C41" i="14"/>
  <c r="B41" i="14"/>
  <c r="H40" i="14"/>
  <c r="I40" i="14" s="1"/>
  <c r="G40" i="14"/>
  <c r="E40" i="14"/>
  <c r="D40" i="14"/>
  <c r="C40" i="14"/>
  <c r="B40" i="14"/>
  <c r="K39" i="14"/>
  <c r="H39" i="14"/>
  <c r="G39" i="14"/>
  <c r="I39" i="14" s="1"/>
  <c r="E39" i="14"/>
  <c r="D39" i="14"/>
  <c r="F39" i="14" s="1"/>
  <c r="C39" i="14"/>
  <c r="B39" i="14"/>
  <c r="H38" i="14"/>
  <c r="G38" i="14"/>
  <c r="I38" i="14" s="1"/>
  <c r="E38" i="14"/>
  <c r="D38" i="14"/>
  <c r="C38" i="14"/>
  <c r="B38" i="14"/>
  <c r="H37" i="14"/>
  <c r="I37" i="14" s="1"/>
  <c r="G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F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I32" i="14" s="1"/>
  <c r="G32" i="14"/>
  <c r="E32" i="14"/>
  <c r="F32" i="14" s="1"/>
  <c r="D32" i="14"/>
  <c r="C32" i="14"/>
  <c r="B32" i="14"/>
  <c r="H31" i="14"/>
  <c r="G31" i="14"/>
  <c r="E31" i="14"/>
  <c r="D31" i="14"/>
  <c r="C31" i="14"/>
  <c r="B31" i="14"/>
  <c r="H30" i="14"/>
  <c r="G30" i="14"/>
  <c r="E30" i="14"/>
  <c r="D30" i="14"/>
  <c r="F30" i="14" s="1"/>
  <c r="C30" i="14"/>
  <c r="B30" i="14"/>
  <c r="H29" i="14"/>
  <c r="G29" i="14"/>
  <c r="E29" i="14"/>
  <c r="D29" i="14"/>
  <c r="C29" i="14"/>
  <c r="B29" i="14"/>
  <c r="H28" i="14"/>
  <c r="G28" i="14"/>
  <c r="E28" i="14"/>
  <c r="D28" i="14"/>
  <c r="C28" i="14"/>
  <c r="B28" i="14"/>
  <c r="K27" i="14"/>
  <c r="H27" i="14"/>
  <c r="G27" i="14"/>
  <c r="I27" i="14" s="1"/>
  <c r="F27" i="14"/>
  <c r="E27" i="14"/>
  <c r="D27" i="14"/>
  <c r="C27" i="14"/>
  <c r="B27" i="14"/>
  <c r="H26" i="14"/>
  <c r="G26" i="14"/>
  <c r="E26" i="14"/>
  <c r="D26" i="14"/>
  <c r="C26" i="14"/>
  <c r="B26" i="14"/>
  <c r="H25" i="14"/>
  <c r="G25" i="14"/>
  <c r="E25" i="14"/>
  <c r="D25" i="14"/>
  <c r="F25" i="14" s="1"/>
  <c r="C25" i="14"/>
  <c r="B25" i="14"/>
  <c r="H24" i="14"/>
  <c r="I24" i="14" s="1"/>
  <c r="G24" i="14"/>
  <c r="E24" i="14"/>
  <c r="D24" i="14"/>
  <c r="C24" i="14"/>
  <c r="B24" i="14"/>
  <c r="H23" i="14"/>
  <c r="G23" i="14"/>
  <c r="E23" i="14"/>
  <c r="F23" i="14" s="1"/>
  <c r="D23" i="14"/>
  <c r="C23" i="14"/>
  <c r="B23" i="14"/>
  <c r="H22" i="14"/>
  <c r="G22" i="14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D19" i="14"/>
  <c r="F19" i="14" s="1"/>
  <c r="C19" i="14"/>
  <c r="B19" i="14"/>
  <c r="H18" i="14"/>
  <c r="G18" i="14"/>
  <c r="E18" i="14"/>
  <c r="D18" i="14"/>
  <c r="C18" i="14"/>
  <c r="B18" i="14"/>
  <c r="H17" i="14"/>
  <c r="I17" i="14" s="1"/>
  <c r="G17" i="14"/>
  <c r="E17" i="14"/>
  <c r="D17" i="14"/>
  <c r="F17" i="14" s="1"/>
  <c r="C17" i="14"/>
  <c r="B17" i="14"/>
  <c r="H16" i="14"/>
  <c r="G16" i="14"/>
  <c r="E16" i="14"/>
  <c r="F16" i="14" s="1"/>
  <c r="D16" i="14"/>
  <c r="C16" i="14"/>
  <c r="B16" i="14"/>
  <c r="H15" i="14"/>
  <c r="G15" i="14"/>
  <c r="F15" i="14"/>
  <c r="E15" i="14"/>
  <c r="D15" i="14"/>
  <c r="C15" i="14"/>
  <c r="B15" i="14"/>
  <c r="H14" i="14"/>
  <c r="G14" i="14"/>
  <c r="E14" i="14"/>
  <c r="D14" i="14"/>
  <c r="F14" i="14" s="1"/>
  <c r="C14" i="14"/>
  <c r="B14" i="14"/>
  <c r="H13" i="14"/>
  <c r="G13" i="14"/>
  <c r="E13" i="14"/>
  <c r="D13" i="14"/>
  <c r="C13" i="14"/>
  <c r="B13" i="14"/>
  <c r="H12" i="14"/>
  <c r="I12" i="14" s="1"/>
  <c r="G12" i="14"/>
  <c r="E12" i="14"/>
  <c r="D12" i="14"/>
  <c r="C12" i="14"/>
  <c r="B12" i="14"/>
  <c r="H11" i="14"/>
  <c r="G11" i="14"/>
  <c r="F11" i="14"/>
  <c r="E11" i="14"/>
  <c r="D11" i="14"/>
  <c r="C11" i="14"/>
  <c r="B11" i="14"/>
  <c r="H109" i="12"/>
  <c r="G109" i="12"/>
  <c r="E109" i="12"/>
  <c r="D109" i="12"/>
  <c r="C109" i="12"/>
  <c r="B109" i="12"/>
  <c r="H108" i="12"/>
  <c r="I108" i="12" s="1"/>
  <c r="G108" i="12"/>
  <c r="E108" i="12"/>
  <c r="D108" i="12"/>
  <c r="C108" i="12"/>
  <c r="B108" i="12"/>
  <c r="H107" i="12"/>
  <c r="G107" i="12"/>
  <c r="E107" i="12"/>
  <c r="D107" i="12"/>
  <c r="F107" i="12" s="1"/>
  <c r="C107" i="12"/>
  <c r="B107" i="12"/>
  <c r="H106" i="12"/>
  <c r="G106" i="12"/>
  <c r="E106" i="12"/>
  <c r="D106" i="12"/>
  <c r="C106" i="12"/>
  <c r="B106" i="12"/>
  <c r="H105" i="12"/>
  <c r="G105" i="12"/>
  <c r="E105" i="12"/>
  <c r="D105" i="12"/>
  <c r="F105" i="12" s="1"/>
  <c r="C105" i="12"/>
  <c r="B105" i="12"/>
  <c r="H104" i="12"/>
  <c r="I104" i="12" s="1"/>
  <c r="G104" i="12"/>
  <c r="F104" i="12"/>
  <c r="E104" i="12"/>
  <c r="D104" i="12"/>
  <c r="C104" i="12"/>
  <c r="B104" i="12"/>
  <c r="H103" i="12"/>
  <c r="G103" i="12"/>
  <c r="I103" i="12" s="1"/>
  <c r="K103" i="12" s="1"/>
  <c r="F103" i="12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I100" i="12"/>
  <c r="H100" i="12"/>
  <c r="G100" i="12"/>
  <c r="E100" i="12"/>
  <c r="D100" i="12"/>
  <c r="C100" i="12"/>
  <c r="B100" i="12"/>
  <c r="H99" i="12"/>
  <c r="G99" i="12"/>
  <c r="E99" i="12"/>
  <c r="F99" i="12" s="1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E97" i="12"/>
  <c r="D97" i="12"/>
  <c r="C97" i="12"/>
  <c r="B97" i="12"/>
  <c r="H96" i="12"/>
  <c r="G96" i="12"/>
  <c r="I96" i="12" s="1"/>
  <c r="F96" i="12"/>
  <c r="E96" i="12"/>
  <c r="D96" i="12"/>
  <c r="C96" i="12"/>
  <c r="B96" i="12"/>
  <c r="H95" i="12"/>
  <c r="G95" i="12"/>
  <c r="E95" i="12"/>
  <c r="D95" i="12"/>
  <c r="C95" i="12"/>
  <c r="B95" i="12"/>
  <c r="H94" i="12"/>
  <c r="G94" i="12"/>
  <c r="E94" i="12"/>
  <c r="D94" i="12"/>
  <c r="F94" i="12" s="1"/>
  <c r="C94" i="12"/>
  <c r="B94" i="12"/>
  <c r="H93" i="12"/>
  <c r="I93" i="12" s="1"/>
  <c r="G93" i="12"/>
  <c r="E93" i="12"/>
  <c r="D93" i="12"/>
  <c r="C93" i="12"/>
  <c r="B93" i="12"/>
  <c r="H92" i="12"/>
  <c r="G92" i="12"/>
  <c r="E92" i="12"/>
  <c r="D92" i="12"/>
  <c r="C92" i="12"/>
  <c r="B92" i="12"/>
  <c r="H91" i="12"/>
  <c r="G91" i="12"/>
  <c r="F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E89" i="12"/>
  <c r="D89" i="12"/>
  <c r="F89" i="12" s="1"/>
  <c r="C89" i="12"/>
  <c r="B89" i="12"/>
  <c r="H88" i="12"/>
  <c r="G88" i="12"/>
  <c r="E88" i="12"/>
  <c r="D88" i="12"/>
  <c r="F88" i="12" s="1"/>
  <c r="C88" i="12"/>
  <c r="B88" i="12"/>
  <c r="H87" i="12"/>
  <c r="G87" i="12"/>
  <c r="F87" i="12"/>
  <c r="E87" i="12"/>
  <c r="D87" i="12"/>
  <c r="C87" i="12"/>
  <c r="B87" i="12"/>
  <c r="H86" i="12"/>
  <c r="G86" i="12"/>
  <c r="E86" i="12"/>
  <c r="D86" i="12"/>
  <c r="F86" i="12" s="1"/>
  <c r="C86" i="12"/>
  <c r="B86" i="12"/>
  <c r="H85" i="12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F83" i="12"/>
  <c r="E83" i="12"/>
  <c r="D83" i="12"/>
  <c r="C83" i="12"/>
  <c r="B83" i="12"/>
  <c r="H82" i="12"/>
  <c r="G82" i="12"/>
  <c r="E82" i="12"/>
  <c r="D82" i="12"/>
  <c r="C82" i="12"/>
  <c r="B82" i="12"/>
  <c r="H81" i="12"/>
  <c r="I81" i="12" s="1"/>
  <c r="G81" i="12"/>
  <c r="E81" i="12"/>
  <c r="D81" i="12"/>
  <c r="C81" i="12"/>
  <c r="B81" i="12"/>
  <c r="H80" i="12"/>
  <c r="G80" i="12"/>
  <c r="E80" i="12"/>
  <c r="D80" i="12"/>
  <c r="C80" i="12"/>
  <c r="B80" i="12"/>
  <c r="H79" i="12"/>
  <c r="G79" i="12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H77" i="12"/>
  <c r="G77" i="12"/>
  <c r="E77" i="12"/>
  <c r="D77" i="12"/>
  <c r="C77" i="12"/>
  <c r="B77" i="12"/>
  <c r="H76" i="12"/>
  <c r="I76" i="12" s="1"/>
  <c r="G76" i="12"/>
  <c r="E76" i="12"/>
  <c r="D76" i="12"/>
  <c r="C76" i="12"/>
  <c r="B76" i="12"/>
  <c r="H75" i="12"/>
  <c r="G75" i="12"/>
  <c r="E75" i="12"/>
  <c r="F75" i="12" s="1"/>
  <c r="D75" i="12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F72" i="12" s="1"/>
  <c r="D72" i="12"/>
  <c r="C72" i="12"/>
  <c r="B72" i="12"/>
  <c r="H71" i="12"/>
  <c r="G71" i="12"/>
  <c r="E71" i="12"/>
  <c r="D71" i="12"/>
  <c r="F71" i="12" s="1"/>
  <c r="C71" i="12"/>
  <c r="B71" i="12"/>
  <c r="H70" i="12"/>
  <c r="G70" i="12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F68" i="12" s="1"/>
  <c r="D68" i="12"/>
  <c r="C68" i="12"/>
  <c r="B68" i="12"/>
  <c r="H67" i="12"/>
  <c r="G67" i="12"/>
  <c r="F67" i="12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G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G63" i="12"/>
  <c r="F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I60" i="12"/>
  <c r="H60" i="12"/>
  <c r="G60" i="12"/>
  <c r="E60" i="12"/>
  <c r="D60" i="12"/>
  <c r="C60" i="12"/>
  <c r="B60" i="12"/>
  <c r="H59" i="12"/>
  <c r="G59" i="12"/>
  <c r="E59" i="12"/>
  <c r="F59" i="12" s="1"/>
  <c r="D59" i="12"/>
  <c r="C59" i="12"/>
  <c r="B59" i="12"/>
  <c r="H58" i="12"/>
  <c r="G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I56" i="12" s="1"/>
  <c r="E56" i="12"/>
  <c r="F56" i="12" s="1"/>
  <c r="D56" i="12"/>
  <c r="C56" i="12"/>
  <c r="B56" i="12"/>
  <c r="H55" i="12"/>
  <c r="G55" i="12"/>
  <c r="I55" i="12" s="1"/>
  <c r="E55" i="12"/>
  <c r="D55" i="12"/>
  <c r="F55" i="12" s="1"/>
  <c r="C55" i="12"/>
  <c r="B55" i="12"/>
  <c r="H54" i="12"/>
  <c r="G54" i="12"/>
  <c r="E54" i="12"/>
  <c r="D54" i="12"/>
  <c r="C54" i="12"/>
  <c r="B54" i="12"/>
  <c r="H53" i="12"/>
  <c r="I53" i="12" s="1"/>
  <c r="G53" i="12"/>
  <c r="E53" i="12"/>
  <c r="D53" i="12"/>
  <c r="C53" i="12"/>
  <c r="B53" i="12"/>
  <c r="H52" i="12"/>
  <c r="G52" i="12"/>
  <c r="I52" i="12" s="1"/>
  <c r="E52" i="12"/>
  <c r="D52" i="12"/>
  <c r="F52" i="12" s="1"/>
  <c r="C52" i="12"/>
  <c r="B52" i="12"/>
  <c r="H51" i="12"/>
  <c r="G51" i="12"/>
  <c r="F51" i="12"/>
  <c r="E51" i="12"/>
  <c r="D51" i="12"/>
  <c r="C51" i="12"/>
  <c r="B51" i="12"/>
  <c r="H50" i="12"/>
  <c r="G50" i="12"/>
  <c r="E50" i="12"/>
  <c r="D50" i="12"/>
  <c r="C50" i="12"/>
  <c r="B50" i="12"/>
  <c r="H49" i="12"/>
  <c r="G49" i="12"/>
  <c r="I49" i="12" s="1"/>
  <c r="E49" i="12"/>
  <c r="D49" i="12"/>
  <c r="F49" i="12" s="1"/>
  <c r="C49" i="12"/>
  <c r="B49" i="12"/>
  <c r="H48" i="12"/>
  <c r="I48" i="12" s="1"/>
  <c r="G48" i="12"/>
  <c r="E48" i="12"/>
  <c r="D48" i="12"/>
  <c r="C48" i="12"/>
  <c r="B48" i="12"/>
  <c r="H47" i="12"/>
  <c r="G47" i="12"/>
  <c r="E47" i="12"/>
  <c r="D47" i="12"/>
  <c r="F47" i="12" s="1"/>
  <c r="C47" i="12"/>
  <c r="B47" i="12"/>
  <c r="H46" i="12"/>
  <c r="G46" i="12"/>
  <c r="E46" i="12"/>
  <c r="D46" i="12"/>
  <c r="C46" i="12"/>
  <c r="B46" i="12"/>
  <c r="H45" i="12"/>
  <c r="G45" i="12"/>
  <c r="E45" i="12"/>
  <c r="D45" i="12"/>
  <c r="K45" i="12" s="1"/>
  <c r="C45" i="12"/>
  <c r="B45" i="12"/>
  <c r="K44" i="12"/>
  <c r="H44" i="12"/>
  <c r="G44" i="12"/>
  <c r="F44" i="12"/>
  <c r="E44" i="12"/>
  <c r="D44" i="12"/>
  <c r="C44" i="12"/>
  <c r="B44" i="12"/>
  <c r="H43" i="12"/>
  <c r="G43" i="12"/>
  <c r="E43" i="12"/>
  <c r="D43" i="12"/>
  <c r="F43" i="12" s="1"/>
  <c r="C43" i="12"/>
  <c r="B43" i="12"/>
  <c r="H42" i="12"/>
  <c r="G42" i="12"/>
  <c r="E42" i="12"/>
  <c r="D42" i="12"/>
  <c r="C42" i="12"/>
  <c r="B42" i="12"/>
  <c r="H41" i="12"/>
  <c r="G41" i="12"/>
  <c r="E41" i="12"/>
  <c r="D41" i="12"/>
  <c r="C41" i="12"/>
  <c r="B41" i="12"/>
  <c r="H40" i="12"/>
  <c r="I40" i="12" s="1"/>
  <c r="G40" i="12"/>
  <c r="E40" i="12"/>
  <c r="D40" i="12"/>
  <c r="C40" i="12"/>
  <c r="B40" i="12"/>
  <c r="H39" i="12"/>
  <c r="G39" i="12"/>
  <c r="I39" i="12" s="1"/>
  <c r="E39" i="12"/>
  <c r="D39" i="12"/>
  <c r="C39" i="12"/>
  <c r="B39" i="12"/>
  <c r="H38" i="12"/>
  <c r="G38" i="12"/>
  <c r="E38" i="12"/>
  <c r="D38" i="12"/>
  <c r="C38" i="12"/>
  <c r="B38" i="12"/>
  <c r="H37" i="12"/>
  <c r="I37" i="12" s="1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F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I32" i="12" s="1"/>
  <c r="G32" i="12"/>
  <c r="E32" i="12"/>
  <c r="D32" i="12"/>
  <c r="C32" i="12"/>
  <c r="B32" i="12"/>
  <c r="H31" i="12"/>
  <c r="G31" i="12"/>
  <c r="F31" i="12"/>
  <c r="E31" i="12"/>
  <c r="D31" i="12"/>
  <c r="C31" i="12"/>
  <c r="B31" i="12"/>
  <c r="H30" i="12"/>
  <c r="G30" i="12"/>
  <c r="E30" i="12"/>
  <c r="D30" i="12"/>
  <c r="C30" i="12"/>
  <c r="B30" i="12"/>
  <c r="H29" i="12"/>
  <c r="G29" i="12"/>
  <c r="E29" i="12"/>
  <c r="D29" i="12"/>
  <c r="C29" i="12"/>
  <c r="B29" i="12"/>
  <c r="H28" i="12"/>
  <c r="G28" i="12"/>
  <c r="E28" i="12"/>
  <c r="D28" i="12"/>
  <c r="C28" i="12"/>
  <c r="B28" i="12"/>
  <c r="H27" i="12"/>
  <c r="G27" i="12"/>
  <c r="F27" i="12"/>
  <c r="E27" i="12"/>
  <c r="D27" i="12"/>
  <c r="C27" i="12"/>
  <c r="B27" i="12"/>
  <c r="H26" i="12"/>
  <c r="G26" i="12"/>
  <c r="E26" i="12"/>
  <c r="D26" i="12"/>
  <c r="C26" i="12"/>
  <c r="B26" i="12"/>
  <c r="H25" i="12"/>
  <c r="G25" i="12"/>
  <c r="E25" i="12"/>
  <c r="D25" i="12"/>
  <c r="C25" i="12"/>
  <c r="B25" i="12"/>
  <c r="H24" i="12"/>
  <c r="G24" i="12"/>
  <c r="E24" i="12"/>
  <c r="F24" i="12" s="1"/>
  <c r="D24" i="12"/>
  <c r="C24" i="12"/>
  <c r="B24" i="12"/>
  <c r="H23" i="12"/>
  <c r="G23" i="12"/>
  <c r="E23" i="12"/>
  <c r="D23" i="12"/>
  <c r="F23" i="12" s="1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G17" i="12"/>
  <c r="E17" i="12"/>
  <c r="D17" i="12"/>
  <c r="C17" i="12"/>
  <c r="B17" i="12"/>
  <c r="H16" i="12"/>
  <c r="I16" i="12" s="1"/>
  <c r="G16" i="12"/>
  <c r="E16" i="12"/>
  <c r="D16" i="12"/>
  <c r="C16" i="12"/>
  <c r="B16" i="12"/>
  <c r="H15" i="12"/>
  <c r="G15" i="12"/>
  <c r="F15" i="12"/>
  <c r="E15" i="12"/>
  <c r="D15" i="12"/>
  <c r="C15" i="12"/>
  <c r="B15" i="12"/>
  <c r="H14" i="12"/>
  <c r="G14" i="12"/>
  <c r="E14" i="12"/>
  <c r="D14" i="12"/>
  <c r="C14" i="12"/>
  <c r="B14" i="12"/>
  <c r="H13" i="12"/>
  <c r="I13" i="12" s="1"/>
  <c r="G13" i="12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F11" i="12" s="1"/>
  <c r="D11" i="12"/>
  <c r="C11" i="12"/>
  <c r="B11" i="12"/>
  <c r="H109" i="10"/>
  <c r="G109" i="10"/>
  <c r="E109" i="10"/>
  <c r="D109" i="10"/>
  <c r="C109" i="10"/>
  <c r="B109" i="10"/>
  <c r="H108" i="10"/>
  <c r="G108" i="10"/>
  <c r="E108" i="10"/>
  <c r="D108" i="10"/>
  <c r="C108" i="10"/>
  <c r="B108" i="10"/>
  <c r="H107" i="10"/>
  <c r="G107" i="10"/>
  <c r="E107" i="10"/>
  <c r="D107" i="10"/>
  <c r="C107" i="10"/>
  <c r="B107" i="10"/>
  <c r="H106" i="10"/>
  <c r="G106" i="10"/>
  <c r="E106" i="10"/>
  <c r="D106" i="10"/>
  <c r="F106" i="10" s="1"/>
  <c r="C106" i="10"/>
  <c r="B106" i="10"/>
  <c r="H105" i="10"/>
  <c r="G105" i="10"/>
  <c r="E105" i="10"/>
  <c r="F105" i="10" s="1"/>
  <c r="D105" i="10"/>
  <c r="C105" i="10"/>
  <c r="B105" i="10"/>
  <c r="H104" i="10"/>
  <c r="G104" i="10"/>
  <c r="E104" i="10"/>
  <c r="D104" i="10"/>
  <c r="F104" i="10" s="1"/>
  <c r="C104" i="10"/>
  <c r="B104" i="10"/>
  <c r="H103" i="10"/>
  <c r="G103" i="10"/>
  <c r="E103" i="10"/>
  <c r="D103" i="10"/>
  <c r="F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E99" i="10"/>
  <c r="D99" i="10"/>
  <c r="C99" i="10"/>
  <c r="B99" i="10"/>
  <c r="H98" i="10"/>
  <c r="G98" i="10"/>
  <c r="F98" i="10"/>
  <c r="E98" i="10"/>
  <c r="D98" i="10"/>
  <c r="C98" i="10"/>
  <c r="B98" i="10"/>
  <c r="H97" i="10"/>
  <c r="G97" i="10"/>
  <c r="E97" i="10"/>
  <c r="F97" i="10" s="1"/>
  <c r="D97" i="10"/>
  <c r="C97" i="10"/>
  <c r="B97" i="10"/>
  <c r="H96" i="10"/>
  <c r="G96" i="10"/>
  <c r="E96" i="10"/>
  <c r="D96" i="10"/>
  <c r="F96" i="10" s="1"/>
  <c r="C96" i="10"/>
  <c r="B96" i="10"/>
  <c r="H95" i="10"/>
  <c r="G95" i="10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I93" i="10" s="1"/>
  <c r="G93" i="10"/>
  <c r="E93" i="10"/>
  <c r="D93" i="10"/>
  <c r="C93" i="10"/>
  <c r="B93" i="10"/>
  <c r="H92" i="10"/>
  <c r="G92" i="10"/>
  <c r="E92" i="10"/>
  <c r="D92" i="10"/>
  <c r="C92" i="10"/>
  <c r="B92" i="10"/>
  <c r="H91" i="10"/>
  <c r="G91" i="10"/>
  <c r="E91" i="10"/>
  <c r="D91" i="10"/>
  <c r="C91" i="10"/>
  <c r="B91" i="10"/>
  <c r="H90" i="10"/>
  <c r="G90" i="10"/>
  <c r="E90" i="10"/>
  <c r="D90" i="10"/>
  <c r="C90" i="10"/>
  <c r="B90" i="10"/>
  <c r="H89" i="10"/>
  <c r="G89" i="10"/>
  <c r="E89" i="10"/>
  <c r="F89" i="10" s="1"/>
  <c r="D89" i="10"/>
  <c r="C89" i="10"/>
  <c r="B89" i="10"/>
  <c r="H88" i="10"/>
  <c r="G88" i="10"/>
  <c r="E88" i="10"/>
  <c r="D88" i="10"/>
  <c r="C88" i="10"/>
  <c r="B88" i="10"/>
  <c r="H87" i="10"/>
  <c r="G87" i="10"/>
  <c r="E87" i="10"/>
  <c r="D87" i="10"/>
  <c r="F87" i="10" s="1"/>
  <c r="C87" i="10"/>
  <c r="B87" i="10"/>
  <c r="H86" i="10"/>
  <c r="I86" i="10" s="1"/>
  <c r="G86" i="10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E83" i="10"/>
  <c r="D83" i="10"/>
  <c r="C83" i="10"/>
  <c r="B83" i="10"/>
  <c r="H82" i="10"/>
  <c r="I82" i="10" s="1"/>
  <c r="G82" i="10"/>
  <c r="E82" i="10"/>
  <c r="D82" i="10"/>
  <c r="F82" i="10" s="1"/>
  <c r="C82" i="10"/>
  <c r="B82" i="10"/>
  <c r="H81" i="10"/>
  <c r="G81" i="10"/>
  <c r="E81" i="10"/>
  <c r="D81" i="10"/>
  <c r="C81" i="10"/>
  <c r="B81" i="10"/>
  <c r="H80" i="10"/>
  <c r="G80" i="10"/>
  <c r="E80" i="10"/>
  <c r="F80" i="10" s="1"/>
  <c r="D80" i="10"/>
  <c r="C80" i="10"/>
  <c r="B80" i="10"/>
  <c r="H79" i="10"/>
  <c r="G79" i="10"/>
  <c r="E79" i="10"/>
  <c r="D79" i="10"/>
  <c r="F79" i="10" s="1"/>
  <c r="C79" i="10"/>
  <c r="B79" i="10"/>
  <c r="H78" i="10"/>
  <c r="G78" i="10"/>
  <c r="I78" i="10" s="1"/>
  <c r="E78" i="10"/>
  <c r="D78" i="10"/>
  <c r="C78" i="10"/>
  <c r="B78" i="10"/>
  <c r="H77" i="10"/>
  <c r="I77" i="10" s="1"/>
  <c r="G77" i="10"/>
  <c r="E77" i="10"/>
  <c r="D77" i="10"/>
  <c r="C77" i="10"/>
  <c r="B77" i="10"/>
  <c r="H76" i="10"/>
  <c r="G76" i="10"/>
  <c r="E76" i="10"/>
  <c r="D76" i="10"/>
  <c r="C76" i="10"/>
  <c r="B76" i="10"/>
  <c r="H75" i="10"/>
  <c r="G75" i="10"/>
  <c r="E75" i="10"/>
  <c r="D75" i="10"/>
  <c r="C75" i="10"/>
  <c r="B75" i="10"/>
  <c r="H74" i="10"/>
  <c r="G74" i="10"/>
  <c r="E74" i="10"/>
  <c r="F74" i="10" s="1"/>
  <c r="D74" i="10"/>
  <c r="C74" i="10"/>
  <c r="B74" i="10"/>
  <c r="H73" i="10"/>
  <c r="G73" i="10"/>
  <c r="E73" i="10"/>
  <c r="D73" i="10"/>
  <c r="C73" i="10"/>
  <c r="B73" i="10"/>
  <c r="H72" i="10"/>
  <c r="G72" i="10"/>
  <c r="F72" i="10"/>
  <c r="E72" i="10"/>
  <c r="D72" i="10"/>
  <c r="C72" i="10"/>
  <c r="B72" i="10"/>
  <c r="H71" i="10"/>
  <c r="G71" i="10"/>
  <c r="E71" i="10"/>
  <c r="D71" i="10"/>
  <c r="C71" i="10"/>
  <c r="B71" i="10"/>
  <c r="H70" i="10"/>
  <c r="G70" i="10"/>
  <c r="E70" i="10"/>
  <c r="D70" i="10"/>
  <c r="F70" i="10" s="1"/>
  <c r="C70" i="10"/>
  <c r="B70" i="10"/>
  <c r="H69" i="10"/>
  <c r="I69" i="10" s="1"/>
  <c r="G69" i="10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E67" i="10"/>
  <c r="D67" i="10"/>
  <c r="C67" i="10"/>
  <c r="B67" i="10"/>
  <c r="H66" i="10"/>
  <c r="G66" i="10"/>
  <c r="F66" i="10"/>
  <c r="E66" i="10"/>
  <c r="D66" i="10"/>
  <c r="C66" i="10"/>
  <c r="B66" i="10"/>
  <c r="H65" i="10"/>
  <c r="G65" i="10"/>
  <c r="E65" i="10"/>
  <c r="D65" i="10"/>
  <c r="C65" i="10"/>
  <c r="B65" i="10"/>
  <c r="H64" i="10"/>
  <c r="G64" i="10"/>
  <c r="F64" i="10"/>
  <c r="E64" i="10"/>
  <c r="D64" i="10"/>
  <c r="C64" i="10"/>
  <c r="B64" i="10"/>
  <c r="H63" i="10"/>
  <c r="G63" i="10"/>
  <c r="I63" i="10" s="1"/>
  <c r="E63" i="10"/>
  <c r="D63" i="10"/>
  <c r="C63" i="10"/>
  <c r="B63" i="10"/>
  <c r="H62" i="10"/>
  <c r="G62" i="10"/>
  <c r="E62" i="10"/>
  <c r="D62" i="10"/>
  <c r="C62" i="10"/>
  <c r="B62" i="10"/>
  <c r="H61" i="10"/>
  <c r="I61" i="10" s="1"/>
  <c r="G61" i="10"/>
  <c r="E61" i="10"/>
  <c r="D61" i="10"/>
  <c r="F61" i="10" s="1"/>
  <c r="C61" i="10"/>
  <c r="B61" i="10"/>
  <c r="H60" i="10"/>
  <c r="G60" i="10"/>
  <c r="E60" i="10"/>
  <c r="D60" i="10"/>
  <c r="C60" i="10"/>
  <c r="B60" i="10"/>
  <c r="H59" i="10"/>
  <c r="G59" i="10"/>
  <c r="E59" i="10"/>
  <c r="D59" i="10"/>
  <c r="C59" i="10"/>
  <c r="B59" i="10"/>
  <c r="H58" i="10"/>
  <c r="G58" i="10"/>
  <c r="E58" i="10"/>
  <c r="D58" i="10"/>
  <c r="F58" i="10" s="1"/>
  <c r="C58" i="10"/>
  <c r="B58" i="10"/>
  <c r="H57" i="10"/>
  <c r="G57" i="10"/>
  <c r="I57" i="10" s="1"/>
  <c r="E57" i="10"/>
  <c r="F57" i="10" s="1"/>
  <c r="D57" i="10"/>
  <c r="C57" i="10"/>
  <c r="B57" i="10"/>
  <c r="H56" i="10"/>
  <c r="G56" i="10"/>
  <c r="E56" i="10"/>
  <c r="D56" i="10"/>
  <c r="F56" i="10" s="1"/>
  <c r="C56" i="10"/>
  <c r="B56" i="10"/>
  <c r="H55" i="10"/>
  <c r="G55" i="10"/>
  <c r="E55" i="10"/>
  <c r="D55" i="10"/>
  <c r="F55" i="10" s="1"/>
  <c r="C55" i="10"/>
  <c r="B55" i="10"/>
  <c r="H54" i="10"/>
  <c r="G54" i="10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H51" i="10"/>
  <c r="G51" i="10"/>
  <c r="E51" i="10"/>
  <c r="D51" i="10"/>
  <c r="C51" i="10"/>
  <c r="B51" i="10"/>
  <c r="H50" i="10"/>
  <c r="G50" i="10"/>
  <c r="E50" i="10"/>
  <c r="D50" i="10"/>
  <c r="C50" i="10"/>
  <c r="B50" i="10"/>
  <c r="K49" i="10"/>
  <c r="H49" i="10"/>
  <c r="G49" i="10"/>
  <c r="I49" i="10" s="1"/>
  <c r="E49" i="10"/>
  <c r="D49" i="10"/>
  <c r="F49" i="10" s="1"/>
  <c r="C49" i="10"/>
  <c r="B49" i="10"/>
  <c r="H48" i="10"/>
  <c r="G48" i="10"/>
  <c r="F48" i="10"/>
  <c r="E48" i="10"/>
  <c r="D48" i="10"/>
  <c r="C48" i="10"/>
  <c r="B48" i="10"/>
  <c r="H47" i="10"/>
  <c r="G47" i="10"/>
  <c r="E47" i="10"/>
  <c r="D47" i="10"/>
  <c r="C47" i="10"/>
  <c r="B47" i="10"/>
  <c r="H46" i="10"/>
  <c r="G46" i="10"/>
  <c r="E46" i="10"/>
  <c r="D46" i="10"/>
  <c r="F46" i="10" s="1"/>
  <c r="C46" i="10"/>
  <c r="B46" i="10"/>
  <c r="H45" i="10"/>
  <c r="G45" i="10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E43" i="10"/>
  <c r="D43" i="10"/>
  <c r="C43" i="10"/>
  <c r="B43" i="10"/>
  <c r="H42" i="10"/>
  <c r="G42" i="10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F40" i="10"/>
  <c r="E40" i="10"/>
  <c r="D40" i="10"/>
  <c r="C40" i="10"/>
  <c r="B40" i="10"/>
  <c r="H39" i="10"/>
  <c r="G39" i="10"/>
  <c r="I39" i="10" s="1"/>
  <c r="E39" i="10"/>
  <c r="D39" i="10"/>
  <c r="F39" i="10" s="1"/>
  <c r="C39" i="10"/>
  <c r="B39" i="10"/>
  <c r="H38" i="10"/>
  <c r="G38" i="10"/>
  <c r="E38" i="10"/>
  <c r="D38" i="10"/>
  <c r="F38" i="10" s="1"/>
  <c r="C38" i="10"/>
  <c r="B38" i="10"/>
  <c r="H37" i="10"/>
  <c r="G37" i="10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E34" i="10"/>
  <c r="F34" i="10" s="1"/>
  <c r="D34" i="10"/>
  <c r="C34" i="10"/>
  <c r="B34" i="10"/>
  <c r="H33" i="10"/>
  <c r="G33" i="10"/>
  <c r="E33" i="10"/>
  <c r="D33" i="10"/>
  <c r="C33" i="10"/>
  <c r="B33" i="10"/>
  <c r="H32" i="10"/>
  <c r="G32" i="10"/>
  <c r="F32" i="10"/>
  <c r="E32" i="10"/>
  <c r="D32" i="10"/>
  <c r="C32" i="10"/>
  <c r="B32" i="10"/>
  <c r="H31" i="10"/>
  <c r="I31" i="10" s="1"/>
  <c r="G31" i="10"/>
  <c r="E31" i="10"/>
  <c r="D31" i="10"/>
  <c r="C31" i="10"/>
  <c r="B31" i="10"/>
  <c r="H30" i="10"/>
  <c r="G30" i="10"/>
  <c r="E30" i="10"/>
  <c r="D30" i="10"/>
  <c r="F30" i="10" s="1"/>
  <c r="C30" i="10"/>
  <c r="B30" i="10"/>
  <c r="H29" i="10"/>
  <c r="G29" i="10"/>
  <c r="E29" i="10"/>
  <c r="D29" i="10"/>
  <c r="C29" i="10"/>
  <c r="B29" i="10"/>
  <c r="H28" i="10"/>
  <c r="G28" i="10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F25" i="10" s="1"/>
  <c r="D25" i="10"/>
  <c r="C25" i="10"/>
  <c r="B25" i="10"/>
  <c r="H24" i="10"/>
  <c r="G24" i="10"/>
  <c r="E24" i="10"/>
  <c r="D24" i="10"/>
  <c r="F24" i="10" s="1"/>
  <c r="C24" i="10"/>
  <c r="B24" i="10"/>
  <c r="H23" i="10"/>
  <c r="G23" i="10"/>
  <c r="E23" i="10"/>
  <c r="D23" i="10"/>
  <c r="F23" i="10" s="1"/>
  <c r="C23" i="10"/>
  <c r="B23" i="10"/>
  <c r="H22" i="10"/>
  <c r="G22" i="10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E18" i="10"/>
  <c r="D18" i="10"/>
  <c r="F18" i="10" s="1"/>
  <c r="C18" i="10"/>
  <c r="B18" i="10"/>
  <c r="H17" i="10"/>
  <c r="G17" i="10"/>
  <c r="E17" i="10"/>
  <c r="F17" i="10" s="1"/>
  <c r="D17" i="10"/>
  <c r="C17" i="10"/>
  <c r="B17" i="10"/>
  <c r="H16" i="10"/>
  <c r="G16" i="10"/>
  <c r="E16" i="10"/>
  <c r="D16" i="10"/>
  <c r="F16" i="10" s="1"/>
  <c r="C16" i="10"/>
  <c r="B16" i="10"/>
  <c r="H15" i="10"/>
  <c r="I15" i="10" s="1"/>
  <c r="G15" i="10"/>
  <c r="E15" i="10"/>
  <c r="D15" i="10"/>
  <c r="F15" i="10" s="1"/>
  <c r="C15" i="10"/>
  <c r="B15" i="10"/>
  <c r="H14" i="10"/>
  <c r="G14" i="10"/>
  <c r="E14" i="10"/>
  <c r="D14" i="10"/>
  <c r="C14" i="10"/>
  <c r="B14" i="10"/>
  <c r="H13" i="10"/>
  <c r="I13" i="10" s="1"/>
  <c r="G13" i="10"/>
  <c r="E13" i="10"/>
  <c r="D13" i="10"/>
  <c r="C13" i="10"/>
  <c r="B13" i="10"/>
  <c r="H12" i="10"/>
  <c r="G12" i="10"/>
  <c r="E12" i="10"/>
  <c r="D12" i="10"/>
  <c r="C12" i="10"/>
  <c r="B12" i="10"/>
  <c r="H11" i="10"/>
  <c r="G11" i="10"/>
  <c r="E11" i="10"/>
  <c r="D11" i="10"/>
  <c r="C11" i="10"/>
  <c r="B11" i="10"/>
  <c r="H109" i="8"/>
  <c r="I109" i="8" s="1"/>
  <c r="G109" i="8"/>
  <c r="E109" i="8"/>
  <c r="D109" i="8"/>
  <c r="C109" i="8"/>
  <c r="B109" i="8"/>
  <c r="H108" i="8"/>
  <c r="G108" i="8"/>
  <c r="E108" i="8"/>
  <c r="D108" i="8"/>
  <c r="C108" i="8"/>
  <c r="B108" i="8"/>
  <c r="H107" i="8"/>
  <c r="G107" i="8"/>
  <c r="E107" i="8"/>
  <c r="D107" i="8"/>
  <c r="F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C105" i="8"/>
  <c r="B105" i="8"/>
  <c r="H104" i="8"/>
  <c r="G104" i="8"/>
  <c r="E104" i="8"/>
  <c r="D104" i="8"/>
  <c r="C104" i="8"/>
  <c r="B104" i="8"/>
  <c r="H103" i="8"/>
  <c r="G103" i="8"/>
  <c r="E103" i="8"/>
  <c r="D103" i="8"/>
  <c r="F103" i="8" s="1"/>
  <c r="C103" i="8"/>
  <c r="B103" i="8"/>
  <c r="H102" i="8"/>
  <c r="G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H98" i="8"/>
  <c r="G98" i="8"/>
  <c r="E98" i="8"/>
  <c r="D98" i="8"/>
  <c r="C98" i="8"/>
  <c r="B98" i="8"/>
  <c r="H97" i="8"/>
  <c r="G97" i="8"/>
  <c r="I97" i="8" s="1"/>
  <c r="E97" i="8"/>
  <c r="F97" i="8" s="1"/>
  <c r="D97" i="8"/>
  <c r="C97" i="8"/>
  <c r="B97" i="8"/>
  <c r="H96" i="8"/>
  <c r="G96" i="8"/>
  <c r="E96" i="8"/>
  <c r="D96" i="8"/>
  <c r="F96" i="8" s="1"/>
  <c r="C96" i="8"/>
  <c r="B96" i="8"/>
  <c r="H95" i="8"/>
  <c r="G95" i="8"/>
  <c r="I95" i="8" s="1"/>
  <c r="E95" i="8"/>
  <c r="D95" i="8"/>
  <c r="F95" i="8" s="1"/>
  <c r="C95" i="8"/>
  <c r="B95" i="8"/>
  <c r="H94" i="8"/>
  <c r="G94" i="8"/>
  <c r="E94" i="8"/>
  <c r="D94" i="8"/>
  <c r="F94" i="8" s="1"/>
  <c r="C94" i="8"/>
  <c r="B94" i="8"/>
  <c r="H93" i="8"/>
  <c r="G93" i="8"/>
  <c r="I93" i="8" s="1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F91" i="8" s="1"/>
  <c r="C91" i="8"/>
  <c r="B91" i="8"/>
  <c r="H90" i="8"/>
  <c r="G90" i="8"/>
  <c r="E90" i="8"/>
  <c r="D90" i="8"/>
  <c r="C90" i="8"/>
  <c r="B90" i="8"/>
  <c r="H89" i="8"/>
  <c r="G89" i="8"/>
  <c r="I89" i="8" s="1"/>
  <c r="E89" i="8"/>
  <c r="D89" i="8"/>
  <c r="C89" i="8"/>
  <c r="B89" i="8"/>
  <c r="H88" i="8"/>
  <c r="G88" i="8"/>
  <c r="E88" i="8"/>
  <c r="D88" i="8"/>
  <c r="C88" i="8"/>
  <c r="B88" i="8"/>
  <c r="H87" i="8"/>
  <c r="G87" i="8"/>
  <c r="E87" i="8"/>
  <c r="D87" i="8"/>
  <c r="F87" i="8" s="1"/>
  <c r="C87" i="8"/>
  <c r="B87" i="8"/>
  <c r="H86" i="8"/>
  <c r="G86" i="8"/>
  <c r="E86" i="8"/>
  <c r="D86" i="8"/>
  <c r="C86" i="8"/>
  <c r="B86" i="8"/>
  <c r="H85" i="8"/>
  <c r="G85" i="8"/>
  <c r="I85" i="8" s="1"/>
  <c r="E85" i="8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F83" i="8" s="1"/>
  <c r="C83" i="8"/>
  <c r="B83" i="8"/>
  <c r="H82" i="8"/>
  <c r="G82" i="8"/>
  <c r="E82" i="8"/>
  <c r="D82" i="8"/>
  <c r="C82" i="8"/>
  <c r="B82" i="8"/>
  <c r="H81" i="8"/>
  <c r="G81" i="8"/>
  <c r="I81" i="8" s="1"/>
  <c r="E81" i="8"/>
  <c r="F81" i="8" s="1"/>
  <c r="D81" i="8"/>
  <c r="C81" i="8"/>
  <c r="B81" i="8"/>
  <c r="I80" i="8"/>
  <c r="H80" i="8"/>
  <c r="G80" i="8"/>
  <c r="E80" i="8"/>
  <c r="D80" i="8"/>
  <c r="F80" i="8" s="1"/>
  <c r="C80" i="8"/>
  <c r="B80" i="8"/>
  <c r="H79" i="8"/>
  <c r="G79" i="8"/>
  <c r="E79" i="8"/>
  <c r="D79" i="8"/>
  <c r="F79" i="8" s="1"/>
  <c r="C79" i="8"/>
  <c r="B79" i="8"/>
  <c r="H78" i="8"/>
  <c r="G78" i="8"/>
  <c r="I78" i="8" s="1"/>
  <c r="E78" i="8"/>
  <c r="D78" i="8"/>
  <c r="F78" i="8" s="1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F76" i="8" s="1"/>
  <c r="C76" i="8"/>
  <c r="B76" i="8"/>
  <c r="H75" i="8"/>
  <c r="G75" i="8"/>
  <c r="F75" i="8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F73" i="8" s="1"/>
  <c r="D73" i="8"/>
  <c r="C73" i="8"/>
  <c r="B73" i="8"/>
  <c r="H72" i="8"/>
  <c r="G72" i="8"/>
  <c r="I72" i="8" s="1"/>
  <c r="F72" i="8"/>
  <c r="E72" i="8"/>
  <c r="D72" i="8"/>
  <c r="K72" i="8" s="1"/>
  <c r="C72" i="8"/>
  <c r="B72" i="8"/>
  <c r="H71" i="8"/>
  <c r="G71" i="8"/>
  <c r="I71" i="8" s="1"/>
  <c r="E71" i="8"/>
  <c r="D71" i="8"/>
  <c r="F71" i="8" s="1"/>
  <c r="C71" i="8"/>
  <c r="B71" i="8"/>
  <c r="H70" i="8"/>
  <c r="G70" i="8"/>
  <c r="E70" i="8"/>
  <c r="D70" i="8"/>
  <c r="C70" i="8"/>
  <c r="B70" i="8"/>
  <c r="H69" i="8"/>
  <c r="I69" i="8" s="1"/>
  <c r="G69" i="8"/>
  <c r="E69" i="8"/>
  <c r="D69" i="8"/>
  <c r="C69" i="8"/>
  <c r="B69" i="8"/>
  <c r="H68" i="8"/>
  <c r="G68" i="8"/>
  <c r="E68" i="8"/>
  <c r="D68" i="8"/>
  <c r="F68" i="8" s="1"/>
  <c r="C68" i="8"/>
  <c r="B68" i="8"/>
  <c r="H67" i="8"/>
  <c r="G67" i="8"/>
  <c r="I67" i="8" s="1"/>
  <c r="E67" i="8"/>
  <c r="F67" i="8" s="1"/>
  <c r="D67" i="8"/>
  <c r="C67" i="8"/>
  <c r="B67" i="8"/>
  <c r="H66" i="8"/>
  <c r="G66" i="8"/>
  <c r="E66" i="8"/>
  <c r="D66" i="8"/>
  <c r="C66" i="8"/>
  <c r="B66" i="8"/>
  <c r="H65" i="8"/>
  <c r="G65" i="8"/>
  <c r="E65" i="8"/>
  <c r="F65" i="8" s="1"/>
  <c r="D65" i="8"/>
  <c r="C65" i="8"/>
  <c r="B65" i="8"/>
  <c r="H64" i="8"/>
  <c r="I64" i="8" s="1"/>
  <c r="G64" i="8"/>
  <c r="F64" i="8"/>
  <c r="E64" i="8"/>
  <c r="D64" i="8"/>
  <c r="C64" i="8"/>
  <c r="B64" i="8"/>
  <c r="H63" i="8"/>
  <c r="G63" i="8"/>
  <c r="E63" i="8"/>
  <c r="D63" i="8"/>
  <c r="F63" i="8" s="1"/>
  <c r="C63" i="8"/>
  <c r="B63" i="8"/>
  <c r="H62" i="8"/>
  <c r="G62" i="8"/>
  <c r="E62" i="8"/>
  <c r="D62" i="8"/>
  <c r="C62" i="8"/>
  <c r="B62" i="8"/>
  <c r="H61" i="8"/>
  <c r="I61" i="8" s="1"/>
  <c r="G61" i="8"/>
  <c r="E61" i="8"/>
  <c r="D61" i="8"/>
  <c r="C61" i="8"/>
  <c r="B61" i="8"/>
  <c r="H60" i="8"/>
  <c r="G60" i="8"/>
  <c r="E60" i="8"/>
  <c r="D60" i="8"/>
  <c r="F60" i="8" s="1"/>
  <c r="C60" i="8"/>
  <c r="B60" i="8"/>
  <c r="H59" i="8"/>
  <c r="G59" i="8"/>
  <c r="F59" i="8"/>
  <c r="E59" i="8"/>
  <c r="D59" i="8"/>
  <c r="C59" i="8"/>
  <c r="B59" i="8"/>
  <c r="H58" i="8"/>
  <c r="G58" i="8"/>
  <c r="E58" i="8"/>
  <c r="D58" i="8"/>
  <c r="C58" i="8"/>
  <c r="B58" i="8"/>
  <c r="H57" i="8"/>
  <c r="G57" i="8"/>
  <c r="I57" i="8" s="1"/>
  <c r="E57" i="8"/>
  <c r="F57" i="8" s="1"/>
  <c r="D57" i="8"/>
  <c r="C57" i="8"/>
  <c r="B57" i="8"/>
  <c r="H56" i="8"/>
  <c r="I56" i="8" s="1"/>
  <c r="G56" i="8"/>
  <c r="E56" i="8"/>
  <c r="D56" i="8"/>
  <c r="C56" i="8"/>
  <c r="B56" i="8"/>
  <c r="H55" i="8"/>
  <c r="G55" i="8"/>
  <c r="E55" i="8"/>
  <c r="D55" i="8"/>
  <c r="F55" i="8" s="1"/>
  <c r="C55" i="8"/>
  <c r="B55" i="8"/>
  <c r="H54" i="8"/>
  <c r="I54" i="8" s="1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E52" i="8"/>
  <c r="D52" i="8"/>
  <c r="F52" i="8" s="1"/>
  <c r="C52" i="8"/>
  <c r="B52" i="8"/>
  <c r="H51" i="8"/>
  <c r="G51" i="8"/>
  <c r="F51" i="8"/>
  <c r="E51" i="8"/>
  <c r="D51" i="8"/>
  <c r="C51" i="8"/>
  <c r="B51" i="8"/>
  <c r="H50" i="8"/>
  <c r="G50" i="8"/>
  <c r="E50" i="8"/>
  <c r="D50" i="8"/>
  <c r="C50" i="8"/>
  <c r="B50" i="8"/>
  <c r="K49" i="8"/>
  <c r="H49" i="8"/>
  <c r="G49" i="8"/>
  <c r="I49" i="8" s="1"/>
  <c r="E49" i="8"/>
  <c r="D49" i="8"/>
  <c r="F49" i="8" s="1"/>
  <c r="C49" i="8"/>
  <c r="B49" i="8"/>
  <c r="H48" i="8"/>
  <c r="G48" i="8"/>
  <c r="E48" i="8"/>
  <c r="D48" i="8"/>
  <c r="F48" i="8" s="1"/>
  <c r="C48" i="8"/>
  <c r="B48" i="8"/>
  <c r="H47" i="8"/>
  <c r="G47" i="8"/>
  <c r="E47" i="8"/>
  <c r="D47" i="8"/>
  <c r="F47" i="8" s="1"/>
  <c r="C47" i="8"/>
  <c r="B47" i="8"/>
  <c r="H46" i="8"/>
  <c r="G46" i="8"/>
  <c r="E46" i="8"/>
  <c r="D46" i="8"/>
  <c r="C46" i="8"/>
  <c r="B46" i="8"/>
  <c r="H45" i="8"/>
  <c r="G45" i="8"/>
  <c r="E45" i="8"/>
  <c r="D45" i="8"/>
  <c r="K45" i="8" s="1"/>
  <c r="C45" i="8"/>
  <c r="B45" i="8"/>
  <c r="H44" i="8"/>
  <c r="G44" i="8"/>
  <c r="E44" i="8"/>
  <c r="D44" i="8"/>
  <c r="F44" i="8" s="1"/>
  <c r="C44" i="8"/>
  <c r="B44" i="8"/>
  <c r="H43" i="8"/>
  <c r="G43" i="8"/>
  <c r="E43" i="8"/>
  <c r="F43" i="8" s="1"/>
  <c r="D43" i="8"/>
  <c r="C43" i="8"/>
  <c r="B43" i="8"/>
  <c r="H42" i="8"/>
  <c r="G42" i="8"/>
  <c r="I42" i="8" s="1"/>
  <c r="E42" i="8"/>
  <c r="D42" i="8"/>
  <c r="K42" i="8" s="1"/>
  <c r="C42" i="8"/>
  <c r="B42" i="8"/>
  <c r="H41" i="8"/>
  <c r="G41" i="8"/>
  <c r="E41" i="8"/>
  <c r="F41" i="8" s="1"/>
  <c r="D41" i="8"/>
  <c r="C41" i="8"/>
  <c r="B41" i="8"/>
  <c r="H40" i="8"/>
  <c r="G40" i="8"/>
  <c r="F40" i="8"/>
  <c r="E40" i="8"/>
  <c r="D40" i="8"/>
  <c r="C40" i="8"/>
  <c r="B40" i="8"/>
  <c r="K39" i="8"/>
  <c r="H39" i="8"/>
  <c r="G39" i="8"/>
  <c r="I39" i="8" s="1"/>
  <c r="E39" i="8"/>
  <c r="D39" i="8"/>
  <c r="F39" i="8" s="1"/>
  <c r="C39" i="8"/>
  <c r="B39" i="8"/>
  <c r="H38" i="8"/>
  <c r="G38" i="8"/>
  <c r="E38" i="8"/>
  <c r="D38" i="8"/>
  <c r="F38" i="8" s="1"/>
  <c r="C38" i="8"/>
  <c r="B38" i="8"/>
  <c r="H37" i="8"/>
  <c r="G37" i="8"/>
  <c r="E37" i="8"/>
  <c r="D37" i="8"/>
  <c r="C37" i="8"/>
  <c r="B37" i="8"/>
  <c r="H36" i="8"/>
  <c r="G36" i="8"/>
  <c r="E36" i="8"/>
  <c r="D36" i="8"/>
  <c r="F36" i="8" s="1"/>
  <c r="C36" i="8"/>
  <c r="B36" i="8"/>
  <c r="H35" i="8"/>
  <c r="G35" i="8"/>
  <c r="F35" i="8"/>
  <c r="E35" i="8"/>
  <c r="D35" i="8"/>
  <c r="C35" i="8"/>
  <c r="B35" i="8"/>
  <c r="H34" i="8"/>
  <c r="G34" i="8"/>
  <c r="I34" i="8" s="1"/>
  <c r="E34" i="8"/>
  <c r="D34" i="8"/>
  <c r="C34" i="8"/>
  <c r="B34" i="8"/>
  <c r="H33" i="8"/>
  <c r="G33" i="8"/>
  <c r="E33" i="8"/>
  <c r="D33" i="8"/>
  <c r="C33" i="8"/>
  <c r="B33" i="8"/>
  <c r="H32" i="8"/>
  <c r="G32" i="8"/>
  <c r="F32" i="8"/>
  <c r="E32" i="8"/>
  <c r="D32" i="8"/>
  <c r="C32" i="8"/>
  <c r="B32" i="8"/>
  <c r="H31" i="8"/>
  <c r="G31" i="8"/>
  <c r="E31" i="8"/>
  <c r="D31" i="8"/>
  <c r="F31" i="8" s="1"/>
  <c r="C31" i="8"/>
  <c r="B31" i="8"/>
  <c r="H30" i="8"/>
  <c r="G30" i="8"/>
  <c r="E30" i="8"/>
  <c r="D30" i="8"/>
  <c r="F30" i="8" s="1"/>
  <c r="C30" i="8"/>
  <c r="B30" i="8"/>
  <c r="H29" i="8"/>
  <c r="G29" i="8"/>
  <c r="E29" i="8"/>
  <c r="D29" i="8"/>
  <c r="C29" i="8"/>
  <c r="B29" i="8"/>
  <c r="H28" i="8"/>
  <c r="G28" i="8"/>
  <c r="E28" i="8"/>
  <c r="D28" i="8"/>
  <c r="F28" i="8" s="1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E26" i="8"/>
  <c r="D26" i="8"/>
  <c r="C26" i="8"/>
  <c r="B26" i="8"/>
  <c r="H25" i="8"/>
  <c r="G25" i="8"/>
  <c r="I25" i="8" s="1"/>
  <c r="E25" i="8"/>
  <c r="D25" i="8"/>
  <c r="C25" i="8"/>
  <c r="B25" i="8"/>
  <c r="H24" i="8"/>
  <c r="G24" i="8"/>
  <c r="F24" i="8"/>
  <c r="E24" i="8"/>
  <c r="D24" i="8"/>
  <c r="C24" i="8"/>
  <c r="B24" i="8"/>
  <c r="H23" i="8"/>
  <c r="G23" i="8"/>
  <c r="E23" i="8"/>
  <c r="D23" i="8"/>
  <c r="C23" i="8"/>
  <c r="B23" i="8"/>
  <c r="H22" i="8"/>
  <c r="G22" i="8"/>
  <c r="E22" i="8"/>
  <c r="D22" i="8"/>
  <c r="F22" i="8" s="1"/>
  <c r="C22" i="8"/>
  <c r="B22" i="8"/>
  <c r="H21" i="8"/>
  <c r="G21" i="8"/>
  <c r="E21" i="8"/>
  <c r="D21" i="8"/>
  <c r="C21" i="8"/>
  <c r="B21" i="8"/>
  <c r="H20" i="8"/>
  <c r="G20" i="8"/>
  <c r="E20" i="8"/>
  <c r="D20" i="8"/>
  <c r="F20" i="8" s="1"/>
  <c r="C20" i="8"/>
  <c r="B20" i="8"/>
  <c r="H19" i="8"/>
  <c r="G19" i="8"/>
  <c r="I19" i="8" s="1"/>
  <c r="F19" i="8"/>
  <c r="E19" i="8"/>
  <c r="D19" i="8"/>
  <c r="K19" i="8" s="1"/>
  <c r="C19" i="8"/>
  <c r="B19" i="8"/>
  <c r="H18" i="8"/>
  <c r="G18" i="8"/>
  <c r="I18" i="8" s="1"/>
  <c r="E18" i="8"/>
  <c r="D18" i="8"/>
  <c r="K18" i="8" s="1"/>
  <c r="C18" i="8"/>
  <c r="B18" i="8"/>
  <c r="H17" i="8"/>
  <c r="G17" i="8"/>
  <c r="E17" i="8"/>
  <c r="D17" i="8"/>
  <c r="C17" i="8"/>
  <c r="B17" i="8"/>
  <c r="H16" i="8"/>
  <c r="G16" i="8"/>
  <c r="I16" i="8" s="1"/>
  <c r="F16" i="8"/>
  <c r="E16" i="8"/>
  <c r="D16" i="8"/>
  <c r="C16" i="8"/>
  <c r="B16" i="8"/>
  <c r="H15" i="8"/>
  <c r="G15" i="8"/>
  <c r="I15" i="8" s="1"/>
  <c r="E15" i="8"/>
  <c r="D15" i="8"/>
  <c r="F15" i="8" s="1"/>
  <c r="C15" i="8"/>
  <c r="B15" i="8"/>
  <c r="H14" i="8"/>
  <c r="G14" i="8"/>
  <c r="I14" i="8" s="1"/>
  <c r="E14" i="8"/>
  <c r="D14" i="8"/>
  <c r="F14" i="8" s="1"/>
  <c r="C14" i="8"/>
  <c r="B14" i="8"/>
  <c r="H13" i="8"/>
  <c r="I13" i="8" s="1"/>
  <c r="G13" i="8"/>
  <c r="E13" i="8"/>
  <c r="D13" i="8"/>
  <c r="C13" i="8"/>
  <c r="B13" i="8"/>
  <c r="K12" i="8"/>
  <c r="H12" i="8"/>
  <c r="G12" i="8"/>
  <c r="I12" i="8" s="1"/>
  <c r="E12" i="8"/>
  <c r="D12" i="8"/>
  <c r="F12" i="8" s="1"/>
  <c r="C12" i="8"/>
  <c r="B12" i="8"/>
  <c r="H11" i="8"/>
  <c r="G11" i="8"/>
  <c r="F11" i="8"/>
  <c r="E11" i="8"/>
  <c r="D11" i="8"/>
  <c r="C11" i="8"/>
  <c r="B11" i="8"/>
  <c r="H109" i="6"/>
  <c r="G109" i="6"/>
  <c r="E109" i="6"/>
  <c r="D109" i="6"/>
  <c r="C109" i="6"/>
  <c r="B109" i="6"/>
  <c r="H108" i="6"/>
  <c r="G108" i="6"/>
  <c r="E108" i="6"/>
  <c r="D108" i="6"/>
  <c r="C108" i="6"/>
  <c r="B108" i="6"/>
  <c r="H107" i="6"/>
  <c r="G107" i="6"/>
  <c r="E107" i="6"/>
  <c r="D107" i="6"/>
  <c r="C107" i="6"/>
  <c r="B107" i="6"/>
  <c r="H106" i="6"/>
  <c r="G106" i="6"/>
  <c r="E106" i="6"/>
  <c r="D106" i="6"/>
  <c r="C106" i="6"/>
  <c r="B106" i="6"/>
  <c r="H105" i="6"/>
  <c r="G105" i="6"/>
  <c r="E105" i="6"/>
  <c r="D105" i="6"/>
  <c r="C105" i="6"/>
  <c r="B105" i="6"/>
  <c r="H104" i="6"/>
  <c r="G104" i="6"/>
  <c r="E104" i="6"/>
  <c r="D104" i="6"/>
  <c r="F104" i="6" s="1"/>
  <c r="C104" i="6"/>
  <c r="B104" i="6"/>
  <c r="H103" i="6"/>
  <c r="G103" i="6"/>
  <c r="E103" i="6"/>
  <c r="D103" i="6"/>
  <c r="F103" i="6" s="1"/>
  <c r="C103" i="6"/>
  <c r="B103" i="6"/>
  <c r="H102" i="6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E98" i="6"/>
  <c r="D98" i="6"/>
  <c r="C98" i="6"/>
  <c r="B98" i="6"/>
  <c r="H97" i="6"/>
  <c r="G97" i="6"/>
  <c r="E97" i="6"/>
  <c r="D97" i="6"/>
  <c r="F97" i="6" s="1"/>
  <c r="C97" i="6"/>
  <c r="B97" i="6"/>
  <c r="H96" i="6"/>
  <c r="G96" i="6"/>
  <c r="F96" i="6"/>
  <c r="E96" i="6"/>
  <c r="D96" i="6"/>
  <c r="C96" i="6"/>
  <c r="B96" i="6"/>
  <c r="H95" i="6"/>
  <c r="G95" i="6"/>
  <c r="E95" i="6"/>
  <c r="F95" i="6" s="1"/>
  <c r="D95" i="6"/>
  <c r="C95" i="6"/>
  <c r="B95" i="6"/>
  <c r="H94" i="6"/>
  <c r="G94" i="6"/>
  <c r="E94" i="6"/>
  <c r="D94" i="6"/>
  <c r="F94" i="6" s="1"/>
  <c r="C94" i="6"/>
  <c r="B94" i="6"/>
  <c r="H93" i="6"/>
  <c r="G93" i="6"/>
  <c r="E93" i="6"/>
  <c r="D93" i="6"/>
  <c r="C93" i="6"/>
  <c r="B93" i="6"/>
  <c r="H92" i="6"/>
  <c r="G92" i="6"/>
  <c r="E92" i="6"/>
  <c r="D92" i="6"/>
  <c r="C92" i="6"/>
  <c r="B92" i="6"/>
  <c r="H91" i="6"/>
  <c r="G91" i="6"/>
  <c r="E91" i="6"/>
  <c r="D91" i="6"/>
  <c r="F91" i="6" s="1"/>
  <c r="C91" i="6"/>
  <c r="B91" i="6"/>
  <c r="H90" i="6"/>
  <c r="G90" i="6"/>
  <c r="E90" i="6"/>
  <c r="D90" i="6"/>
  <c r="C90" i="6"/>
  <c r="B90" i="6"/>
  <c r="H89" i="6"/>
  <c r="G89" i="6"/>
  <c r="E89" i="6"/>
  <c r="D89" i="6"/>
  <c r="F89" i="6" s="1"/>
  <c r="C89" i="6"/>
  <c r="B89" i="6"/>
  <c r="H88" i="6"/>
  <c r="G88" i="6"/>
  <c r="E88" i="6"/>
  <c r="D88" i="6"/>
  <c r="F88" i="6" s="1"/>
  <c r="C88" i="6"/>
  <c r="B88" i="6"/>
  <c r="H87" i="6"/>
  <c r="G87" i="6"/>
  <c r="E87" i="6"/>
  <c r="D87" i="6"/>
  <c r="F87" i="6" s="1"/>
  <c r="C87" i="6"/>
  <c r="B87" i="6"/>
  <c r="H86" i="6"/>
  <c r="G86" i="6"/>
  <c r="E86" i="6"/>
  <c r="D86" i="6"/>
  <c r="C86" i="6"/>
  <c r="B86" i="6"/>
  <c r="H85" i="6"/>
  <c r="G85" i="6"/>
  <c r="E85" i="6"/>
  <c r="D85" i="6"/>
  <c r="C85" i="6"/>
  <c r="B85" i="6"/>
  <c r="H84" i="6"/>
  <c r="I84" i="6" s="1"/>
  <c r="G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E82" i="6"/>
  <c r="D82" i="6"/>
  <c r="C82" i="6"/>
  <c r="B82" i="6"/>
  <c r="H81" i="6"/>
  <c r="G81" i="6"/>
  <c r="E81" i="6"/>
  <c r="D81" i="6"/>
  <c r="F81" i="6" s="1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I78" i="6" s="1"/>
  <c r="E78" i="6"/>
  <c r="D78" i="6"/>
  <c r="F78" i="6" s="1"/>
  <c r="C78" i="6"/>
  <c r="B78" i="6"/>
  <c r="H77" i="6"/>
  <c r="G77" i="6"/>
  <c r="E77" i="6"/>
  <c r="D77" i="6"/>
  <c r="C77" i="6"/>
  <c r="B77" i="6"/>
  <c r="H76" i="6"/>
  <c r="G76" i="6"/>
  <c r="E76" i="6"/>
  <c r="F76" i="6" s="1"/>
  <c r="D76" i="6"/>
  <c r="C76" i="6"/>
  <c r="B76" i="6"/>
  <c r="H75" i="6"/>
  <c r="G75" i="6"/>
  <c r="E75" i="6"/>
  <c r="D75" i="6"/>
  <c r="F75" i="6" s="1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F72" i="6" s="1"/>
  <c r="C72" i="6"/>
  <c r="B72" i="6"/>
  <c r="H71" i="6"/>
  <c r="G71" i="6"/>
  <c r="E71" i="6"/>
  <c r="D71" i="6"/>
  <c r="F71" i="6" s="1"/>
  <c r="C71" i="6"/>
  <c r="B71" i="6"/>
  <c r="H70" i="6"/>
  <c r="G70" i="6"/>
  <c r="E70" i="6"/>
  <c r="D70" i="6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E66" i="6"/>
  <c r="D66" i="6"/>
  <c r="C66" i="6"/>
  <c r="B66" i="6"/>
  <c r="H65" i="6"/>
  <c r="G65" i="6"/>
  <c r="E65" i="6"/>
  <c r="D65" i="6"/>
  <c r="F65" i="6" s="1"/>
  <c r="C65" i="6"/>
  <c r="B65" i="6"/>
  <c r="H64" i="6"/>
  <c r="I64" i="6" s="1"/>
  <c r="G64" i="6"/>
  <c r="F64" i="6"/>
  <c r="E64" i="6"/>
  <c r="D64" i="6"/>
  <c r="C64" i="6"/>
  <c r="B64" i="6"/>
  <c r="H63" i="6"/>
  <c r="G63" i="6"/>
  <c r="E63" i="6"/>
  <c r="F63" i="6" s="1"/>
  <c r="D63" i="6"/>
  <c r="C63" i="6"/>
  <c r="B63" i="6"/>
  <c r="H62" i="6"/>
  <c r="G62" i="6"/>
  <c r="E62" i="6"/>
  <c r="D62" i="6"/>
  <c r="F62" i="6" s="1"/>
  <c r="C62" i="6"/>
  <c r="B62" i="6"/>
  <c r="I61" i="6"/>
  <c r="H61" i="6"/>
  <c r="G61" i="6"/>
  <c r="E61" i="6"/>
  <c r="D61" i="6"/>
  <c r="C61" i="6"/>
  <c r="B61" i="6"/>
  <c r="H60" i="6"/>
  <c r="G60" i="6"/>
  <c r="I60" i="6" s="1"/>
  <c r="E60" i="6"/>
  <c r="D60" i="6"/>
  <c r="C60" i="6"/>
  <c r="B60" i="6"/>
  <c r="H59" i="6"/>
  <c r="G59" i="6"/>
  <c r="E59" i="6"/>
  <c r="D59" i="6"/>
  <c r="F59" i="6" s="1"/>
  <c r="C59" i="6"/>
  <c r="B59" i="6"/>
  <c r="H58" i="6"/>
  <c r="G58" i="6"/>
  <c r="E58" i="6"/>
  <c r="D58" i="6"/>
  <c r="C58" i="6"/>
  <c r="B58" i="6"/>
  <c r="H57" i="6"/>
  <c r="G57" i="6"/>
  <c r="E57" i="6"/>
  <c r="D57" i="6"/>
  <c r="F57" i="6" s="1"/>
  <c r="C57" i="6"/>
  <c r="B57" i="6"/>
  <c r="H56" i="6"/>
  <c r="I56" i="6" s="1"/>
  <c r="G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C53" i="6"/>
  <c r="B53" i="6"/>
  <c r="H52" i="6"/>
  <c r="G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E50" i="6"/>
  <c r="D50" i="6"/>
  <c r="C50" i="6"/>
  <c r="B50" i="6"/>
  <c r="H49" i="6"/>
  <c r="G49" i="6"/>
  <c r="I49" i="6" s="1"/>
  <c r="E49" i="6"/>
  <c r="D49" i="6"/>
  <c r="F49" i="6" s="1"/>
  <c r="C49" i="6"/>
  <c r="B49" i="6"/>
  <c r="H48" i="6"/>
  <c r="G48" i="6"/>
  <c r="E48" i="6"/>
  <c r="D48" i="6"/>
  <c r="F48" i="6" s="1"/>
  <c r="C48" i="6"/>
  <c r="B48" i="6"/>
  <c r="H47" i="6"/>
  <c r="G47" i="6"/>
  <c r="F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K45" i="6" s="1"/>
  <c r="C45" i="6"/>
  <c r="B45" i="6"/>
  <c r="H44" i="6"/>
  <c r="I44" i="6" s="1"/>
  <c r="G44" i="6"/>
  <c r="E44" i="6"/>
  <c r="D44" i="6"/>
  <c r="K44" i="6" s="1"/>
  <c r="C44" i="6"/>
  <c r="B44" i="6"/>
  <c r="H43" i="6"/>
  <c r="G43" i="6"/>
  <c r="E43" i="6"/>
  <c r="D43" i="6"/>
  <c r="F43" i="6" s="1"/>
  <c r="C43" i="6"/>
  <c r="B43" i="6"/>
  <c r="H42" i="6"/>
  <c r="G42" i="6"/>
  <c r="E42" i="6"/>
  <c r="D42" i="6"/>
  <c r="C42" i="6"/>
  <c r="B42" i="6"/>
  <c r="H41" i="6"/>
  <c r="G41" i="6"/>
  <c r="E41" i="6"/>
  <c r="D41" i="6"/>
  <c r="F41" i="6" s="1"/>
  <c r="C41" i="6"/>
  <c r="B41" i="6"/>
  <c r="H40" i="6"/>
  <c r="G40" i="6"/>
  <c r="I40" i="6" s="1"/>
  <c r="E40" i="6"/>
  <c r="D40" i="6"/>
  <c r="C40" i="6"/>
  <c r="B40" i="6"/>
  <c r="H39" i="6"/>
  <c r="G39" i="6"/>
  <c r="I39" i="6" s="1"/>
  <c r="F39" i="6"/>
  <c r="E39" i="6"/>
  <c r="D39" i="6"/>
  <c r="K39" i="6" s="1"/>
  <c r="C39" i="6"/>
  <c r="B39" i="6"/>
  <c r="H38" i="6"/>
  <c r="G38" i="6"/>
  <c r="E38" i="6"/>
  <c r="D38" i="6"/>
  <c r="C38" i="6"/>
  <c r="B38" i="6"/>
  <c r="H37" i="6"/>
  <c r="G37" i="6"/>
  <c r="E37" i="6"/>
  <c r="D37" i="6"/>
  <c r="C37" i="6"/>
  <c r="B37" i="6"/>
  <c r="H36" i="6"/>
  <c r="G36" i="6"/>
  <c r="E36" i="6"/>
  <c r="D36" i="6"/>
  <c r="C36" i="6"/>
  <c r="B36" i="6"/>
  <c r="H35" i="6"/>
  <c r="G35" i="6"/>
  <c r="E35" i="6"/>
  <c r="D35" i="6"/>
  <c r="F35" i="6" s="1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I32" i="6" s="1"/>
  <c r="G32" i="6"/>
  <c r="E32" i="6"/>
  <c r="D32" i="6"/>
  <c r="C32" i="6"/>
  <c r="B32" i="6"/>
  <c r="H31" i="6"/>
  <c r="G31" i="6"/>
  <c r="I31" i="6" s="1"/>
  <c r="F31" i="6"/>
  <c r="E31" i="6"/>
  <c r="D31" i="6"/>
  <c r="C31" i="6"/>
  <c r="B31" i="6"/>
  <c r="H30" i="6"/>
  <c r="G30" i="6"/>
  <c r="E30" i="6"/>
  <c r="D30" i="6"/>
  <c r="F30" i="6" s="1"/>
  <c r="C30" i="6"/>
  <c r="B30" i="6"/>
  <c r="H29" i="6"/>
  <c r="G29" i="6"/>
  <c r="E29" i="6"/>
  <c r="D29" i="6"/>
  <c r="C29" i="6"/>
  <c r="B29" i="6"/>
  <c r="H28" i="6"/>
  <c r="G28" i="6"/>
  <c r="E28" i="6"/>
  <c r="D28" i="6"/>
  <c r="C28" i="6"/>
  <c r="B28" i="6"/>
  <c r="H27" i="6"/>
  <c r="G27" i="6"/>
  <c r="E27" i="6"/>
  <c r="D27" i="6"/>
  <c r="F27" i="6" s="1"/>
  <c r="C27" i="6"/>
  <c r="B27" i="6"/>
  <c r="H26" i="6"/>
  <c r="G26" i="6"/>
  <c r="E26" i="6"/>
  <c r="D26" i="6"/>
  <c r="C26" i="6"/>
  <c r="B26" i="6"/>
  <c r="H25" i="6"/>
  <c r="G25" i="6"/>
  <c r="E25" i="6"/>
  <c r="D25" i="6"/>
  <c r="F25" i="6" s="1"/>
  <c r="C25" i="6"/>
  <c r="B25" i="6"/>
  <c r="H24" i="6"/>
  <c r="G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I22" i="6" s="1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H19" i="6"/>
  <c r="G19" i="6"/>
  <c r="E19" i="6"/>
  <c r="D19" i="6"/>
  <c r="F19" i="6" s="1"/>
  <c r="C19" i="6"/>
  <c r="B19" i="6"/>
  <c r="H18" i="6"/>
  <c r="G18" i="6"/>
  <c r="I18" i="6" s="1"/>
  <c r="E18" i="6"/>
  <c r="D18" i="6"/>
  <c r="C18" i="6"/>
  <c r="B18" i="6"/>
  <c r="H17" i="6"/>
  <c r="G17" i="6"/>
  <c r="E17" i="6"/>
  <c r="D17" i="6"/>
  <c r="C17" i="6"/>
  <c r="B17" i="6"/>
  <c r="H16" i="6"/>
  <c r="G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E14" i="6"/>
  <c r="D14" i="6"/>
  <c r="F14" i="6" s="1"/>
  <c r="C14" i="6"/>
  <c r="B14" i="6"/>
  <c r="H13" i="6"/>
  <c r="G13" i="6"/>
  <c r="E13" i="6"/>
  <c r="D13" i="6"/>
  <c r="C13" i="6"/>
  <c r="B13" i="6"/>
  <c r="I12" i="6"/>
  <c r="H12" i="6"/>
  <c r="G12" i="6"/>
  <c r="E12" i="6"/>
  <c r="D12" i="6"/>
  <c r="C12" i="6"/>
  <c r="B12" i="6"/>
  <c r="H11" i="6"/>
  <c r="G11" i="6"/>
  <c r="E11" i="6"/>
  <c r="D11" i="6"/>
  <c r="F11" i="6" s="1"/>
  <c r="C11" i="6"/>
  <c r="B11" i="6"/>
  <c r="H109" i="4"/>
  <c r="G109" i="4"/>
  <c r="E109" i="4"/>
  <c r="D109" i="4"/>
  <c r="C109" i="4"/>
  <c r="B109" i="4"/>
  <c r="H108" i="4"/>
  <c r="G108" i="4"/>
  <c r="I108" i="4" s="1"/>
  <c r="E108" i="4"/>
  <c r="D108" i="4"/>
  <c r="C108" i="4"/>
  <c r="B108" i="4"/>
  <c r="H107" i="4"/>
  <c r="G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E104" i="4"/>
  <c r="D104" i="4"/>
  <c r="F104" i="4" s="1"/>
  <c r="C104" i="4"/>
  <c r="B104" i="4"/>
  <c r="H103" i="4"/>
  <c r="I103" i="4" s="1"/>
  <c r="G103" i="4"/>
  <c r="E103" i="4"/>
  <c r="D103" i="4"/>
  <c r="C103" i="4"/>
  <c r="B103" i="4"/>
  <c r="H102" i="4"/>
  <c r="G102" i="4"/>
  <c r="E102" i="4"/>
  <c r="D102" i="4"/>
  <c r="C102" i="4"/>
  <c r="B102" i="4"/>
  <c r="H101" i="4"/>
  <c r="G101" i="4"/>
  <c r="E101" i="4"/>
  <c r="D101" i="4"/>
  <c r="C101" i="4"/>
  <c r="B101" i="4"/>
  <c r="H100" i="4"/>
  <c r="G100" i="4"/>
  <c r="E100" i="4"/>
  <c r="D100" i="4"/>
  <c r="C100" i="4"/>
  <c r="B100" i="4"/>
  <c r="H99" i="4"/>
  <c r="G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E97" i="4"/>
  <c r="D97" i="4"/>
  <c r="F97" i="4" s="1"/>
  <c r="C97" i="4"/>
  <c r="B97" i="4"/>
  <c r="H96" i="4"/>
  <c r="G96" i="4"/>
  <c r="E96" i="4"/>
  <c r="D96" i="4"/>
  <c r="F96" i="4" s="1"/>
  <c r="C96" i="4"/>
  <c r="B96" i="4"/>
  <c r="H95" i="4"/>
  <c r="G95" i="4"/>
  <c r="E95" i="4"/>
  <c r="F95" i="4" s="1"/>
  <c r="D95" i="4"/>
  <c r="C95" i="4"/>
  <c r="B95" i="4"/>
  <c r="H94" i="4"/>
  <c r="G94" i="4"/>
  <c r="I94" i="4" s="1"/>
  <c r="F94" i="4"/>
  <c r="E94" i="4"/>
  <c r="D94" i="4"/>
  <c r="C94" i="4"/>
  <c r="B94" i="4"/>
  <c r="H93" i="4"/>
  <c r="G93" i="4"/>
  <c r="E93" i="4"/>
  <c r="D93" i="4"/>
  <c r="C93" i="4"/>
  <c r="B93" i="4"/>
  <c r="H92" i="4"/>
  <c r="G92" i="4"/>
  <c r="E92" i="4"/>
  <c r="D92" i="4"/>
  <c r="C92" i="4"/>
  <c r="B92" i="4"/>
  <c r="H91" i="4"/>
  <c r="G91" i="4"/>
  <c r="E91" i="4"/>
  <c r="F91" i="4" s="1"/>
  <c r="D91" i="4"/>
  <c r="C91" i="4"/>
  <c r="B91" i="4"/>
  <c r="H90" i="4"/>
  <c r="G90" i="4"/>
  <c r="E90" i="4"/>
  <c r="D90" i="4"/>
  <c r="F90" i="4" s="1"/>
  <c r="C90" i="4"/>
  <c r="B90" i="4"/>
  <c r="H89" i="4"/>
  <c r="G89" i="4"/>
  <c r="E89" i="4"/>
  <c r="D89" i="4"/>
  <c r="F89" i="4" s="1"/>
  <c r="C89" i="4"/>
  <c r="B89" i="4"/>
  <c r="H88" i="4"/>
  <c r="G88" i="4"/>
  <c r="E88" i="4"/>
  <c r="D88" i="4"/>
  <c r="C88" i="4"/>
  <c r="B88" i="4"/>
  <c r="H87" i="4"/>
  <c r="I87" i="4" s="1"/>
  <c r="G87" i="4"/>
  <c r="E87" i="4"/>
  <c r="D87" i="4"/>
  <c r="C87" i="4"/>
  <c r="B87" i="4"/>
  <c r="H86" i="4"/>
  <c r="G86" i="4"/>
  <c r="I86" i="4" s="1"/>
  <c r="E86" i="4"/>
  <c r="F86" i="4" s="1"/>
  <c r="D86" i="4"/>
  <c r="C86" i="4"/>
  <c r="B86" i="4"/>
  <c r="H85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F83" i="4" s="1"/>
  <c r="D83" i="4"/>
  <c r="C83" i="4"/>
  <c r="B83" i="4"/>
  <c r="H82" i="4"/>
  <c r="G82" i="4"/>
  <c r="I82" i="4" s="1"/>
  <c r="E82" i="4"/>
  <c r="D82" i="4"/>
  <c r="F82" i="4" s="1"/>
  <c r="C82" i="4"/>
  <c r="B82" i="4"/>
  <c r="H81" i="4"/>
  <c r="G81" i="4"/>
  <c r="F81" i="4"/>
  <c r="E81" i="4"/>
  <c r="D81" i="4"/>
  <c r="C81" i="4"/>
  <c r="B81" i="4"/>
  <c r="H80" i="4"/>
  <c r="I80" i="4" s="1"/>
  <c r="G80" i="4"/>
  <c r="E80" i="4"/>
  <c r="D80" i="4"/>
  <c r="F80" i="4" s="1"/>
  <c r="C80" i="4"/>
  <c r="B80" i="4"/>
  <c r="H79" i="4"/>
  <c r="G79" i="4"/>
  <c r="E79" i="4"/>
  <c r="D79" i="4"/>
  <c r="C79" i="4"/>
  <c r="B79" i="4"/>
  <c r="H78" i="4"/>
  <c r="G78" i="4"/>
  <c r="I78" i="4" s="1"/>
  <c r="E78" i="4"/>
  <c r="D78" i="4"/>
  <c r="F78" i="4" s="1"/>
  <c r="C78" i="4"/>
  <c r="B78" i="4"/>
  <c r="H77" i="4"/>
  <c r="G77" i="4"/>
  <c r="E77" i="4"/>
  <c r="D77" i="4"/>
  <c r="C77" i="4"/>
  <c r="B77" i="4"/>
  <c r="H76" i="4"/>
  <c r="I76" i="4" s="1"/>
  <c r="G76" i="4"/>
  <c r="E76" i="4"/>
  <c r="D76" i="4"/>
  <c r="C76" i="4"/>
  <c r="B76" i="4"/>
  <c r="H75" i="4"/>
  <c r="G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I73" i="4" s="1"/>
  <c r="E73" i="4"/>
  <c r="F73" i="4" s="1"/>
  <c r="D73" i="4"/>
  <c r="C73" i="4"/>
  <c r="B73" i="4"/>
  <c r="H72" i="4"/>
  <c r="G72" i="4"/>
  <c r="E72" i="4"/>
  <c r="D72" i="4"/>
  <c r="F72" i="4" s="1"/>
  <c r="C72" i="4"/>
  <c r="B72" i="4"/>
  <c r="H71" i="4"/>
  <c r="I71" i="4" s="1"/>
  <c r="G71" i="4"/>
  <c r="E71" i="4"/>
  <c r="D71" i="4"/>
  <c r="C71" i="4"/>
  <c r="B71" i="4"/>
  <c r="H70" i="4"/>
  <c r="G70" i="4"/>
  <c r="E70" i="4"/>
  <c r="D70" i="4"/>
  <c r="F70" i="4" s="1"/>
  <c r="C70" i="4"/>
  <c r="B70" i="4"/>
  <c r="H69" i="4"/>
  <c r="G69" i="4"/>
  <c r="E69" i="4"/>
  <c r="D69" i="4"/>
  <c r="C69" i="4"/>
  <c r="B69" i="4"/>
  <c r="H68" i="4"/>
  <c r="G68" i="4"/>
  <c r="E68" i="4"/>
  <c r="D68" i="4"/>
  <c r="C68" i="4"/>
  <c r="B68" i="4"/>
  <c r="H67" i="4"/>
  <c r="G67" i="4"/>
  <c r="E67" i="4"/>
  <c r="D67" i="4"/>
  <c r="C67" i="4"/>
  <c r="B67" i="4"/>
  <c r="H66" i="4"/>
  <c r="G66" i="4"/>
  <c r="E66" i="4"/>
  <c r="D66" i="4"/>
  <c r="C66" i="4"/>
  <c r="B66" i="4"/>
  <c r="H65" i="4"/>
  <c r="G65" i="4"/>
  <c r="E65" i="4"/>
  <c r="D65" i="4"/>
  <c r="F65" i="4" s="1"/>
  <c r="C65" i="4"/>
  <c r="B65" i="4"/>
  <c r="H64" i="4"/>
  <c r="G64" i="4"/>
  <c r="E64" i="4"/>
  <c r="D64" i="4"/>
  <c r="F64" i="4" s="1"/>
  <c r="C64" i="4"/>
  <c r="B64" i="4"/>
  <c r="H63" i="4"/>
  <c r="G63" i="4"/>
  <c r="E63" i="4"/>
  <c r="F63" i="4" s="1"/>
  <c r="D63" i="4"/>
  <c r="C63" i="4"/>
  <c r="B63" i="4"/>
  <c r="H62" i="4"/>
  <c r="G62" i="4"/>
  <c r="F62" i="4"/>
  <c r="E62" i="4"/>
  <c r="D62" i="4"/>
  <c r="C62" i="4"/>
  <c r="B62" i="4"/>
  <c r="H61" i="4"/>
  <c r="G61" i="4"/>
  <c r="E61" i="4"/>
  <c r="D61" i="4"/>
  <c r="C61" i="4"/>
  <c r="B61" i="4"/>
  <c r="H60" i="4"/>
  <c r="I60" i="4" s="1"/>
  <c r="G60" i="4"/>
  <c r="E60" i="4"/>
  <c r="D60" i="4"/>
  <c r="C60" i="4"/>
  <c r="B60" i="4"/>
  <c r="H59" i="4"/>
  <c r="G59" i="4"/>
  <c r="E59" i="4"/>
  <c r="F59" i="4" s="1"/>
  <c r="D59" i="4"/>
  <c r="C59" i="4"/>
  <c r="B59" i="4"/>
  <c r="H58" i="4"/>
  <c r="G58" i="4"/>
  <c r="E58" i="4"/>
  <c r="D58" i="4"/>
  <c r="F58" i="4" s="1"/>
  <c r="C58" i="4"/>
  <c r="B58" i="4"/>
  <c r="H57" i="4"/>
  <c r="G57" i="4"/>
  <c r="I57" i="4" s="1"/>
  <c r="E57" i="4"/>
  <c r="D57" i="4"/>
  <c r="F57" i="4" s="1"/>
  <c r="C57" i="4"/>
  <c r="B57" i="4"/>
  <c r="H56" i="4"/>
  <c r="I56" i="4" s="1"/>
  <c r="G56" i="4"/>
  <c r="E56" i="4"/>
  <c r="D56" i="4"/>
  <c r="C56" i="4"/>
  <c r="B56" i="4"/>
  <c r="H55" i="4"/>
  <c r="G55" i="4"/>
  <c r="E55" i="4"/>
  <c r="F55" i="4" s="1"/>
  <c r="D55" i="4"/>
  <c r="C55" i="4"/>
  <c r="B55" i="4"/>
  <c r="H54" i="4"/>
  <c r="G54" i="4"/>
  <c r="F54" i="4"/>
  <c r="E54" i="4"/>
  <c r="D54" i="4"/>
  <c r="C54" i="4"/>
  <c r="B54" i="4"/>
  <c r="H53" i="4"/>
  <c r="G53" i="4"/>
  <c r="E53" i="4"/>
  <c r="D53" i="4"/>
  <c r="C53" i="4"/>
  <c r="B53" i="4"/>
  <c r="H52" i="4"/>
  <c r="G52" i="4"/>
  <c r="E52" i="4"/>
  <c r="D52" i="4"/>
  <c r="C52" i="4"/>
  <c r="B52" i="4"/>
  <c r="H51" i="4"/>
  <c r="G51" i="4"/>
  <c r="E51" i="4"/>
  <c r="D51" i="4"/>
  <c r="C51" i="4"/>
  <c r="B51" i="4"/>
  <c r="H50" i="4"/>
  <c r="G50" i="4"/>
  <c r="E50" i="4"/>
  <c r="D50" i="4"/>
  <c r="F50" i="4" s="1"/>
  <c r="C50" i="4"/>
  <c r="B50" i="4"/>
  <c r="H49" i="4"/>
  <c r="G49" i="4"/>
  <c r="I49" i="4" s="1"/>
  <c r="F49" i="4"/>
  <c r="E49" i="4"/>
  <c r="D49" i="4"/>
  <c r="K49" i="4" s="1"/>
  <c r="C49" i="4"/>
  <c r="B49" i="4"/>
  <c r="H48" i="4"/>
  <c r="G48" i="4"/>
  <c r="E48" i="4"/>
  <c r="D48" i="4"/>
  <c r="C48" i="4"/>
  <c r="B48" i="4"/>
  <c r="H47" i="4"/>
  <c r="G47" i="4"/>
  <c r="E47" i="4"/>
  <c r="D47" i="4"/>
  <c r="F47" i="4" s="1"/>
  <c r="C47" i="4"/>
  <c r="B47" i="4"/>
  <c r="H46" i="4"/>
  <c r="I46" i="4" s="1"/>
  <c r="G46" i="4"/>
  <c r="E46" i="4"/>
  <c r="D46" i="4"/>
  <c r="C46" i="4"/>
  <c r="B46" i="4"/>
  <c r="H45" i="4"/>
  <c r="G45" i="4"/>
  <c r="E45" i="4"/>
  <c r="D45" i="4"/>
  <c r="K45" i="4" s="1"/>
  <c r="C45" i="4"/>
  <c r="B45" i="4"/>
  <c r="H44" i="4"/>
  <c r="G44" i="4"/>
  <c r="E44" i="4"/>
  <c r="D44" i="4"/>
  <c r="K44" i="4" s="1"/>
  <c r="C44" i="4"/>
  <c r="B44" i="4"/>
  <c r="H43" i="4"/>
  <c r="G43" i="4"/>
  <c r="E43" i="4"/>
  <c r="D43" i="4"/>
  <c r="C43" i="4"/>
  <c r="B43" i="4"/>
  <c r="H42" i="4"/>
  <c r="G42" i="4"/>
  <c r="E42" i="4"/>
  <c r="D42" i="4"/>
  <c r="F42" i="4" s="1"/>
  <c r="C42" i="4"/>
  <c r="B42" i="4"/>
  <c r="H41" i="4"/>
  <c r="G41" i="4"/>
  <c r="F41" i="4"/>
  <c r="E41" i="4"/>
  <c r="D41" i="4"/>
  <c r="C41" i="4"/>
  <c r="B41" i="4"/>
  <c r="H40" i="4"/>
  <c r="I40" i="4" s="1"/>
  <c r="G40" i="4"/>
  <c r="E40" i="4"/>
  <c r="D40" i="4"/>
  <c r="C40" i="4"/>
  <c r="B40" i="4"/>
  <c r="H39" i="4"/>
  <c r="G39" i="4"/>
  <c r="I39" i="4" s="1"/>
  <c r="E39" i="4"/>
  <c r="F39" i="4" s="1"/>
  <c r="D39" i="4"/>
  <c r="K39" i="4" s="1"/>
  <c r="C39" i="4"/>
  <c r="B39" i="4"/>
  <c r="H38" i="4"/>
  <c r="G38" i="4"/>
  <c r="F38" i="4"/>
  <c r="E38" i="4"/>
  <c r="D38" i="4"/>
  <c r="C38" i="4"/>
  <c r="B38" i="4"/>
  <c r="H37" i="4"/>
  <c r="G37" i="4"/>
  <c r="E37" i="4"/>
  <c r="D37" i="4"/>
  <c r="C37" i="4"/>
  <c r="B37" i="4"/>
  <c r="H36" i="4"/>
  <c r="G36" i="4"/>
  <c r="E36" i="4"/>
  <c r="D36" i="4"/>
  <c r="C36" i="4"/>
  <c r="B36" i="4"/>
  <c r="H35" i="4"/>
  <c r="I35" i="4" s="1"/>
  <c r="G35" i="4"/>
  <c r="E35" i="4"/>
  <c r="D35" i="4"/>
  <c r="C35" i="4"/>
  <c r="B35" i="4"/>
  <c r="H34" i="4"/>
  <c r="G34" i="4"/>
  <c r="E34" i="4"/>
  <c r="D34" i="4"/>
  <c r="F34" i="4" s="1"/>
  <c r="C34" i="4"/>
  <c r="B34" i="4"/>
  <c r="H33" i="4"/>
  <c r="G33" i="4"/>
  <c r="F33" i="4"/>
  <c r="E33" i="4"/>
  <c r="D33" i="4"/>
  <c r="C33" i="4"/>
  <c r="B33" i="4"/>
  <c r="H32" i="4"/>
  <c r="I32" i="4" s="1"/>
  <c r="G32" i="4"/>
  <c r="E32" i="4"/>
  <c r="D32" i="4"/>
  <c r="C32" i="4"/>
  <c r="B32" i="4"/>
  <c r="H31" i="4"/>
  <c r="G31" i="4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E29" i="4"/>
  <c r="D29" i="4"/>
  <c r="C29" i="4"/>
  <c r="B29" i="4"/>
  <c r="H28" i="4"/>
  <c r="G28" i="4"/>
  <c r="E28" i="4"/>
  <c r="D28" i="4"/>
  <c r="C28" i="4"/>
  <c r="B28" i="4"/>
  <c r="I27" i="4"/>
  <c r="H27" i="4"/>
  <c r="G27" i="4"/>
  <c r="E27" i="4"/>
  <c r="D27" i="4"/>
  <c r="K27" i="4" s="1"/>
  <c r="C27" i="4"/>
  <c r="B27" i="4"/>
  <c r="H26" i="4"/>
  <c r="G26" i="4"/>
  <c r="E26" i="4"/>
  <c r="D26" i="4"/>
  <c r="F26" i="4" s="1"/>
  <c r="C26" i="4"/>
  <c r="B26" i="4"/>
  <c r="H25" i="4"/>
  <c r="G25" i="4"/>
  <c r="F25" i="4"/>
  <c r="E25" i="4"/>
  <c r="D25" i="4"/>
  <c r="C25" i="4"/>
  <c r="B25" i="4"/>
  <c r="H24" i="4"/>
  <c r="G24" i="4"/>
  <c r="E24" i="4"/>
  <c r="D24" i="4"/>
  <c r="C24" i="4"/>
  <c r="B24" i="4"/>
  <c r="H23" i="4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I21" i="4" s="1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E16" i="4"/>
  <c r="D16" i="4"/>
  <c r="F16" i="4" s="1"/>
  <c r="C16" i="4"/>
  <c r="B16" i="4"/>
  <c r="I15" i="4"/>
  <c r="H15" i="4"/>
  <c r="G15" i="4"/>
  <c r="E15" i="4"/>
  <c r="D15" i="4"/>
  <c r="C15" i="4"/>
  <c r="B15" i="4"/>
  <c r="H14" i="4"/>
  <c r="G14" i="4"/>
  <c r="E14" i="4"/>
  <c r="D14" i="4"/>
  <c r="C14" i="4"/>
  <c r="B14" i="4"/>
  <c r="H13" i="4"/>
  <c r="G13" i="4"/>
  <c r="E13" i="4"/>
  <c r="D13" i="4"/>
  <c r="C13" i="4"/>
  <c r="B13" i="4"/>
  <c r="H12" i="4"/>
  <c r="G12" i="4"/>
  <c r="E12" i="4"/>
  <c r="D12" i="4"/>
  <c r="C12" i="4"/>
  <c r="B12" i="4"/>
  <c r="H11" i="4"/>
  <c r="G11" i="4"/>
  <c r="E11" i="4"/>
  <c r="D11" i="4"/>
  <c r="C11" i="4"/>
  <c r="B11" i="4"/>
  <c r="H109" i="2"/>
  <c r="G109" i="2"/>
  <c r="E109" i="2"/>
  <c r="D109" i="2"/>
  <c r="C109" i="2"/>
  <c r="B109" i="2"/>
  <c r="H108" i="2"/>
  <c r="G108" i="2"/>
  <c r="E108" i="2"/>
  <c r="D108" i="2"/>
  <c r="C108" i="2"/>
  <c r="B108" i="2"/>
  <c r="H107" i="2"/>
  <c r="G107" i="2"/>
  <c r="F107" i="2"/>
  <c r="E107" i="2"/>
  <c r="D107" i="2"/>
  <c r="C107" i="2"/>
  <c r="B107" i="2"/>
  <c r="H106" i="2"/>
  <c r="G106" i="2"/>
  <c r="I106" i="2" s="1"/>
  <c r="E106" i="2"/>
  <c r="D106" i="2"/>
  <c r="C106" i="2"/>
  <c r="B106" i="2"/>
  <c r="H105" i="2"/>
  <c r="G105" i="2"/>
  <c r="E105" i="2"/>
  <c r="D105" i="2"/>
  <c r="F105" i="2" s="1"/>
  <c r="C105" i="2"/>
  <c r="B105" i="2"/>
  <c r="H104" i="2"/>
  <c r="G104" i="2"/>
  <c r="I104" i="2" s="1"/>
  <c r="F104" i="2"/>
  <c r="E104" i="2"/>
  <c r="D104" i="2"/>
  <c r="C104" i="2"/>
  <c r="B104" i="2"/>
  <c r="H103" i="2"/>
  <c r="G103" i="2"/>
  <c r="F103" i="2"/>
  <c r="E103" i="2"/>
  <c r="D103" i="2"/>
  <c r="C103" i="2"/>
  <c r="B103" i="2"/>
  <c r="H102" i="2"/>
  <c r="G102" i="2"/>
  <c r="E102" i="2"/>
  <c r="D102" i="2"/>
  <c r="F102" i="2" s="1"/>
  <c r="C102" i="2"/>
  <c r="B102" i="2"/>
  <c r="H101" i="2"/>
  <c r="G101" i="2"/>
  <c r="I101" i="2" s="1"/>
  <c r="E101" i="2"/>
  <c r="D101" i="2"/>
  <c r="C101" i="2"/>
  <c r="B101" i="2"/>
  <c r="I100" i="2"/>
  <c r="H100" i="2"/>
  <c r="G100" i="2"/>
  <c r="E100" i="2"/>
  <c r="D100" i="2"/>
  <c r="C100" i="2"/>
  <c r="B100" i="2"/>
  <c r="H99" i="2"/>
  <c r="G99" i="2"/>
  <c r="E99" i="2"/>
  <c r="D99" i="2"/>
  <c r="F99" i="2" s="1"/>
  <c r="C99" i="2"/>
  <c r="B99" i="2"/>
  <c r="H98" i="2"/>
  <c r="G98" i="2"/>
  <c r="E98" i="2"/>
  <c r="D98" i="2"/>
  <c r="C98" i="2"/>
  <c r="B98" i="2"/>
  <c r="H97" i="2"/>
  <c r="I97" i="2" s="1"/>
  <c r="G97" i="2"/>
  <c r="E97" i="2"/>
  <c r="D97" i="2"/>
  <c r="C97" i="2"/>
  <c r="B97" i="2"/>
  <c r="H96" i="2"/>
  <c r="G96" i="2"/>
  <c r="E96" i="2"/>
  <c r="D96" i="2"/>
  <c r="F96" i="2" s="1"/>
  <c r="C96" i="2"/>
  <c r="B96" i="2"/>
  <c r="H95" i="2"/>
  <c r="G95" i="2"/>
  <c r="E95" i="2"/>
  <c r="D95" i="2"/>
  <c r="F95" i="2" s="1"/>
  <c r="C95" i="2"/>
  <c r="B95" i="2"/>
  <c r="H94" i="2"/>
  <c r="G94" i="2"/>
  <c r="E94" i="2"/>
  <c r="D94" i="2"/>
  <c r="C94" i="2"/>
  <c r="B94" i="2"/>
  <c r="H93" i="2"/>
  <c r="I93" i="2" s="1"/>
  <c r="G93" i="2"/>
  <c r="E93" i="2"/>
  <c r="D93" i="2"/>
  <c r="C93" i="2"/>
  <c r="B93" i="2"/>
  <c r="H92" i="2"/>
  <c r="I92" i="2" s="1"/>
  <c r="G92" i="2"/>
  <c r="E92" i="2"/>
  <c r="D92" i="2"/>
  <c r="C92" i="2"/>
  <c r="B92" i="2"/>
  <c r="H91" i="2"/>
  <c r="G91" i="2"/>
  <c r="F91" i="2"/>
  <c r="E91" i="2"/>
  <c r="D91" i="2"/>
  <c r="C91" i="2"/>
  <c r="B91" i="2"/>
  <c r="H90" i="2"/>
  <c r="G90" i="2"/>
  <c r="E90" i="2"/>
  <c r="D90" i="2"/>
  <c r="C90" i="2"/>
  <c r="B90" i="2"/>
  <c r="H89" i="2"/>
  <c r="G89" i="2"/>
  <c r="E89" i="2"/>
  <c r="D89" i="2"/>
  <c r="F89" i="2" s="1"/>
  <c r="C89" i="2"/>
  <c r="B89" i="2"/>
  <c r="H88" i="2"/>
  <c r="G88" i="2"/>
  <c r="F88" i="2"/>
  <c r="E88" i="2"/>
  <c r="D88" i="2"/>
  <c r="C88" i="2"/>
  <c r="B88" i="2"/>
  <c r="H87" i="2"/>
  <c r="G87" i="2"/>
  <c r="E87" i="2"/>
  <c r="F87" i="2" s="1"/>
  <c r="D87" i="2"/>
  <c r="C87" i="2"/>
  <c r="B87" i="2"/>
  <c r="H86" i="2"/>
  <c r="G86" i="2"/>
  <c r="E86" i="2"/>
  <c r="D86" i="2"/>
  <c r="F86" i="2" s="1"/>
  <c r="C86" i="2"/>
  <c r="B86" i="2"/>
  <c r="H85" i="2"/>
  <c r="G85" i="2"/>
  <c r="I85" i="2" s="1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D83" i="2"/>
  <c r="F83" i="2" s="1"/>
  <c r="C83" i="2"/>
  <c r="B83" i="2"/>
  <c r="H82" i="2"/>
  <c r="G82" i="2"/>
  <c r="E82" i="2"/>
  <c r="D82" i="2"/>
  <c r="C82" i="2"/>
  <c r="B82" i="2"/>
  <c r="H81" i="2"/>
  <c r="G81" i="2"/>
  <c r="E81" i="2"/>
  <c r="D81" i="2"/>
  <c r="F81" i="2" s="1"/>
  <c r="C81" i="2"/>
  <c r="B81" i="2"/>
  <c r="H80" i="2"/>
  <c r="G80" i="2"/>
  <c r="E80" i="2"/>
  <c r="D80" i="2"/>
  <c r="F80" i="2" s="1"/>
  <c r="C80" i="2"/>
  <c r="B80" i="2"/>
  <c r="H79" i="2"/>
  <c r="G79" i="2"/>
  <c r="E79" i="2"/>
  <c r="D79" i="2"/>
  <c r="F79" i="2" s="1"/>
  <c r="C79" i="2"/>
  <c r="B79" i="2"/>
  <c r="H78" i="2"/>
  <c r="G78" i="2"/>
  <c r="I78" i="2" s="1"/>
  <c r="E78" i="2"/>
  <c r="D78" i="2"/>
  <c r="F78" i="2" s="1"/>
  <c r="C78" i="2"/>
  <c r="B78" i="2"/>
  <c r="H77" i="2"/>
  <c r="I77" i="2" s="1"/>
  <c r="G77" i="2"/>
  <c r="E77" i="2"/>
  <c r="D77" i="2"/>
  <c r="C77" i="2"/>
  <c r="B77" i="2"/>
  <c r="H76" i="2"/>
  <c r="G76" i="2"/>
  <c r="E76" i="2"/>
  <c r="D76" i="2"/>
  <c r="C76" i="2"/>
  <c r="B76" i="2"/>
  <c r="H75" i="2"/>
  <c r="G75" i="2"/>
  <c r="F75" i="2"/>
  <c r="E75" i="2"/>
  <c r="D75" i="2"/>
  <c r="C75" i="2"/>
  <c r="B75" i="2"/>
  <c r="H74" i="2"/>
  <c r="G74" i="2"/>
  <c r="E74" i="2"/>
  <c r="D74" i="2"/>
  <c r="C74" i="2"/>
  <c r="B74" i="2"/>
  <c r="H73" i="2"/>
  <c r="G73" i="2"/>
  <c r="E73" i="2"/>
  <c r="D73" i="2"/>
  <c r="F73" i="2" s="1"/>
  <c r="C73" i="2"/>
  <c r="B73" i="2"/>
  <c r="H72" i="2"/>
  <c r="G72" i="2"/>
  <c r="F72" i="2"/>
  <c r="E72" i="2"/>
  <c r="D72" i="2"/>
  <c r="C72" i="2"/>
  <c r="B72" i="2"/>
  <c r="H71" i="2"/>
  <c r="G71" i="2"/>
  <c r="F71" i="2"/>
  <c r="E71" i="2"/>
  <c r="D71" i="2"/>
  <c r="C71" i="2"/>
  <c r="B71" i="2"/>
  <c r="H70" i="2"/>
  <c r="G70" i="2"/>
  <c r="E70" i="2"/>
  <c r="D70" i="2"/>
  <c r="F70" i="2" s="1"/>
  <c r="C70" i="2"/>
  <c r="B70" i="2"/>
  <c r="H69" i="2"/>
  <c r="G69" i="2"/>
  <c r="E69" i="2"/>
  <c r="D69" i="2"/>
  <c r="C69" i="2"/>
  <c r="B69" i="2"/>
  <c r="H68" i="2"/>
  <c r="G68" i="2"/>
  <c r="E68" i="2"/>
  <c r="D68" i="2"/>
  <c r="C68" i="2"/>
  <c r="B68" i="2"/>
  <c r="H67" i="2"/>
  <c r="G67" i="2"/>
  <c r="E67" i="2"/>
  <c r="D67" i="2"/>
  <c r="F67" i="2" s="1"/>
  <c r="C67" i="2"/>
  <c r="B67" i="2"/>
  <c r="H66" i="2"/>
  <c r="G66" i="2"/>
  <c r="E66" i="2"/>
  <c r="D66" i="2"/>
  <c r="C66" i="2"/>
  <c r="B66" i="2"/>
  <c r="H65" i="2"/>
  <c r="I65" i="2" s="1"/>
  <c r="G65" i="2"/>
  <c r="E65" i="2"/>
  <c r="D65" i="2"/>
  <c r="C65" i="2"/>
  <c r="B65" i="2"/>
  <c r="H64" i="2"/>
  <c r="G64" i="2"/>
  <c r="E64" i="2"/>
  <c r="D64" i="2"/>
  <c r="F64" i="2" s="1"/>
  <c r="C64" i="2"/>
  <c r="B64" i="2"/>
  <c r="H63" i="2"/>
  <c r="G63" i="2"/>
  <c r="E63" i="2"/>
  <c r="D63" i="2"/>
  <c r="F63" i="2" s="1"/>
  <c r="C63" i="2"/>
  <c r="B63" i="2"/>
  <c r="H62" i="2"/>
  <c r="G62" i="2"/>
  <c r="E62" i="2"/>
  <c r="D62" i="2"/>
  <c r="C62" i="2"/>
  <c r="B62" i="2"/>
  <c r="H61" i="2"/>
  <c r="G61" i="2"/>
  <c r="E61" i="2"/>
  <c r="D61" i="2"/>
  <c r="C61" i="2"/>
  <c r="B61" i="2"/>
  <c r="H60" i="2"/>
  <c r="G60" i="2"/>
  <c r="E60" i="2"/>
  <c r="D60" i="2"/>
  <c r="C60" i="2"/>
  <c r="B60" i="2"/>
  <c r="H59" i="2"/>
  <c r="G59" i="2"/>
  <c r="F59" i="2"/>
  <c r="E59" i="2"/>
  <c r="D59" i="2"/>
  <c r="C59" i="2"/>
  <c r="B59" i="2"/>
  <c r="H58" i="2"/>
  <c r="G58" i="2"/>
  <c r="E58" i="2"/>
  <c r="D58" i="2"/>
  <c r="C58" i="2"/>
  <c r="B58" i="2"/>
  <c r="H57" i="2"/>
  <c r="G57" i="2"/>
  <c r="E57" i="2"/>
  <c r="D57" i="2"/>
  <c r="F57" i="2" s="1"/>
  <c r="C57" i="2"/>
  <c r="B57" i="2"/>
  <c r="H56" i="2"/>
  <c r="G56" i="2"/>
  <c r="F56" i="2"/>
  <c r="E56" i="2"/>
  <c r="D56" i="2"/>
  <c r="C56" i="2"/>
  <c r="B56" i="2"/>
  <c r="H55" i="2"/>
  <c r="G55" i="2"/>
  <c r="E55" i="2"/>
  <c r="F55" i="2" s="1"/>
  <c r="D55" i="2"/>
  <c r="C55" i="2"/>
  <c r="B55" i="2"/>
  <c r="H54" i="2"/>
  <c r="G54" i="2"/>
  <c r="E54" i="2"/>
  <c r="D54" i="2"/>
  <c r="F54" i="2" s="1"/>
  <c r="C54" i="2"/>
  <c r="B54" i="2"/>
  <c r="H53" i="2"/>
  <c r="G53" i="2"/>
  <c r="E53" i="2"/>
  <c r="D53" i="2"/>
  <c r="C53" i="2"/>
  <c r="B53" i="2"/>
  <c r="H52" i="2"/>
  <c r="G52" i="2"/>
  <c r="E52" i="2"/>
  <c r="D52" i="2"/>
  <c r="F52" i="2" s="1"/>
  <c r="C52" i="2"/>
  <c r="B52" i="2"/>
  <c r="H51" i="2"/>
  <c r="G51" i="2"/>
  <c r="F51" i="2"/>
  <c r="E51" i="2"/>
  <c r="D51" i="2"/>
  <c r="C51" i="2"/>
  <c r="B51" i="2"/>
  <c r="H50" i="2"/>
  <c r="G50" i="2"/>
  <c r="I50" i="2" s="1"/>
  <c r="E50" i="2"/>
  <c r="D50" i="2"/>
  <c r="C50" i="2"/>
  <c r="B50" i="2"/>
  <c r="H49" i="2"/>
  <c r="G49" i="2"/>
  <c r="I49" i="2" s="1"/>
  <c r="E49" i="2"/>
  <c r="D49" i="2"/>
  <c r="F49" i="2" s="1"/>
  <c r="C49" i="2"/>
  <c r="B49" i="2"/>
  <c r="H48" i="2"/>
  <c r="I48" i="2" s="1"/>
  <c r="G48" i="2"/>
  <c r="E48" i="2"/>
  <c r="D48" i="2"/>
  <c r="F48" i="2" s="1"/>
  <c r="C48" i="2"/>
  <c r="B48" i="2"/>
  <c r="H47" i="2"/>
  <c r="G47" i="2"/>
  <c r="F47" i="2"/>
  <c r="E47" i="2"/>
  <c r="D47" i="2"/>
  <c r="C47" i="2"/>
  <c r="B47" i="2"/>
  <c r="H46" i="2"/>
  <c r="G46" i="2"/>
  <c r="E46" i="2"/>
  <c r="D46" i="2"/>
  <c r="F46" i="2" s="1"/>
  <c r="C46" i="2"/>
  <c r="B46" i="2"/>
  <c r="H45" i="2"/>
  <c r="G45" i="2"/>
  <c r="E45" i="2"/>
  <c r="D45" i="2"/>
  <c r="K45" i="2" s="1"/>
  <c r="C45" i="2"/>
  <c r="B45" i="2"/>
  <c r="H44" i="2"/>
  <c r="G44" i="2"/>
  <c r="E44" i="2"/>
  <c r="D44" i="2"/>
  <c r="F44" i="2" s="1"/>
  <c r="C44" i="2"/>
  <c r="B44" i="2"/>
  <c r="H43" i="2"/>
  <c r="G43" i="2"/>
  <c r="E43" i="2"/>
  <c r="D43" i="2"/>
  <c r="F43" i="2" s="1"/>
  <c r="C43" i="2"/>
  <c r="B43" i="2"/>
  <c r="H42" i="2"/>
  <c r="G42" i="2"/>
  <c r="E42" i="2"/>
  <c r="D42" i="2"/>
  <c r="C42" i="2"/>
  <c r="B42" i="2"/>
  <c r="H41" i="2"/>
  <c r="G41" i="2"/>
  <c r="E41" i="2"/>
  <c r="D41" i="2"/>
  <c r="F41" i="2" s="1"/>
  <c r="C41" i="2"/>
  <c r="B41" i="2"/>
  <c r="H40" i="2"/>
  <c r="G40" i="2"/>
  <c r="E40" i="2"/>
  <c r="D40" i="2"/>
  <c r="C40" i="2"/>
  <c r="B40" i="2"/>
  <c r="H39" i="2"/>
  <c r="G39" i="2"/>
  <c r="I39" i="2" s="1"/>
  <c r="F39" i="2"/>
  <c r="E39" i="2"/>
  <c r="D39" i="2"/>
  <c r="K39" i="2" s="1"/>
  <c r="C39" i="2"/>
  <c r="B39" i="2"/>
  <c r="H38" i="2"/>
  <c r="G38" i="2"/>
  <c r="E38" i="2"/>
  <c r="D38" i="2"/>
  <c r="F38" i="2" s="1"/>
  <c r="C38" i="2"/>
  <c r="B38" i="2"/>
  <c r="H37" i="2"/>
  <c r="G37" i="2"/>
  <c r="E37" i="2"/>
  <c r="D37" i="2"/>
  <c r="C37" i="2"/>
  <c r="B37" i="2"/>
  <c r="H36" i="2"/>
  <c r="G36" i="2"/>
  <c r="E36" i="2"/>
  <c r="F36" i="2" s="1"/>
  <c r="D36" i="2"/>
  <c r="C36" i="2"/>
  <c r="B36" i="2"/>
  <c r="H35" i="2"/>
  <c r="G35" i="2"/>
  <c r="E35" i="2"/>
  <c r="D35" i="2"/>
  <c r="F35" i="2" s="1"/>
  <c r="C35" i="2"/>
  <c r="B35" i="2"/>
  <c r="H34" i="2"/>
  <c r="G34" i="2"/>
  <c r="E34" i="2"/>
  <c r="D34" i="2"/>
  <c r="C34" i="2"/>
  <c r="B34" i="2"/>
  <c r="H33" i="2"/>
  <c r="G33" i="2"/>
  <c r="E33" i="2"/>
  <c r="D33" i="2"/>
  <c r="F33" i="2" s="1"/>
  <c r="C33" i="2"/>
  <c r="B33" i="2"/>
  <c r="H32" i="2"/>
  <c r="I32" i="2" s="1"/>
  <c r="G32" i="2"/>
  <c r="E32" i="2"/>
  <c r="D32" i="2"/>
  <c r="C32" i="2"/>
  <c r="B32" i="2"/>
  <c r="H31" i="2"/>
  <c r="G31" i="2"/>
  <c r="I31" i="2" s="1"/>
  <c r="K31" i="2" s="1"/>
  <c r="F31" i="2"/>
  <c r="E31" i="2"/>
  <c r="D31" i="2"/>
  <c r="C31" i="2"/>
  <c r="B31" i="2"/>
  <c r="H30" i="2"/>
  <c r="G30" i="2"/>
  <c r="E30" i="2"/>
  <c r="D30" i="2"/>
  <c r="C30" i="2"/>
  <c r="B30" i="2"/>
  <c r="H29" i="2"/>
  <c r="G29" i="2"/>
  <c r="E29" i="2"/>
  <c r="D29" i="2"/>
  <c r="C29" i="2"/>
  <c r="B29" i="2"/>
  <c r="H28" i="2"/>
  <c r="G28" i="2"/>
  <c r="E28" i="2"/>
  <c r="F28" i="2" s="1"/>
  <c r="D28" i="2"/>
  <c r="C28" i="2"/>
  <c r="B28" i="2"/>
  <c r="H27" i="2"/>
  <c r="G27" i="2"/>
  <c r="I27" i="2" s="1"/>
  <c r="E27" i="2"/>
  <c r="D27" i="2"/>
  <c r="F27" i="2" s="1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E22" i="2"/>
  <c r="D22" i="2"/>
  <c r="F22" i="2" s="1"/>
  <c r="C22" i="2"/>
  <c r="B22" i="2"/>
  <c r="H21" i="2"/>
  <c r="G21" i="2"/>
  <c r="E21" i="2"/>
  <c r="D21" i="2"/>
  <c r="C21" i="2"/>
  <c r="B21" i="2"/>
  <c r="H20" i="2"/>
  <c r="G20" i="2"/>
  <c r="I20" i="2" s="1"/>
  <c r="E20" i="2"/>
  <c r="F20" i="2" s="1"/>
  <c r="D20" i="2"/>
  <c r="C20" i="2"/>
  <c r="B20" i="2"/>
  <c r="H19" i="2"/>
  <c r="G19" i="2"/>
  <c r="E19" i="2"/>
  <c r="D19" i="2"/>
  <c r="F19" i="2" s="1"/>
  <c r="C19" i="2"/>
  <c r="B19" i="2"/>
  <c r="H18" i="2"/>
  <c r="G18" i="2"/>
  <c r="E18" i="2"/>
  <c r="D18" i="2"/>
  <c r="C18" i="2"/>
  <c r="B18" i="2"/>
  <c r="H17" i="2"/>
  <c r="G17" i="2"/>
  <c r="E17" i="2"/>
  <c r="D17" i="2"/>
  <c r="F17" i="2" s="1"/>
  <c r="C17" i="2"/>
  <c r="B17" i="2"/>
  <c r="H16" i="2"/>
  <c r="G16" i="2"/>
  <c r="I16" i="2" s="1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I12" i="2" s="1"/>
  <c r="G12" i="2"/>
  <c r="E12" i="2"/>
  <c r="F12" i="2" s="1"/>
  <c r="D12" i="2"/>
  <c r="C12" i="2"/>
  <c r="B12" i="2"/>
  <c r="H11" i="2"/>
  <c r="G11" i="2"/>
  <c r="E11" i="2"/>
  <c r="D11" i="2"/>
  <c r="F11" i="2" s="1"/>
  <c r="C11" i="2"/>
  <c r="B11" i="2"/>
  <c r="I15" i="2" l="1"/>
  <c r="K15" i="2" s="1"/>
  <c r="I36" i="2"/>
  <c r="I58" i="2"/>
  <c r="I71" i="2"/>
  <c r="I76" i="2"/>
  <c r="I102" i="2"/>
  <c r="I22" i="4"/>
  <c r="I31" i="4"/>
  <c r="I109" i="4"/>
  <c r="I15" i="6"/>
  <c r="I50" i="6"/>
  <c r="I55" i="6"/>
  <c r="K55" i="6" s="1"/>
  <c r="I31" i="8"/>
  <c r="I36" i="8"/>
  <c r="I41" i="8"/>
  <c r="K41" i="8" s="1"/>
  <c r="I45" i="8"/>
  <c r="I59" i="8"/>
  <c r="I80" i="10"/>
  <c r="I84" i="10"/>
  <c r="I88" i="10"/>
  <c r="I92" i="10"/>
  <c r="I101" i="10"/>
  <c r="I105" i="10"/>
  <c r="I109" i="10"/>
  <c r="K109" i="10" s="1"/>
  <c r="I14" i="12"/>
  <c r="I46" i="12"/>
  <c r="I18" i="14"/>
  <c r="I22" i="14"/>
  <c r="I85" i="14"/>
  <c r="I98" i="14"/>
  <c r="I107" i="14"/>
  <c r="K107" i="14" s="1"/>
  <c r="I12" i="16"/>
  <c r="I84" i="16"/>
  <c r="I100" i="16"/>
  <c r="I51" i="4"/>
  <c r="I81" i="4"/>
  <c r="I85" i="4"/>
  <c r="I107" i="4"/>
  <c r="I88" i="6"/>
  <c r="K88" i="6" s="1"/>
  <c r="I92" i="6"/>
  <c r="I101" i="6"/>
  <c r="I20" i="8"/>
  <c r="I29" i="8"/>
  <c r="I52" i="8"/>
  <c r="I34" i="12"/>
  <c r="I92" i="12"/>
  <c r="I96" i="14"/>
  <c r="K96" i="14" s="1"/>
  <c r="I109" i="14"/>
  <c r="I14" i="16"/>
  <c r="I108" i="16"/>
  <c r="I18" i="22"/>
  <c r="I42" i="2"/>
  <c r="I46" i="2"/>
  <c r="I90" i="2"/>
  <c r="I95" i="2"/>
  <c r="K95" i="2" s="1"/>
  <c r="I14" i="4"/>
  <c r="I33" i="4"/>
  <c r="I37" i="4"/>
  <c r="I42" i="4"/>
  <c r="I23" i="8"/>
  <c r="I28" i="8"/>
  <c r="I37" i="8"/>
  <c r="I51" i="8"/>
  <c r="K51" i="8" s="1"/>
  <c r="I55" i="8"/>
  <c r="I60" i="8"/>
  <c r="I12" i="10"/>
  <c r="I73" i="10"/>
  <c r="I81" i="10"/>
  <c r="I85" i="10"/>
  <c r="I89" i="10"/>
  <c r="I42" i="12"/>
  <c r="I47" i="12"/>
  <c r="K47" i="12" s="1"/>
  <c r="I86" i="12"/>
  <c r="I60" i="14"/>
  <c r="I82" i="14"/>
  <c r="I45" i="2"/>
  <c r="I54" i="2"/>
  <c r="I63" i="2"/>
  <c r="I72" i="2"/>
  <c r="I41" i="4"/>
  <c r="K41" i="4" s="1"/>
  <c r="I45" i="4"/>
  <c r="I50" i="4"/>
  <c r="I97" i="4"/>
  <c r="I70" i="6"/>
  <c r="I74" i="6"/>
  <c r="I96" i="6"/>
  <c r="I75" i="8"/>
  <c r="K75" i="8" s="1"/>
  <c r="I79" i="8"/>
  <c r="K79" i="8" s="1"/>
  <c r="I17" i="10"/>
  <c r="I21" i="10"/>
  <c r="I25" i="10"/>
  <c r="I29" i="10"/>
  <c r="I43" i="10"/>
  <c r="I47" i="10"/>
  <c r="I52" i="10"/>
  <c r="I56" i="10"/>
  <c r="K56" i="10" s="1"/>
  <c r="I60" i="10"/>
  <c r="I65" i="10"/>
  <c r="I44" i="12"/>
  <c r="I62" i="12"/>
  <c r="I71" i="12"/>
  <c r="I80" i="12"/>
  <c r="I94" i="12"/>
  <c r="K94" i="12" s="1"/>
  <c r="I15" i="14"/>
  <c r="K15" i="14" s="1"/>
  <c r="I19" i="14"/>
  <c r="I23" i="14"/>
  <c r="I47" i="14"/>
  <c r="I52" i="14"/>
  <c r="I70" i="14"/>
  <c r="I74" i="14"/>
  <c r="I79" i="14"/>
  <c r="K79" i="14" s="1"/>
  <c r="I83" i="14"/>
  <c r="K83" i="14" s="1"/>
  <c r="I47" i="16"/>
  <c r="I37" i="22"/>
  <c r="I42" i="22"/>
  <c r="I47" i="22"/>
  <c r="I52" i="22"/>
  <c r="I87" i="22"/>
  <c r="I96" i="22"/>
  <c r="K96" i="22" s="1"/>
  <c r="I100" i="22"/>
  <c r="I104" i="22"/>
  <c r="I14" i="2"/>
  <c r="I23" i="2"/>
  <c r="I40" i="2"/>
  <c r="I44" i="2"/>
  <c r="I88" i="2"/>
  <c r="I44" i="4"/>
  <c r="I53" i="4"/>
  <c r="I62" i="4"/>
  <c r="K62" i="4" s="1"/>
  <c r="I105" i="4"/>
  <c r="I24" i="6"/>
  <c r="I28" i="6"/>
  <c r="I46" i="6"/>
  <c r="I45" i="16"/>
  <c r="I51" i="16"/>
  <c r="K51" i="16" s="1"/>
  <c r="I55" i="16"/>
  <c r="K55" i="16" s="1"/>
  <c r="I60" i="16"/>
  <c r="I77" i="16"/>
  <c r="I82" i="16"/>
  <c r="I86" i="16"/>
  <c r="I31" i="22"/>
  <c r="I45" i="22"/>
  <c r="I50" i="22"/>
  <c r="I64" i="22"/>
  <c r="K64" i="22" s="1"/>
  <c r="I68" i="22"/>
  <c r="I72" i="22"/>
  <c r="I90" i="22"/>
  <c r="I95" i="4"/>
  <c r="I63" i="6"/>
  <c r="I98" i="6"/>
  <c r="I19" i="10"/>
  <c r="I23" i="10"/>
  <c r="K23" i="10" s="1"/>
  <c r="I32" i="10"/>
  <c r="I36" i="10"/>
  <c r="I45" i="10"/>
  <c r="I28" i="12"/>
  <c r="I106" i="12"/>
  <c r="I94" i="14"/>
  <c r="I99" i="14"/>
  <c r="K99" i="14" s="1"/>
  <c r="I103" i="14"/>
  <c r="I22" i="22"/>
  <c r="I56" i="2"/>
  <c r="I26" i="16"/>
  <c r="I63" i="16"/>
  <c r="I76" i="16"/>
  <c r="I85" i="16"/>
  <c r="I62" i="6"/>
  <c r="I71" i="10"/>
  <c r="K71" i="10" s="1"/>
  <c r="I71" i="14"/>
  <c r="I80" i="14"/>
  <c r="I19" i="4"/>
  <c r="I23" i="4"/>
  <c r="I48" i="6"/>
  <c r="I43" i="8"/>
  <c r="I47" i="8"/>
  <c r="K47" i="8" s="1"/>
  <c r="I79" i="10"/>
  <c r="K79" i="10" s="1"/>
  <c r="I83" i="10"/>
  <c r="I87" i="10"/>
  <c r="I91" i="10"/>
  <c r="I100" i="10"/>
  <c r="I104" i="10"/>
  <c r="I108" i="10"/>
  <c r="I18" i="2"/>
  <c r="I22" i="2"/>
  <c r="K22" i="2" s="1"/>
  <c r="I34" i="2"/>
  <c r="I38" i="2"/>
  <c r="I47" i="2"/>
  <c r="I52" i="2"/>
  <c r="I74" i="4"/>
  <c r="I91" i="4"/>
  <c r="I43" i="4"/>
  <c r="I65" i="4"/>
  <c r="K65" i="4" s="1"/>
  <c r="I69" i="4"/>
  <c r="I29" i="4"/>
  <c r="I38" i="4"/>
  <c r="I47" i="4"/>
  <c r="K47" i="4" s="1"/>
  <c r="I26" i="2"/>
  <c r="I30" i="2"/>
  <c r="I53" i="2"/>
  <c r="I62" i="2"/>
  <c r="K62" i="2" s="1"/>
  <c r="I66" i="2"/>
  <c r="I70" i="2"/>
  <c r="I80" i="2"/>
  <c r="I84" i="2"/>
  <c r="I94" i="2"/>
  <c r="I98" i="2"/>
  <c r="I103" i="2"/>
  <c r="K103" i="2" s="1"/>
  <c r="I108" i="2"/>
  <c r="I13" i="4"/>
  <c r="I55" i="4"/>
  <c r="I59" i="4"/>
  <c r="I77" i="4"/>
  <c r="K94" i="4"/>
  <c r="I99" i="4"/>
  <c r="I14" i="6"/>
  <c r="K14" i="6" s="1"/>
  <c r="I23" i="6"/>
  <c r="K23" i="6" s="1"/>
  <c r="I36" i="6"/>
  <c r="I45" i="6"/>
  <c r="I54" i="6"/>
  <c r="I69" i="6"/>
  <c r="I77" i="6"/>
  <c r="I82" i="6"/>
  <c r="I87" i="6"/>
  <c r="K87" i="6" s="1"/>
  <c r="I95" i="6"/>
  <c r="K95" i="6" s="1"/>
  <c r="I100" i="6"/>
  <c r="I104" i="6"/>
  <c r="I108" i="6"/>
  <c r="I24" i="8"/>
  <c r="K24" i="8" s="1"/>
  <c r="I33" i="8"/>
  <c r="I66" i="8"/>
  <c r="I84" i="8"/>
  <c r="K84" i="8" s="1"/>
  <c r="I88" i="8"/>
  <c r="I92" i="8"/>
  <c r="I96" i="8"/>
  <c r="I100" i="8"/>
  <c r="I104" i="8"/>
  <c r="K104" i="8" s="1"/>
  <c r="I108" i="8"/>
  <c r="I40" i="10"/>
  <c r="I67" i="10"/>
  <c r="I72" i="10"/>
  <c r="K72" i="10" s="1"/>
  <c r="I76" i="10"/>
  <c r="I97" i="10"/>
  <c r="I15" i="12"/>
  <c r="K15" i="12" s="1"/>
  <c r="I20" i="12"/>
  <c r="I24" i="12"/>
  <c r="I38" i="12"/>
  <c r="I70" i="12"/>
  <c r="I74" i="12"/>
  <c r="I79" i="12"/>
  <c r="K79" i="12" s="1"/>
  <c r="I88" i="12"/>
  <c r="I102" i="12"/>
  <c r="I14" i="14"/>
  <c r="K14" i="14" s="1"/>
  <c r="I28" i="14"/>
  <c r="I42" i="14"/>
  <c r="I66" i="14"/>
  <c r="I75" i="14"/>
  <c r="K75" i="14" s="1"/>
  <c r="I93" i="14"/>
  <c r="I102" i="14"/>
  <c r="I20" i="16"/>
  <c r="I35" i="16"/>
  <c r="I44" i="16"/>
  <c r="I50" i="16"/>
  <c r="I54" i="16"/>
  <c r="I59" i="16"/>
  <c r="I68" i="16"/>
  <c r="I95" i="16"/>
  <c r="I14" i="22"/>
  <c r="I23" i="22"/>
  <c r="I32" i="22"/>
  <c r="I36" i="22"/>
  <c r="I55" i="22"/>
  <c r="K55" i="22" s="1"/>
  <c r="I77" i="22"/>
  <c r="I86" i="22"/>
  <c r="I61" i="2"/>
  <c r="I69" i="2"/>
  <c r="I74" i="2"/>
  <c r="I79" i="2"/>
  <c r="I87" i="2"/>
  <c r="I17" i="4"/>
  <c r="K17" i="4" s="1"/>
  <c r="I26" i="4"/>
  <c r="I54" i="4"/>
  <c r="I58" i="4"/>
  <c r="I63" i="4"/>
  <c r="K63" i="4" s="1"/>
  <c r="I67" i="4"/>
  <c r="I89" i="4"/>
  <c r="I93" i="4"/>
  <c r="I102" i="4"/>
  <c r="I26" i="6"/>
  <c r="I30" i="6"/>
  <c r="I58" i="6"/>
  <c r="I68" i="6"/>
  <c r="I72" i="6"/>
  <c r="I76" i="6"/>
  <c r="I86" i="6"/>
  <c r="I90" i="6"/>
  <c r="I94" i="6"/>
  <c r="I103" i="6"/>
  <c r="I107" i="6"/>
  <c r="I32" i="8"/>
  <c r="K32" i="8" s="1"/>
  <c r="I50" i="8"/>
  <c r="I65" i="8"/>
  <c r="I74" i="8"/>
  <c r="I83" i="8"/>
  <c r="K83" i="8" s="1"/>
  <c r="I87" i="8"/>
  <c r="K87" i="8" s="1"/>
  <c r="I91" i="8"/>
  <c r="I99" i="8"/>
  <c r="I103" i="8"/>
  <c r="K103" i="8" s="1"/>
  <c r="I107" i="8"/>
  <c r="I48" i="10"/>
  <c r="K48" i="10" s="1"/>
  <c r="I75" i="10"/>
  <c r="I96" i="10"/>
  <c r="K96" i="10" s="1"/>
  <c r="I23" i="12"/>
  <c r="I82" i="12"/>
  <c r="I87" i="12"/>
  <c r="I101" i="12"/>
  <c r="I26" i="14"/>
  <c r="I31" i="14"/>
  <c r="I36" i="14"/>
  <c r="I51" i="14"/>
  <c r="K51" i="14" s="1"/>
  <c r="I87" i="14"/>
  <c r="I92" i="14"/>
  <c r="I101" i="14"/>
  <c r="I19" i="16"/>
  <c r="K19" i="16" s="1"/>
  <c r="I34" i="16"/>
  <c r="I38" i="16"/>
  <c r="I43" i="16"/>
  <c r="I53" i="16"/>
  <c r="I58" i="16"/>
  <c r="I71" i="16"/>
  <c r="I90" i="16"/>
  <c r="I94" i="16"/>
  <c r="K94" i="16" s="1"/>
  <c r="I40" i="22"/>
  <c r="I54" i="22"/>
  <c r="I63" i="22"/>
  <c r="K63" i="22" s="1"/>
  <c r="I76" i="22"/>
  <c r="K76" i="22" s="1"/>
  <c r="I85" i="22"/>
  <c r="I94" i="22"/>
  <c r="I24" i="2"/>
  <c r="I28" i="2"/>
  <c r="I55" i="2"/>
  <c r="I60" i="2"/>
  <c r="I64" i="2"/>
  <c r="K64" i="2" s="1"/>
  <c r="I68" i="2"/>
  <c r="I82" i="2"/>
  <c r="I86" i="2"/>
  <c r="I96" i="2"/>
  <c r="I11" i="4"/>
  <c r="K11" i="4" s="1"/>
  <c r="I25" i="4"/>
  <c r="I34" i="4"/>
  <c r="K38" i="4"/>
  <c r="I61" i="4"/>
  <c r="I66" i="4"/>
  <c r="I70" i="4"/>
  <c r="I75" i="4"/>
  <c r="I79" i="4"/>
  <c r="I101" i="4"/>
  <c r="I34" i="6"/>
  <c r="I38" i="6"/>
  <c r="I52" i="6"/>
  <c r="K52" i="6" s="1"/>
  <c r="I71" i="6"/>
  <c r="I80" i="6"/>
  <c r="I85" i="6"/>
  <c r="I93" i="6"/>
  <c r="I102" i="6"/>
  <c r="I106" i="6"/>
  <c r="I17" i="8"/>
  <c r="K17" i="8" s="1"/>
  <c r="I26" i="8"/>
  <c r="K26" i="8" s="1"/>
  <c r="I58" i="8"/>
  <c r="I63" i="8"/>
  <c r="I68" i="8"/>
  <c r="I73" i="8"/>
  <c r="K73" i="8" s="1"/>
  <c r="I82" i="8"/>
  <c r="I90" i="8"/>
  <c r="I98" i="8"/>
  <c r="I95" i="10"/>
  <c r="K95" i="10" s="1"/>
  <c r="I22" i="12"/>
  <c r="I26" i="12"/>
  <c r="I31" i="12"/>
  <c r="K31" i="12" s="1"/>
  <c r="I36" i="12"/>
  <c r="I50" i="12"/>
  <c r="I68" i="12"/>
  <c r="I72" i="12"/>
  <c r="K72" i="12" s="1"/>
  <c r="I90" i="12"/>
  <c r="I95" i="12"/>
  <c r="I30" i="14"/>
  <c r="I35" i="14"/>
  <c r="I64" i="14"/>
  <c r="K64" i="14" s="1"/>
  <c r="I86" i="14"/>
  <c r="I91" i="14"/>
  <c r="I100" i="14"/>
  <c r="I18" i="16"/>
  <c r="K18" i="16" s="1"/>
  <c r="I37" i="16"/>
  <c r="I42" i="16"/>
  <c r="I52" i="16"/>
  <c r="I61" i="16"/>
  <c r="K61" i="16" s="1"/>
  <c r="I70" i="16"/>
  <c r="I93" i="16"/>
  <c r="I12" i="22"/>
  <c r="I34" i="22"/>
  <c r="I38" i="22"/>
  <c r="I53" i="22"/>
  <c r="I84" i="22"/>
  <c r="I93" i="22"/>
  <c r="I83" i="4"/>
  <c r="I106" i="4"/>
  <c r="I16" i="6"/>
  <c r="K16" i="6" s="1"/>
  <c r="I20" i="6"/>
  <c r="I42" i="6"/>
  <c r="I47" i="6"/>
  <c r="K47" i="6" s="1"/>
  <c r="I66" i="6"/>
  <c r="I79" i="6"/>
  <c r="I11" i="8"/>
  <c r="I21" i="8"/>
  <c r="I35" i="8"/>
  <c r="K35" i="8" s="1"/>
  <c r="I40" i="8"/>
  <c r="K40" i="8" s="1"/>
  <c r="I44" i="8"/>
  <c r="I48" i="8"/>
  <c r="I53" i="8"/>
  <c r="I11" i="10"/>
  <c r="I16" i="10"/>
  <c r="I20" i="10"/>
  <c r="I24" i="10"/>
  <c r="I28" i="10"/>
  <c r="I33" i="10"/>
  <c r="I37" i="10"/>
  <c r="I51" i="10"/>
  <c r="I55" i="10"/>
  <c r="K55" i="10" s="1"/>
  <c r="I59" i="10"/>
  <c r="I64" i="10"/>
  <c r="K64" i="10" s="1"/>
  <c r="I99" i="10"/>
  <c r="I103" i="10"/>
  <c r="K103" i="10" s="1"/>
  <c r="I107" i="10"/>
  <c r="I12" i="12"/>
  <c r="I30" i="12"/>
  <c r="I45" i="12"/>
  <c r="I54" i="12"/>
  <c r="I58" i="12"/>
  <c r="I63" i="12"/>
  <c r="K63" i="12" s="1"/>
  <c r="I85" i="12"/>
  <c r="I11" i="14"/>
  <c r="K11" i="14" s="1"/>
  <c r="I16" i="14"/>
  <c r="I20" i="14"/>
  <c r="I34" i="14"/>
  <c r="I45" i="14"/>
  <c r="I54" i="14"/>
  <c r="I59" i="14"/>
  <c r="K59" i="14" s="1"/>
  <c r="I72" i="14"/>
  <c r="K72" i="14" s="1"/>
  <c r="I90" i="14"/>
  <c r="I95" i="14"/>
  <c r="I104" i="14"/>
  <c r="I108" i="14"/>
  <c r="K108" i="14" s="1"/>
  <c r="I13" i="16"/>
  <c r="K22" i="16"/>
  <c r="K26" i="16"/>
  <c r="I74" i="16"/>
  <c r="K74" i="16" s="1"/>
  <c r="I79" i="16"/>
  <c r="I101" i="16"/>
  <c r="I106" i="16"/>
  <c r="I16" i="22"/>
  <c r="I20" i="22"/>
  <c r="I29" i="22"/>
  <c r="I48" i="22"/>
  <c r="I61" i="22"/>
  <c r="I66" i="22"/>
  <c r="I70" i="22"/>
  <c r="I74" i="22"/>
  <c r="I79" i="22"/>
  <c r="I88" i="22"/>
  <c r="I101" i="22"/>
  <c r="I73" i="2"/>
  <c r="K73" i="2" s="1"/>
  <c r="I13" i="2"/>
  <c r="I16" i="4"/>
  <c r="I88" i="4"/>
  <c r="I92" i="4"/>
  <c r="I17" i="6"/>
  <c r="K17" i="6" s="1"/>
  <c r="I65" i="6"/>
  <c r="I18" i="10"/>
  <c r="I22" i="10"/>
  <c r="I26" i="10"/>
  <c r="I62" i="10"/>
  <c r="I98" i="10"/>
  <c r="I65" i="12"/>
  <c r="I109" i="12"/>
  <c r="I89" i="14"/>
  <c r="I24" i="16"/>
  <c r="I107" i="16"/>
  <c r="I12" i="18"/>
  <c r="I28" i="18"/>
  <c r="I44" i="18"/>
  <c r="I69" i="18"/>
  <c r="I74" i="18"/>
  <c r="I80" i="18"/>
  <c r="I84" i="18"/>
  <c r="I89" i="18"/>
  <c r="I107" i="18"/>
  <c r="I12" i="20"/>
  <c r="I17" i="20"/>
  <c r="K17" i="20" s="1"/>
  <c r="I18" i="20"/>
  <c r="I51" i="20"/>
  <c r="I55" i="20"/>
  <c r="I59" i="20"/>
  <c r="I64" i="20"/>
  <c r="I68" i="20"/>
  <c r="I77" i="20"/>
  <c r="I100" i="20"/>
  <c r="I81" i="22"/>
  <c r="I109" i="22"/>
  <c r="I29" i="2"/>
  <c r="I81" i="2"/>
  <c r="I96" i="4"/>
  <c r="K96" i="4" s="1"/>
  <c r="I25" i="6"/>
  <c r="K25" i="6" s="1"/>
  <c r="I29" i="6"/>
  <c r="I105" i="6"/>
  <c r="I109" i="6"/>
  <c r="I86" i="8"/>
  <c r="K86" i="8" s="1"/>
  <c r="I38" i="10"/>
  <c r="K38" i="10" s="1"/>
  <c r="I106" i="10"/>
  <c r="I21" i="12"/>
  <c r="K21" i="12" s="1"/>
  <c r="I73" i="12"/>
  <c r="K73" i="12" s="1"/>
  <c r="I97" i="14"/>
  <c r="I64" i="16"/>
  <c r="I96" i="16"/>
  <c r="I17" i="18"/>
  <c r="I22" i="18"/>
  <c r="I33" i="18"/>
  <c r="K33" i="18" s="1"/>
  <c r="I38" i="18"/>
  <c r="I57" i="22"/>
  <c r="I68" i="4"/>
  <c r="I100" i="4"/>
  <c r="I53" i="6"/>
  <c r="I94" i="8"/>
  <c r="I102" i="8"/>
  <c r="I70" i="10"/>
  <c r="I77" i="12"/>
  <c r="I97" i="12"/>
  <c r="K97" i="12" s="1"/>
  <c r="I69" i="14"/>
  <c r="I22" i="16"/>
  <c r="I72" i="16"/>
  <c r="I91" i="16"/>
  <c r="I73" i="18"/>
  <c r="I50" i="20"/>
  <c r="K50" i="20" s="1"/>
  <c r="I58" i="20"/>
  <c r="I94" i="20"/>
  <c r="I89" i="2"/>
  <c r="I109" i="2"/>
  <c r="I33" i="2"/>
  <c r="I37" i="2"/>
  <c r="I72" i="4"/>
  <c r="I104" i="4"/>
  <c r="I33" i="6"/>
  <c r="I38" i="8"/>
  <c r="K38" i="8" s="1"/>
  <c r="I62" i="8"/>
  <c r="I42" i="10"/>
  <c r="I46" i="10"/>
  <c r="I74" i="10"/>
  <c r="K74" i="10" s="1"/>
  <c r="I13" i="14"/>
  <c r="K14" i="16"/>
  <c r="I32" i="16"/>
  <c r="K32" i="16" s="1"/>
  <c r="I20" i="18"/>
  <c r="I36" i="18"/>
  <c r="I47" i="18"/>
  <c r="I52" i="18"/>
  <c r="K52" i="18" s="1"/>
  <c r="I67" i="18"/>
  <c r="I71" i="18"/>
  <c r="K71" i="18" s="1"/>
  <c r="I82" i="18"/>
  <c r="I91" i="18"/>
  <c r="I97" i="18"/>
  <c r="I105" i="18"/>
  <c r="I109" i="18"/>
  <c r="I40" i="20"/>
  <c r="I44" i="20"/>
  <c r="I53" i="20"/>
  <c r="I61" i="20"/>
  <c r="I75" i="20"/>
  <c r="I88" i="20"/>
  <c r="I107" i="20"/>
  <c r="I51" i="18"/>
  <c r="I66" i="18"/>
  <c r="I76" i="18"/>
  <c r="I90" i="18"/>
  <c r="I95" i="18"/>
  <c r="I100" i="18"/>
  <c r="I104" i="18"/>
  <c r="I19" i="20"/>
  <c r="I28" i="20"/>
  <c r="I83" i="20"/>
  <c r="I92" i="20"/>
  <c r="I97" i="20"/>
  <c r="K97" i="20" s="1"/>
  <c r="I12" i="4"/>
  <c r="I84" i="4"/>
  <c r="I13" i="6"/>
  <c r="I89" i="6"/>
  <c r="I22" i="8"/>
  <c r="I54" i="10"/>
  <c r="I94" i="10"/>
  <c r="K94" i="10" s="1"/>
  <c r="I41" i="12"/>
  <c r="I61" i="12"/>
  <c r="I89" i="12"/>
  <c r="I25" i="14"/>
  <c r="K25" i="14" s="1"/>
  <c r="I41" i="14"/>
  <c r="I53" i="14"/>
  <c r="I30" i="16"/>
  <c r="K30" i="16" s="1"/>
  <c r="I46" i="18"/>
  <c r="I81" i="18"/>
  <c r="K81" i="18" s="1"/>
  <c r="I25" i="22"/>
  <c r="I25" i="2"/>
  <c r="I57" i="2"/>
  <c r="I24" i="4"/>
  <c r="I52" i="4"/>
  <c r="I64" i="4"/>
  <c r="I37" i="6"/>
  <c r="I81" i="6"/>
  <c r="I97" i="6"/>
  <c r="I30" i="8"/>
  <c r="K30" i="8" s="1"/>
  <c r="I46" i="8"/>
  <c r="I34" i="10"/>
  <c r="I50" i="10"/>
  <c r="K50" i="10" s="1"/>
  <c r="I29" i="12"/>
  <c r="K52" i="14"/>
  <c r="I73" i="14"/>
  <c r="I54" i="18"/>
  <c r="I65" i="18"/>
  <c r="I70" i="18"/>
  <c r="I86" i="18"/>
  <c r="I54" i="20"/>
  <c r="I74" i="20"/>
  <c r="I108" i="20"/>
  <c r="I41" i="22"/>
  <c r="K52" i="22"/>
  <c r="I105" i="2"/>
  <c r="K105" i="2" s="1"/>
  <c r="I28" i="4"/>
  <c r="K54" i="4"/>
  <c r="I21" i="6"/>
  <c r="I41" i="6"/>
  <c r="I70" i="8"/>
  <c r="K70" i="8" s="1"/>
  <c r="I14" i="10"/>
  <c r="I58" i="10"/>
  <c r="I102" i="10"/>
  <c r="I33" i="12"/>
  <c r="K33" i="12" s="1"/>
  <c r="I29" i="14"/>
  <c r="I57" i="14"/>
  <c r="I77" i="14"/>
  <c r="I16" i="16"/>
  <c r="K16" i="16" s="1"/>
  <c r="I40" i="16"/>
  <c r="I99" i="16"/>
  <c r="I104" i="16"/>
  <c r="I41" i="18"/>
  <c r="K30" i="20"/>
  <c r="I38" i="20"/>
  <c r="I62" i="20"/>
  <c r="I102" i="20"/>
  <c r="I13" i="22"/>
  <c r="I97" i="22"/>
  <c r="K86" i="4"/>
  <c r="I57" i="6"/>
  <c r="I73" i="6"/>
  <c r="I17" i="12"/>
  <c r="I69" i="12"/>
  <c r="I33" i="14"/>
  <c r="K33" i="14" s="1"/>
  <c r="I83" i="16"/>
  <c r="I88" i="16"/>
  <c r="I30" i="18"/>
  <c r="I94" i="18"/>
  <c r="K13" i="20"/>
  <c r="I26" i="20"/>
  <c r="I82" i="20"/>
  <c r="I33" i="22"/>
  <c r="K70" i="16"/>
  <c r="I86" i="20"/>
  <c r="I17" i="2"/>
  <c r="K17" i="2" s="1"/>
  <c r="K22" i="20"/>
  <c r="I21" i="2"/>
  <c r="I41" i="2"/>
  <c r="I20" i="4"/>
  <c r="I36" i="4"/>
  <c r="I48" i="4"/>
  <c r="I30" i="10"/>
  <c r="I66" i="10"/>
  <c r="K66" i="10" s="1"/>
  <c r="I90" i="10"/>
  <c r="K90" i="10" s="1"/>
  <c r="I25" i="12"/>
  <c r="I57" i="12"/>
  <c r="I105" i="12"/>
  <c r="I21" i="14"/>
  <c r="I65" i="14"/>
  <c r="I48" i="16"/>
  <c r="I102" i="18"/>
  <c r="I90" i="20"/>
  <c r="K90" i="20" s="1"/>
  <c r="I89" i="22"/>
  <c r="K29" i="10"/>
  <c r="K46" i="4"/>
  <c r="F24" i="2"/>
  <c r="K24" i="2" s="1"/>
  <c r="K44" i="2"/>
  <c r="K71" i="2"/>
  <c r="F22" i="4"/>
  <c r="F23" i="4"/>
  <c r="K23" i="4" s="1"/>
  <c r="K26" i="4"/>
  <c r="F30" i="4"/>
  <c r="K30" i="4" s="1"/>
  <c r="F31" i="4"/>
  <c r="F46" i="4"/>
  <c r="K67" i="4"/>
  <c r="F75" i="4"/>
  <c r="K78" i="4"/>
  <c r="F16" i="6"/>
  <c r="F32" i="6"/>
  <c r="K40" i="6"/>
  <c r="F44" i="6"/>
  <c r="K48" i="6"/>
  <c r="K79" i="6"/>
  <c r="F29" i="10"/>
  <c r="K32" i="10"/>
  <c r="F41" i="10"/>
  <c r="K54" i="10"/>
  <c r="K61" i="10"/>
  <c r="F65" i="10"/>
  <c r="F51" i="18"/>
  <c r="K44" i="22"/>
  <c r="F44" i="22"/>
  <c r="F40" i="2"/>
  <c r="K40" i="2" s="1"/>
  <c r="K52" i="2"/>
  <c r="F62" i="2"/>
  <c r="K72" i="2"/>
  <c r="F94" i="2"/>
  <c r="K104" i="2"/>
  <c r="F14" i="4"/>
  <c r="F15" i="4"/>
  <c r="K15" i="4" s="1"/>
  <c r="F67" i="4"/>
  <c r="K70" i="4"/>
  <c r="F88" i="4"/>
  <c r="F102" i="4"/>
  <c r="F103" i="4"/>
  <c r="K27" i="6"/>
  <c r="F52" i="6"/>
  <c r="F70" i="6"/>
  <c r="K70" i="6" s="1"/>
  <c r="K80" i="6"/>
  <c r="F102" i="6"/>
  <c r="K16" i="8"/>
  <c r="F17" i="8"/>
  <c r="K22" i="8"/>
  <c r="F33" i="8"/>
  <c r="K33" i="8" s="1"/>
  <c r="K43" i="8"/>
  <c r="F62" i="8"/>
  <c r="K63" i="8"/>
  <c r="K67" i="8"/>
  <c r="K68" i="8"/>
  <c r="F84" i="8"/>
  <c r="F100" i="8"/>
  <c r="K100" i="8" s="1"/>
  <c r="F22" i="10"/>
  <c r="K34" i="10"/>
  <c r="K45" i="10"/>
  <c r="F63" i="10"/>
  <c r="F81" i="10"/>
  <c r="F90" i="10"/>
  <c r="F31" i="14"/>
  <c r="K31" i="14" s="1"/>
  <c r="F25" i="16"/>
  <c r="F82" i="16"/>
  <c r="F56" i="20"/>
  <c r="F31" i="22"/>
  <c r="K63" i="2"/>
  <c r="K35" i="4"/>
  <c r="K43" i="4"/>
  <c r="K55" i="4"/>
  <c r="K66" i="4"/>
  <c r="K71" i="6"/>
  <c r="K103" i="6"/>
  <c r="K107" i="6"/>
  <c r="K56" i="8"/>
  <c r="K30" i="10"/>
  <c r="K46" i="10"/>
  <c r="K70" i="10"/>
  <c r="F54" i="16"/>
  <c r="K82" i="16"/>
  <c r="F38" i="16"/>
  <c r="K38" i="16" s="1"/>
  <c r="K61" i="2"/>
  <c r="K47" i="2"/>
  <c r="K96" i="2"/>
  <c r="K19" i="4"/>
  <c r="F35" i="4"/>
  <c r="F43" i="4"/>
  <c r="F51" i="4"/>
  <c r="K51" i="4" s="1"/>
  <c r="F66" i="4"/>
  <c r="F87" i="4"/>
  <c r="K15" i="6"/>
  <c r="K31" i="6"/>
  <c r="K32" i="6"/>
  <c r="K72" i="6"/>
  <c r="K104" i="6"/>
  <c r="K14" i="8"/>
  <c r="K48" i="8"/>
  <c r="K52" i="8"/>
  <c r="F56" i="8"/>
  <c r="F89" i="8"/>
  <c r="F105" i="8"/>
  <c r="K105" i="8" s="1"/>
  <c r="F62" i="10"/>
  <c r="F78" i="10"/>
  <c r="K78" i="10"/>
  <c r="K86" i="10"/>
  <c r="K29" i="12"/>
  <c r="K39" i="12"/>
  <c r="F39" i="12"/>
  <c r="K49" i="18"/>
  <c r="F49" i="18"/>
  <c r="F50" i="20"/>
  <c r="F80" i="20"/>
  <c r="K80" i="20" s="1"/>
  <c r="K75" i="4"/>
  <c r="K23" i="2"/>
  <c r="F16" i="2"/>
  <c r="F32" i="2"/>
  <c r="K48" i="2"/>
  <c r="K55" i="2"/>
  <c r="K87" i="2"/>
  <c r="F19" i="4"/>
  <c r="F27" i="4"/>
  <c r="F79" i="4"/>
  <c r="K103" i="4"/>
  <c r="F107" i="4"/>
  <c r="K107" i="4" s="1"/>
  <c r="F24" i="6"/>
  <c r="K24" i="6" s="1"/>
  <c r="K29" i="6"/>
  <c r="F56" i="6"/>
  <c r="K63" i="6"/>
  <c r="F107" i="6"/>
  <c r="K44" i="8"/>
  <c r="F88" i="8"/>
  <c r="F99" i="8"/>
  <c r="K99" i="8" s="1"/>
  <c r="F104" i="8"/>
  <c r="F33" i="10"/>
  <c r="K40" i="10"/>
  <c r="F73" i="10"/>
  <c r="F46" i="16"/>
  <c r="K46" i="16" s="1"/>
  <c r="K56" i="2"/>
  <c r="K88" i="2"/>
  <c r="F11" i="4"/>
  <c r="F56" i="4"/>
  <c r="F71" i="4"/>
  <c r="K71" i="4" s="1"/>
  <c r="K91" i="4"/>
  <c r="K95" i="4"/>
  <c r="F99" i="4"/>
  <c r="K105" i="4"/>
  <c r="K106" i="4"/>
  <c r="F40" i="6"/>
  <c r="K64" i="6"/>
  <c r="F86" i="6"/>
  <c r="K96" i="6"/>
  <c r="K11" i="8"/>
  <c r="K15" i="8"/>
  <c r="F25" i="8"/>
  <c r="F54" i="8"/>
  <c r="K54" i="8" s="1"/>
  <c r="K55" i="8"/>
  <c r="K59" i="8"/>
  <c r="K60" i="8"/>
  <c r="K64" i="8"/>
  <c r="F70" i="8"/>
  <c r="K71" i="8"/>
  <c r="K76" i="8"/>
  <c r="F92" i="8"/>
  <c r="F14" i="10"/>
  <c r="K14" i="10" s="1"/>
  <c r="F26" i="10"/>
  <c r="F31" i="10"/>
  <c r="F47" i="10"/>
  <c r="F50" i="10"/>
  <c r="F54" i="10"/>
  <c r="K80" i="10"/>
  <c r="F88" i="10"/>
  <c r="K88" i="10" s="1"/>
  <c r="K49" i="20"/>
  <c r="F49" i="20"/>
  <c r="F78" i="20"/>
  <c r="K78" i="20"/>
  <c r="K80" i="2"/>
  <c r="F14" i="2"/>
  <c r="K14" i="2" s="1"/>
  <c r="F25" i="2"/>
  <c r="K25" i="2" s="1"/>
  <c r="F30" i="2"/>
  <c r="F65" i="2"/>
  <c r="K79" i="2"/>
  <c r="F97" i="2"/>
  <c r="F24" i="4"/>
  <c r="F32" i="4"/>
  <c r="F40" i="4"/>
  <c r="K40" i="4" s="1"/>
  <c r="F48" i="4"/>
  <c r="K48" i="4" s="1"/>
  <c r="K83" i="4"/>
  <c r="K87" i="4"/>
  <c r="K97" i="4"/>
  <c r="F17" i="6"/>
  <c r="F22" i="6"/>
  <c r="F33" i="6"/>
  <c r="F38" i="6"/>
  <c r="F46" i="6"/>
  <c r="F54" i="6"/>
  <c r="F73" i="6"/>
  <c r="F105" i="6"/>
  <c r="F23" i="8"/>
  <c r="F46" i="8"/>
  <c r="K80" i="8"/>
  <c r="F86" i="8"/>
  <c r="K96" i="8"/>
  <c r="F102" i="8"/>
  <c r="K16" i="10"/>
  <c r="K62" i="10"/>
  <c r="K82" i="10"/>
  <c r="F48" i="12"/>
  <c r="F95" i="12"/>
  <c r="K95" i="12" s="1"/>
  <c r="F103" i="14"/>
  <c r="F40" i="12"/>
  <c r="K52" i="12"/>
  <c r="K104" i="12"/>
  <c r="K43" i="14"/>
  <c r="K63" i="14"/>
  <c r="K91" i="14"/>
  <c r="F62" i="16"/>
  <c r="K62" i="16" s="1"/>
  <c r="K66" i="16"/>
  <c r="F75" i="16"/>
  <c r="F86" i="16"/>
  <c r="K86" i="16" s="1"/>
  <c r="K19" i="18"/>
  <c r="K35" i="18"/>
  <c r="K63" i="18"/>
  <c r="K67" i="18"/>
  <c r="K18" i="20"/>
  <c r="K25" i="20"/>
  <c r="F33" i="20"/>
  <c r="K40" i="20"/>
  <c r="F61" i="20"/>
  <c r="K61" i="20" s="1"/>
  <c r="K64" i="20"/>
  <c r="F73" i="20"/>
  <c r="K73" i="20" s="1"/>
  <c r="K106" i="20"/>
  <c r="K47" i="22"/>
  <c r="F71" i="10"/>
  <c r="F94" i="10"/>
  <c r="F17" i="12"/>
  <c r="F22" i="12"/>
  <c r="F33" i="12"/>
  <c r="F38" i="12"/>
  <c r="F46" i="12"/>
  <c r="F54" i="12"/>
  <c r="F65" i="12"/>
  <c r="F70" i="12"/>
  <c r="K70" i="12" s="1"/>
  <c r="F81" i="12"/>
  <c r="K81" i="12" s="1"/>
  <c r="F100" i="12"/>
  <c r="F24" i="14"/>
  <c r="F41" i="14"/>
  <c r="F56" i="14"/>
  <c r="K61" i="14"/>
  <c r="F72" i="14"/>
  <c r="F89" i="14"/>
  <c r="F16" i="16"/>
  <c r="F23" i="16"/>
  <c r="F31" i="16"/>
  <c r="F80" i="16"/>
  <c r="F102" i="16"/>
  <c r="K102" i="16" s="1"/>
  <c r="K16" i="18"/>
  <c r="F25" i="18"/>
  <c r="K32" i="18"/>
  <c r="F47" i="18"/>
  <c r="F57" i="18"/>
  <c r="K64" i="18"/>
  <c r="F73" i="18"/>
  <c r="F94" i="18"/>
  <c r="K99" i="18"/>
  <c r="F23" i="20"/>
  <c r="F31" i="20"/>
  <c r="K42" i="20"/>
  <c r="F47" i="20"/>
  <c r="K47" i="20" s="1"/>
  <c r="F54" i="20"/>
  <c r="K54" i="20" s="1"/>
  <c r="K66" i="20"/>
  <c r="F71" i="20"/>
  <c r="K31" i="22"/>
  <c r="K40" i="22"/>
  <c r="K48" i="22"/>
  <c r="F73" i="22"/>
  <c r="K73" i="22" s="1"/>
  <c r="K87" i="22"/>
  <c r="F105" i="22"/>
  <c r="K23" i="12"/>
  <c r="K24" i="12"/>
  <c r="K55" i="12"/>
  <c r="K56" i="12"/>
  <c r="K71" i="12"/>
  <c r="K96" i="12"/>
  <c r="K19" i="14"/>
  <c r="K67" i="14"/>
  <c r="K29" i="16"/>
  <c r="K80" i="18"/>
  <c r="K96" i="18"/>
  <c r="K38" i="20"/>
  <c r="K56" i="20"/>
  <c r="K62" i="20"/>
  <c r="K32" i="22"/>
  <c r="K56" i="22"/>
  <c r="K88" i="22"/>
  <c r="K98" i="10"/>
  <c r="F16" i="12"/>
  <c r="K16" i="12" s="1"/>
  <c r="K26" i="12"/>
  <c r="F32" i="12"/>
  <c r="K48" i="12"/>
  <c r="F64" i="12"/>
  <c r="F80" i="12"/>
  <c r="K80" i="12" s="1"/>
  <c r="K87" i="12"/>
  <c r="K35" i="14"/>
  <c r="F40" i="14"/>
  <c r="K40" i="14" s="1"/>
  <c r="F88" i="14"/>
  <c r="K88" i="14" s="1"/>
  <c r="K95" i="14"/>
  <c r="K59" i="16"/>
  <c r="K63" i="16"/>
  <c r="F91" i="16"/>
  <c r="K103" i="16"/>
  <c r="F107" i="16"/>
  <c r="F83" i="18"/>
  <c r="K83" i="18" s="1"/>
  <c r="F89" i="20"/>
  <c r="F105" i="20"/>
  <c r="K105" i="20" s="1"/>
  <c r="K23" i="22"/>
  <c r="K79" i="22"/>
  <c r="K27" i="12"/>
  <c r="K88" i="12"/>
  <c r="K23" i="14"/>
  <c r="F33" i="14"/>
  <c r="F38" i="14"/>
  <c r="F46" i="14"/>
  <c r="K55" i="14"/>
  <c r="K71" i="14"/>
  <c r="F86" i="14"/>
  <c r="K86" i="14" s="1"/>
  <c r="K47" i="16"/>
  <c r="F59" i="16"/>
  <c r="F67" i="16"/>
  <c r="K67" i="16" s="1"/>
  <c r="F71" i="16"/>
  <c r="F22" i="18"/>
  <c r="K22" i="18" s="1"/>
  <c r="K23" i="18"/>
  <c r="F38" i="18"/>
  <c r="K48" i="18"/>
  <c r="F54" i="18"/>
  <c r="F70" i="18"/>
  <c r="F14" i="20"/>
  <c r="K14" i="20" s="1"/>
  <c r="F21" i="20"/>
  <c r="K21" i="20" s="1"/>
  <c r="F41" i="20"/>
  <c r="K41" i="20" s="1"/>
  <c r="K48" i="20"/>
  <c r="F65" i="20"/>
  <c r="K65" i="20" s="1"/>
  <c r="K72" i="20"/>
  <c r="K109" i="20"/>
  <c r="F16" i="22"/>
  <c r="K24" i="22"/>
  <c r="F41" i="22"/>
  <c r="K41" i="22" s="1"/>
  <c r="F70" i="22"/>
  <c r="K80" i="22"/>
  <c r="F102" i="10"/>
  <c r="F14" i="12"/>
  <c r="F25" i="12"/>
  <c r="F30" i="12"/>
  <c r="F57" i="12"/>
  <c r="F62" i="12"/>
  <c r="K62" i="12" s="1"/>
  <c r="F73" i="12"/>
  <c r="F97" i="12"/>
  <c r="K47" i="14"/>
  <c r="K87" i="14"/>
  <c r="F105" i="14"/>
  <c r="K23" i="16"/>
  <c r="K31" i="16"/>
  <c r="K58" i="16"/>
  <c r="K83" i="16"/>
  <c r="K24" i="18"/>
  <c r="K56" i="18"/>
  <c r="K72" i="18"/>
  <c r="F86" i="18"/>
  <c r="K86" i="18" s="1"/>
  <c r="K87" i="18"/>
  <c r="F92" i="18"/>
  <c r="F102" i="18"/>
  <c r="K103" i="18"/>
  <c r="K45" i="20"/>
  <c r="F63" i="20"/>
  <c r="F86" i="20"/>
  <c r="K86" i="20" s="1"/>
  <c r="F33" i="22"/>
  <c r="F57" i="22"/>
  <c r="K71" i="22"/>
  <c r="F89" i="22"/>
  <c r="K103" i="22"/>
  <c r="K32" i="12"/>
  <c r="F41" i="12"/>
  <c r="K41" i="12" s="1"/>
  <c r="K64" i="12"/>
  <c r="F102" i="12"/>
  <c r="K104" i="14"/>
  <c r="K11" i="16"/>
  <c r="K34" i="16"/>
  <c r="K42" i="16"/>
  <c r="K50" i="16"/>
  <c r="F64" i="16"/>
  <c r="K64" i="16" s="1"/>
  <c r="F87" i="16"/>
  <c r="K87" i="16" s="1"/>
  <c r="F88" i="16"/>
  <c r="K99" i="16"/>
  <c r="F104" i="16"/>
  <c r="F15" i="18"/>
  <c r="K15" i="18" s="1"/>
  <c r="F31" i="18"/>
  <c r="K31" i="18" s="1"/>
  <c r="K39" i="18"/>
  <c r="K40" i="18"/>
  <c r="K51" i="18"/>
  <c r="F63" i="18"/>
  <c r="K88" i="18"/>
  <c r="K104" i="18"/>
  <c r="K26" i="20"/>
  <c r="F102" i="20"/>
  <c r="F14" i="22"/>
  <c r="F38" i="22"/>
  <c r="F62" i="22"/>
  <c r="K62" i="22" s="1"/>
  <c r="K72" i="22"/>
  <c r="F94" i="22"/>
  <c r="K94" i="22" s="1"/>
  <c r="K104" i="22"/>
  <c r="K68" i="22"/>
  <c r="K18" i="22"/>
  <c r="K36" i="22"/>
  <c r="F76" i="22"/>
  <c r="F84" i="22"/>
  <c r="K84" i="22" s="1"/>
  <c r="F18" i="22"/>
  <c r="K22" i="22"/>
  <c r="F26" i="22"/>
  <c r="K26" i="22" s="1"/>
  <c r="K30" i="22"/>
  <c r="F34" i="22"/>
  <c r="K34" i="22" s="1"/>
  <c r="K38" i="22"/>
  <c r="F42" i="22"/>
  <c r="K42" i="22" s="1"/>
  <c r="K46" i="22"/>
  <c r="F50" i="22"/>
  <c r="K54" i="22"/>
  <c r="F58" i="22"/>
  <c r="K58" i="22" s="1"/>
  <c r="F66" i="22"/>
  <c r="K66" i="22" s="1"/>
  <c r="K70" i="22"/>
  <c r="F74" i="22"/>
  <c r="K74" i="22" s="1"/>
  <c r="K78" i="22"/>
  <c r="F82" i="22"/>
  <c r="K82" i="22" s="1"/>
  <c r="K86" i="22"/>
  <c r="F90" i="22"/>
  <c r="K90" i="22" s="1"/>
  <c r="F98" i="22"/>
  <c r="K98" i="22" s="1"/>
  <c r="K102" i="22"/>
  <c r="F106" i="22"/>
  <c r="K106" i="22" s="1"/>
  <c r="F12" i="22"/>
  <c r="F68" i="22"/>
  <c r="F100" i="22"/>
  <c r="F13" i="22"/>
  <c r="K13" i="22" s="1"/>
  <c r="K17" i="22"/>
  <c r="F21" i="22"/>
  <c r="K21" i="22" s="1"/>
  <c r="K25" i="22"/>
  <c r="F29" i="22"/>
  <c r="K29" i="22" s="1"/>
  <c r="F37" i="22"/>
  <c r="K37" i="22" s="1"/>
  <c r="F45" i="22"/>
  <c r="K49" i="22"/>
  <c r="F53" i="22"/>
  <c r="K53" i="22" s="1"/>
  <c r="K57" i="22"/>
  <c r="F61" i="22"/>
  <c r="K65" i="22"/>
  <c r="F69" i="22"/>
  <c r="K69" i="22" s="1"/>
  <c r="F77" i="22"/>
  <c r="K77" i="22" s="1"/>
  <c r="K81" i="22"/>
  <c r="F85" i="22"/>
  <c r="K85" i="22" s="1"/>
  <c r="K89" i="22"/>
  <c r="F93" i="22"/>
  <c r="K97" i="22"/>
  <c r="F101" i="22"/>
  <c r="K101" i="22" s="1"/>
  <c r="K105" i="22"/>
  <c r="F109" i="22"/>
  <c r="F36" i="22"/>
  <c r="F108" i="22"/>
  <c r="K108" i="22" s="1"/>
  <c r="I11" i="22"/>
  <c r="K11" i="22" s="1"/>
  <c r="I19" i="22"/>
  <c r="K19" i="22" s="1"/>
  <c r="I27" i="22"/>
  <c r="I35" i="22"/>
  <c r="K35" i="22" s="1"/>
  <c r="I43" i="22"/>
  <c r="K43" i="22" s="1"/>
  <c r="I51" i="22"/>
  <c r="K51" i="22" s="1"/>
  <c r="I59" i="22"/>
  <c r="K59" i="22" s="1"/>
  <c r="I67" i="22"/>
  <c r="K67" i="22" s="1"/>
  <c r="I75" i="22"/>
  <c r="K75" i="22" s="1"/>
  <c r="I83" i="22"/>
  <c r="K83" i="22" s="1"/>
  <c r="I91" i="22"/>
  <c r="K91" i="22" s="1"/>
  <c r="I99" i="22"/>
  <c r="K99" i="22" s="1"/>
  <c r="I107" i="22"/>
  <c r="K107" i="22" s="1"/>
  <c r="F60" i="22"/>
  <c r="K60" i="22" s="1"/>
  <c r="F20" i="22"/>
  <c r="K20" i="22" s="1"/>
  <c r="F28" i="22"/>
  <c r="K28" i="22" s="1"/>
  <c r="F92" i="22"/>
  <c r="K92" i="22" s="1"/>
  <c r="K100" i="20"/>
  <c r="K102" i="20"/>
  <c r="K36" i="20"/>
  <c r="K24" i="20"/>
  <c r="K58" i="20"/>
  <c r="K82" i="20"/>
  <c r="K96" i="20"/>
  <c r="K35" i="20"/>
  <c r="K93" i="20"/>
  <c r="K98" i="20"/>
  <c r="K34" i="20"/>
  <c r="K74" i="20"/>
  <c r="K81" i="20"/>
  <c r="K94" i="20"/>
  <c r="K108" i="20"/>
  <c r="K85" i="20"/>
  <c r="K88" i="20"/>
  <c r="K104" i="20"/>
  <c r="F11" i="20"/>
  <c r="K11" i="20" s="1"/>
  <c r="K15" i="20"/>
  <c r="I16" i="20"/>
  <c r="K16" i="20" s="1"/>
  <c r="F19" i="20"/>
  <c r="K19" i="20" s="1"/>
  <c r="K23" i="20"/>
  <c r="I24" i="20"/>
  <c r="F27" i="20"/>
  <c r="K31" i="20"/>
  <c r="I32" i="20"/>
  <c r="K32" i="20" s="1"/>
  <c r="F35" i="20"/>
  <c r="K39" i="20"/>
  <c r="F43" i="20"/>
  <c r="K43" i="20" s="1"/>
  <c r="F51" i="20"/>
  <c r="K51" i="20" s="1"/>
  <c r="K55" i="20"/>
  <c r="F59" i="20"/>
  <c r="K63" i="20"/>
  <c r="F67" i="20"/>
  <c r="K67" i="20" s="1"/>
  <c r="K71" i="20"/>
  <c r="F75" i="20"/>
  <c r="K75" i="20" s="1"/>
  <c r="K79" i="20"/>
  <c r="F83" i="20"/>
  <c r="K83" i="20" s="1"/>
  <c r="K87" i="20"/>
  <c r="F91" i="20"/>
  <c r="K91" i="20" s="1"/>
  <c r="K95" i="20"/>
  <c r="F99" i="20"/>
  <c r="K99" i="20" s="1"/>
  <c r="K103" i="20"/>
  <c r="F107" i="20"/>
  <c r="K107" i="20" s="1"/>
  <c r="F12" i="20"/>
  <c r="K12" i="20" s="1"/>
  <c r="F20" i="20"/>
  <c r="K20" i="20" s="1"/>
  <c r="F28" i="20"/>
  <c r="K28" i="20" s="1"/>
  <c r="F36" i="20"/>
  <c r="F44" i="20"/>
  <c r="F52" i="20"/>
  <c r="K52" i="20" s="1"/>
  <c r="F60" i="20"/>
  <c r="K60" i="20" s="1"/>
  <c r="F68" i="20"/>
  <c r="K68" i="20" s="1"/>
  <c r="F76" i="20"/>
  <c r="K76" i="20" s="1"/>
  <c r="F84" i="20"/>
  <c r="K84" i="20" s="1"/>
  <c r="F92" i="20"/>
  <c r="K92" i="20" s="1"/>
  <c r="F100" i="20"/>
  <c r="F108" i="20"/>
  <c r="K33" i="20"/>
  <c r="F37" i="20"/>
  <c r="K37" i="20" s="1"/>
  <c r="F45" i="20"/>
  <c r="F53" i="20"/>
  <c r="K57" i="20"/>
  <c r="F69" i="20"/>
  <c r="K69" i="20" s="1"/>
  <c r="F77" i="20"/>
  <c r="K77" i="20" s="1"/>
  <c r="F85" i="20"/>
  <c r="K89" i="20"/>
  <c r="F93" i="20"/>
  <c r="F101" i="20"/>
  <c r="K101" i="20" s="1"/>
  <c r="K79" i="18"/>
  <c r="K95" i="18"/>
  <c r="K68" i="18"/>
  <c r="K109" i="18"/>
  <c r="K50" i="18"/>
  <c r="K47" i="18"/>
  <c r="K11" i="18"/>
  <c r="K55" i="18"/>
  <c r="K59" i="18"/>
  <c r="K75" i="18"/>
  <c r="K76" i="18"/>
  <c r="K43" i="18"/>
  <c r="K91" i="18"/>
  <c r="K107" i="18"/>
  <c r="K74" i="18"/>
  <c r="F76" i="18"/>
  <c r="F84" i="18"/>
  <c r="K14" i="18"/>
  <c r="F18" i="18"/>
  <c r="K18" i="18" s="1"/>
  <c r="F26" i="18"/>
  <c r="K26" i="18" s="1"/>
  <c r="K30" i="18"/>
  <c r="F34" i="18"/>
  <c r="K34" i="18" s="1"/>
  <c r="K38" i="18"/>
  <c r="F42" i="18"/>
  <c r="K42" i="18" s="1"/>
  <c r="K46" i="18"/>
  <c r="F50" i="18"/>
  <c r="K54" i="18"/>
  <c r="F58" i="18"/>
  <c r="K58" i="18" s="1"/>
  <c r="K62" i="18"/>
  <c r="F66" i="18"/>
  <c r="K66" i="18" s="1"/>
  <c r="K70" i="18"/>
  <c r="F74" i="18"/>
  <c r="K78" i="18"/>
  <c r="F82" i="18"/>
  <c r="K82" i="18" s="1"/>
  <c r="F90" i="18"/>
  <c r="K94" i="18"/>
  <c r="F98" i="18"/>
  <c r="K98" i="18" s="1"/>
  <c r="K102" i="18"/>
  <c r="F106" i="18"/>
  <c r="K106" i="18" s="1"/>
  <c r="F20" i="18"/>
  <c r="K20" i="18" s="1"/>
  <c r="F13" i="18"/>
  <c r="K13" i="18" s="1"/>
  <c r="K17" i="18"/>
  <c r="F21" i="18"/>
  <c r="K21" i="18" s="1"/>
  <c r="K25" i="18"/>
  <c r="F29" i="18"/>
  <c r="K29" i="18" s="1"/>
  <c r="F37" i="18"/>
  <c r="K37" i="18" s="1"/>
  <c r="K41" i="18"/>
  <c r="F45" i="18"/>
  <c r="F53" i="18"/>
  <c r="K53" i="18" s="1"/>
  <c r="K57" i="18"/>
  <c r="F61" i="18"/>
  <c r="K61" i="18" s="1"/>
  <c r="K65" i="18"/>
  <c r="F69" i="18"/>
  <c r="K69" i="18" s="1"/>
  <c r="F77" i="18"/>
  <c r="K77" i="18" s="1"/>
  <c r="F85" i="18"/>
  <c r="K85" i="18" s="1"/>
  <c r="K89" i="18"/>
  <c r="F93" i="18"/>
  <c r="K93" i="18" s="1"/>
  <c r="K97" i="18"/>
  <c r="F101" i="18"/>
  <c r="K101" i="18" s="1"/>
  <c r="K105" i="18"/>
  <c r="F109" i="18"/>
  <c r="F68" i="18"/>
  <c r="F108" i="18"/>
  <c r="K108" i="18" s="1"/>
  <c r="F12" i="18"/>
  <c r="K12" i="18" s="1"/>
  <c r="F28" i="18"/>
  <c r="K28" i="18" s="1"/>
  <c r="F100" i="18"/>
  <c r="K100" i="18" s="1"/>
  <c r="F36" i="18"/>
  <c r="K36" i="18" s="1"/>
  <c r="F60" i="18"/>
  <c r="K60" i="18" s="1"/>
  <c r="K92" i="18"/>
  <c r="K35" i="16"/>
  <c r="K43" i="16"/>
  <c r="K90" i="16"/>
  <c r="K106" i="16"/>
  <c r="K15" i="16"/>
  <c r="K79" i="16"/>
  <c r="K60" i="16"/>
  <c r="K75" i="16"/>
  <c r="K95" i="16"/>
  <c r="K57" i="16"/>
  <c r="K71" i="16"/>
  <c r="K98" i="16"/>
  <c r="K37" i="16"/>
  <c r="K85" i="16"/>
  <c r="F12" i="16"/>
  <c r="K12" i="16" s="1"/>
  <c r="I17" i="16"/>
  <c r="K17" i="16" s="1"/>
  <c r="F20" i="16"/>
  <c r="K20" i="16" s="1"/>
  <c r="K24" i="16"/>
  <c r="I25" i="16"/>
  <c r="F28" i="16"/>
  <c r="K28" i="16" s="1"/>
  <c r="I33" i="16"/>
  <c r="K33" i="16" s="1"/>
  <c r="F36" i="16"/>
  <c r="K36" i="16" s="1"/>
  <c r="K40" i="16"/>
  <c r="I41" i="16"/>
  <c r="K41" i="16" s="1"/>
  <c r="F44" i="16"/>
  <c r="K48" i="16"/>
  <c r="F52" i="16"/>
  <c r="K52" i="16" s="1"/>
  <c r="K56" i="16"/>
  <c r="I57" i="16"/>
  <c r="F60" i="16"/>
  <c r="I65" i="16"/>
  <c r="K65" i="16" s="1"/>
  <c r="F68" i="16"/>
  <c r="K68" i="16" s="1"/>
  <c r="K72" i="16"/>
  <c r="I73" i="16"/>
  <c r="K73" i="16" s="1"/>
  <c r="F76" i="16"/>
  <c r="K76" i="16" s="1"/>
  <c r="K80" i="16"/>
  <c r="I81" i="16"/>
  <c r="K81" i="16" s="1"/>
  <c r="F84" i="16"/>
  <c r="K84" i="16" s="1"/>
  <c r="K88" i="16"/>
  <c r="I89" i="16"/>
  <c r="K89" i="16" s="1"/>
  <c r="F92" i="16"/>
  <c r="K92" i="16" s="1"/>
  <c r="K96" i="16"/>
  <c r="I97" i="16"/>
  <c r="K97" i="16" s="1"/>
  <c r="F100" i="16"/>
  <c r="K100" i="16" s="1"/>
  <c r="K104" i="16"/>
  <c r="I105" i="16"/>
  <c r="K105" i="16" s="1"/>
  <c r="F108" i="16"/>
  <c r="K108" i="16" s="1"/>
  <c r="F13" i="16"/>
  <c r="K13" i="16" s="1"/>
  <c r="F21" i="16"/>
  <c r="K21" i="16" s="1"/>
  <c r="F29" i="16"/>
  <c r="F37" i="16"/>
  <c r="F45" i="16"/>
  <c r="F53" i="16"/>
  <c r="F61" i="16"/>
  <c r="F69" i="16"/>
  <c r="K69" i="16" s="1"/>
  <c r="F77" i="16"/>
  <c r="K77" i="16" s="1"/>
  <c r="F85" i="16"/>
  <c r="F93" i="16"/>
  <c r="K93" i="16" s="1"/>
  <c r="F101" i="16"/>
  <c r="K101" i="16" s="1"/>
  <c r="F109" i="16"/>
  <c r="K109" i="16" s="1"/>
  <c r="K92" i="14"/>
  <c r="K82" i="14"/>
  <c r="K101" i="14"/>
  <c r="F18" i="14"/>
  <c r="K18" i="14" s="1"/>
  <c r="K22" i="14"/>
  <c r="F26" i="14"/>
  <c r="K26" i="14" s="1"/>
  <c r="K30" i="14"/>
  <c r="F34" i="14"/>
  <c r="K38" i="14"/>
  <c r="F42" i="14"/>
  <c r="K42" i="14" s="1"/>
  <c r="K46" i="14"/>
  <c r="F50" i="14"/>
  <c r="K50" i="14" s="1"/>
  <c r="K54" i="14"/>
  <c r="F58" i="14"/>
  <c r="K58" i="14" s="1"/>
  <c r="K62" i="14"/>
  <c r="F66" i="14"/>
  <c r="K70" i="14"/>
  <c r="F74" i="14"/>
  <c r="K74" i="14" s="1"/>
  <c r="K78" i="14"/>
  <c r="F82" i="14"/>
  <c r="F90" i="14"/>
  <c r="K90" i="14" s="1"/>
  <c r="K94" i="14"/>
  <c r="F98" i="14"/>
  <c r="K98" i="14" s="1"/>
  <c r="K102" i="14"/>
  <c r="F106" i="14"/>
  <c r="K106" i="14" s="1"/>
  <c r="F12" i="14"/>
  <c r="K12" i="14" s="1"/>
  <c r="K16" i="14"/>
  <c r="F20" i="14"/>
  <c r="K20" i="14" s="1"/>
  <c r="K24" i="14"/>
  <c r="F28" i="14"/>
  <c r="K28" i="14" s="1"/>
  <c r="K32" i="14"/>
  <c r="F36" i="14"/>
  <c r="K48" i="14"/>
  <c r="K56" i="14"/>
  <c r="F60" i="14"/>
  <c r="K60" i="14" s="1"/>
  <c r="F68" i="14"/>
  <c r="K68" i="14" s="1"/>
  <c r="F76" i="14"/>
  <c r="K76" i="14" s="1"/>
  <c r="K80" i="14"/>
  <c r="F84" i="14"/>
  <c r="K84" i="14" s="1"/>
  <c r="F92" i="14"/>
  <c r="F100" i="14"/>
  <c r="K100" i="14" s="1"/>
  <c r="F13" i="14"/>
  <c r="K13" i="14" s="1"/>
  <c r="K17" i="14"/>
  <c r="F21" i="14"/>
  <c r="F29" i="14"/>
  <c r="K29" i="14" s="1"/>
  <c r="F37" i="14"/>
  <c r="K37" i="14" s="1"/>
  <c r="K41" i="14"/>
  <c r="F45" i="14"/>
  <c r="K49" i="14"/>
  <c r="F53" i="14"/>
  <c r="K53" i="14" s="1"/>
  <c r="K57" i="14"/>
  <c r="F61" i="14"/>
  <c r="K65" i="14"/>
  <c r="F69" i="14"/>
  <c r="K69" i="14" s="1"/>
  <c r="K73" i="14"/>
  <c r="F77" i="14"/>
  <c r="K77" i="14" s="1"/>
  <c r="K81" i="14"/>
  <c r="F85" i="14"/>
  <c r="K85" i="14" s="1"/>
  <c r="K89" i="14"/>
  <c r="F93" i="14"/>
  <c r="K93" i="14" s="1"/>
  <c r="K97" i="14"/>
  <c r="F101" i="14"/>
  <c r="K105" i="14"/>
  <c r="F109" i="14"/>
  <c r="K60" i="12"/>
  <c r="K40" i="12"/>
  <c r="K92" i="12"/>
  <c r="K84" i="12"/>
  <c r="K18" i="12"/>
  <c r="K83" i="12"/>
  <c r="K14" i="12"/>
  <c r="F18" i="12"/>
  <c r="K22" i="12"/>
  <c r="F26" i="12"/>
  <c r="K30" i="12"/>
  <c r="F34" i="12"/>
  <c r="K34" i="12" s="1"/>
  <c r="K38" i="12"/>
  <c r="F42" i="12"/>
  <c r="K42" i="12" s="1"/>
  <c r="K46" i="12"/>
  <c r="F50" i="12"/>
  <c r="K50" i="12" s="1"/>
  <c r="K54" i="12"/>
  <c r="F58" i="12"/>
  <c r="K58" i="12" s="1"/>
  <c r="F66" i="12"/>
  <c r="K66" i="12" s="1"/>
  <c r="F74" i="12"/>
  <c r="K78" i="12"/>
  <c r="F82" i="12"/>
  <c r="K82" i="12" s="1"/>
  <c r="K86" i="12"/>
  <c r="F90" i="12"/>
  <c r="F98" i="12"/>
  <c r="K98" i="12" s="1"/>
  <c r="K102" i="12"/>
  <c r="F106" i="12"/>
  <c r="K106" i="12" s="1"/>
  <c r="F60" i="12"/>
  <c r="F84" i="12"/>
  <c r="F13" i="12"/>
  <c r="K13" i="12" s="1"/>
  <c r="F21" i="12"/>
  <c r="K25" i="12"/>
  <c r="F29" i="12"/>
  <c r="F37" i="12"/>
  <c r="K37" i="12" s="1"/>
  <c r="F45" i="12"/>
  <c r="K49" i="12"/>
  <c r="F53" i="12"/>
  <c r="K53" i="12" s="1"/>
  <c r="K57" i="12"/>
  <c r="F61" i="12"/>
  <c r="K61" i="12" s="1"/>
  <c r="K65" i="12"/>
  <c r="F69" i="12"/>
  <c r="K69" i="12" s="1"/>
  <c r="F77" i="12"/>
  <c r="F85" i="12"/>
  <c r="K89" i="12"/>
  <c r="F93" i="12"/>
  <c r="K93" i="12" s="1"/>
  <c r="F101" i="12"/>
  <c r="K105" i="12"/>
  <c r="F109" i="12"/>
  <c r="F12" i="12"/>
  <c r="K12" i="12" s="1"/>
  <c r="F20" i="12"/>
  <c r="K20" i="12" s="1"/>
  <c r="F28" i="12"/>
  <c r="K28" i="12" s="1"/>
  <c r="F92" i="12"/>
  <c r="F108" i="12"/>
  <c r="K108" i="12" s="1"/>
  <c r="I11" i="12"/>
  <c r="K11" i="12" s="1"/>
  <c r="I19" i="12"/>
  <c r="K19" i="12" s="1"/>
  <c r="I27" i="12"/>
  <c r="I35" i="12"/>
  <c r="K35" i="12" s="1"/>
  <c r="I43" i="12"/>
  <c r="K43" i="12" s="1"/>
  <c r="I51" i="12"/>
  <c r="K51" i="12" s="1"/>
  <c r="I59" i="12"/>
  <c r="K59" i="12" s="1"/>
  <c r="I67" i="12"/>
  <c r="K67" i="12" s="1"/>
  <c r="I75" i="12"/>
  <c r="K75" i="12" s="1"/>
  <c r="I83" i="12"/>
  <c r="I91" i="12"/>
  <c r="K91" i="12" s="1"/>
  <c r="I99" i="12"/>
  <c r="K99" i="12" s="1"/>
  <c r="I107" i="12"/>
  <c r="K107" i="12" s="1"/>
  <c r="F36" i="12"/>
  <c r="F76" i="12"/>
  <c r="K76" i="12" s="1"/>
  <c r="K68" i="12"/>
  <c r="K100" i="12"/>
  <c r="K106" i="10"/>
  <c r="K60" i="10"/>
  <c r="K84" i="10"/>
  <c r="K100" i="10"/>
  <c r="K42" i="10"/>
  <c r="K83" i="10"/>
  <c r="K18" i="10"/>
  <c r="K58" i="10"/>
  <c r="K92" i="10"/>
  <c r="K24" i="10"/>
  <c r="K91" i="10"/>
  <c r="K104" i="10"/>
  <c r="F11" i="10"/>
  <c r="K15" i="10"/>
  <c r="F19" i="10"/>
  <c r="F27" i="10"/>
  <c r="K31" i="10"/>
  <c r="F35" i="10"/>
  <c r="K35" i="10" s="1"/>
  <c r="K39" i="10"/>
  <c r="F43" i="10"/>
  <c r="K43" i="10" s="1"/>
  <c r="K47" i="10"/>
  <c r="F51" i="10"/>
  <c r="K51" i="10" s="1"/>
  <c r="F59" i="10"/>
  <c r="K59" i="10" s="1"/>
  <c r="K63" i="10"/>
  <c r="F67" i="10"/>
  <c r="K67" i="10" s="1"/>
  <c r="F75" i="10"/>
  <c r="F83" i="10"/>
  <c r="K87" i="10"/>
  <c r="F91" i="10"/>
  <c r="F99" i="10"/>
  <c r="K99" i="10" s="1"/>
  <c r="F107" i="10"/>
  <c r="K107" i="10" s="1"/>
  <c r="F12" i="10"/>
  <c r="K12" i="10" s="1"/>
  <c r="F20" i="10"/>
  <c r="K20" i="10" s="1"/>
  <c r="F28" i="10"/>
  <c r="F36" i="10"/>
  <c r="K36" i="10" s="1"/>
  <c r="F44" i="10"/>
  <c r="F52" i="10"/>
  <c r="K52" i="10" s="1"/>
  <c r="F60" i="10"/>
  <c r="F68" i="10"/>
  <c r="K68" i="10" s="1"/>
  <c r="F76" i="10"/>
  <c r="K76" i="10" s="1"/>
  <c r="F84" i="10"/>
  <c r="F92" i="10"/>
  <c r="F100" i="10"/>
  <c r="F108" i="10"/>
  <c r="K108" i="10" s="1"/>
  <c r="F13" i="10"/>
  <c r="K13" i="10" s="1"/>
  <c r="K17" i="10"/>
  <c r="F21" i="10"/>
  <c r="K21" i="10" s="1"/>
  <c r="K25" i="10"/>
  <c r="K33" i="10"/>
  <c r="F37" i="10"/>
  <c r="K37" i="10" s="1"/>
  <c r="K41" i="10"/>
  <c r="F45" i="10"/>
  <c r="F53" i="10"/>
  <c r="K53" i="10" s="1"/>
  <c r="K57" i="10"/>
  <c r="K65" i="10"/>
  <c r="F69" i="10"/>
  <c r="K69" i="10" s="1"/>
  <c r="K73" i="10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K105" i="10"/>
  <c r="F109" i="10"/>
  <c r="K23" i="8"/>
  <c r="K28" i="8"/>
  <c r="K62" i="8"/>
  <c r="K95" i="8"/>
  <c r="K20" i="8"/>
  <c r="K31" i="8"/>
  <c r="K36" i="8"/>
  <c r="K91" i="8"/>
  <c r="K92" i="8"/>
  <c r="K107" i="8"/>
  <c r="K101" i="8"/>
  <c r="F18" i="8"/>
  <c r="F26" i="8"/>
  <c r="F34" i="8"/>
  <c r="K34" i="8" s="1"/>
  <c r="F42" i="8"/>
  <c r="F50" i="8"/>
  <c r="K50" i="8" s="1"/>
  <c r="F58" i="8"/>
  <c r="K58" i="8" s="1"/>
  <c r="F66" i="8"/>
  <c r="K66" i="8" s="1"/>
  <c r="F74" i="8"/>
  <c r="K78" i="8"/>
  <c r="F82" i="8"/>
  <c r="K82" i="8" s="1"/>
  <c r="F90" i="8"/>
  <c r="K90" i="8" s="1"/>
  <c r="K94" i="8"/>
  <c r="F98" i="8"/>
  <c r="K98" i="8" s="1"/>
  <c r="K102" i="8"/>
  <c r="F106" i="8"/>
  <c r="F108" i="8"/>
  <c r="K108" i="8" s="1"/>
  <c r="F13" i="8"/>
  <c r="K13" i="8" s="1"/>
  <c r="F21" i="8"/>
  <c r="K21" i="8" s="1"/>
  <c r="K25" i="8"/>
  <c r="F29" i="8"/>
  <c r="K29" i="8" s="1"/>
  <c r="F37" i="8"/>
  <c r="K37" i="8" s="1"/>
  <c r="F45" i="8"/>
  <c r="F53" i="8"/>
  <c r="K53" i="8" s="1"/>
  <c r="K57" i="8"/>
  <c r="F61" i="8"/>
  <c r="K61" i="8" s="1"/>
  <c r="K65" i="8"/>
  <c r="F69" i="8"/>
  <c r="K69" i="8" s="1"/>
  <c r="F77" i="8"/>
  <c r="K81" i="8"/>
  <c r="F85" i="8"/>
  <c r="K85" i="8" s="1"/>
  <c r="K89" i="8"/>
  <c r="F93" i="8"/>
  <c r="K93" i="8" s="1"/>
  <c r="K97" i="8"/>
  <c r="F101" i="8"/>
  <c r="F109" i="8"/>
  <c r="K109" i="8" s="1"/>
  <c r="K106" i="6"/>
  <c r="K56" i="6"/>
  <c r="F36" i="6"/>
  <c r="K36" i="6" s="1"/>
  <c r="F18" i="6"/>
  <c r="K18" i="6" s="1"/>
  <c r="K22" i="6"/>
  <c r="F26" i="6"/>
  <c r="K26" i="6" s="1"/>
  <c r="K30" i="6"/>
  <c r="F34" i="6"/>
  <c r="K34" i="6" s="1"/>
  <c r="F42" i="6"/>
  <c r="K42" i="6" s="1"/>
  <c r="K46" i="6"/>
  <c r="F50" i="6"/>
  <c r="K50" i="6" s="1"/>
  <c r="K54" i="6"/>
  <c r="F58" i="6"/>
  <c r="K58" i="6" s="1"/>
  <c r="K62" i="6"/>
  <c r="F66" i="6"/>
  <c r="K66" i="6" s="1"/>
  <c r="F74" i="6"/>
  <c r="K74" i="6" s="1"/>
  <c r="K78" i="6"/>
  <c r="F82" i="6"/>
  <c r="K82" i="6" s="1"/>
  <c r="F90" i="6"/>
  <c r="K94" i="6"/>
  <c r="F98" i="6"/>
  <c r="K98" i="6" s="1"/>
  <c r="K102" i="6"/>
  <c r="F106" i="6"/>
  <c r="F60" i="6"/>
  <c r="K60" i="6" s="1"/>
  <c r="F92" i="6"/>
  <c r="F13" i="6"/>
  <c r="F21" i="6"/>
  <c r="K21" i="6" s="1"/>
  <c r="F29" i="6"/>
  <c r="F37" i="6"/>
  <c r="K37" i="6" s="1"/>
  <c r="K41" i="6"/>
  <c r="F45" i="6"/>
  <c r="K49" i="6"/>
  <c r="F53" i="6"/>
  <c r="K53" i="6" s="1"/>
  <c r="K57" i="6"/>
  <c r="F61" i="6"/>
  <c r="K61" i="6" s="1"/>
  <c r="K65" i="6"/>
  <c r="F69" i="6"/>
  <c r="K69" i="6" s="1"/>
  <c r="K73" i="6"/>
  <c r="F77" i="6"/>
  <c r="K77" i="6" s="1"/>
  <c r="K81" i="6"/>
  <c r="F85" i="6"/>
  <c r="K85" i="6" s="1"/>
  <c r="K89" i="6"/>
  <c r="F93" i="6"/>
  <c r="K97" i="6"/>
  <c r="F101" i="6"/>
  <c r="K101" i="6" s="1"/>
  <c r="K105" i="6"/>
  <c r="F109" i="6"/>
  <c r="K109" i="6" s="1"/>
  <c r="F20" i="6"/>
  <c r="F28" i="6"/>
  <c r="K28" i="6" s="1"/>
  <c r="F108" i="6"/>
  <c r="K108" i="6" s="1"/>
  <c r="I11" i="6"/>
  <c r="K11" i="6" s="1"/>
  <c r="I19" i="6"/>
  <c r="K19" i="6" s="1"/>
  <c r="I27" i="6"/>
  <c r="I35" i="6"/>
  <c r="K35" i="6" s="1"/>
  <c r="I43" i="6"/>
  <c r="K43" i="6" s="1"/>
  <c r="I51" i="6"/>
  <c r="K51" i="6" s="1"/>
  <c r="I59" i="6"/>
  <c r="K59" i="6" s="1"/>
  <c r="I67" i="6"/>
  <c r="K67" i="6" s="1"/>
  <c r="I75" i="6"/>
  <c r="K75" i="6" s="1"/>
  <c r="I83" i="6"/>
  <c r="K83" i="6" s="1"/>
  <c r="I91" i="6"/>
  <c r="K91" i="6" s="1"/>
  <c r="I99" i="6"/>
  <c r="K99" i="6" s="1"/>
  <c r="F84" i="6"/>
  <c r="K84" i="6" s="1"/>
  <c r="F100" i="6"/>
  <c r="K100" i="6" s="1"/>
  <c r="F12" i="6"/>
  <c r="K12" i="6" s="1"/>
  <c r="F68" i="6"/>
  <c r="K76" i="6"/>
  <c r="K57" i="4"/>
  <c r="K58" i="4"/>
  <c r="K25" i="4"/>
  <c r="K33" i="4"/>
  <c r="K34" i="4"/>
  <c r="K42" i="4"/>
  <c r="K50" i="4"/>
  <c r="K99" i="4"/>
  <c r="K79" i="4"/>
  <c r="K89" i="4"/>
  <c r="K81" i="4"/>
  <c r="K82" i="4"/>
  <c r="K59" i="4"/>
  <c r="K73" i="4"/>
  <c r="K74" i="4"/>
  <c r="K101" i="4"/>
  <c r="K28" i="4"/>
  <c r="F12" i="4"/>
  <c r="K12" i="4" s="1"/>
  <c r="K16" i="4"/>
  <c r="F20" i="4"/>
  <c r="K20" i="4" s="1"/>
  <c r="K24" i="4"/>
  <c r="F28" i="4"/>
  <c r="K32" i="4"/>
  <c r="F36" i="4"/>
  <c r="F44" i="4"/>
  <c r="F52" i="4"/>
  <c r="K52" i="4" s="1"/>
  <c r="K56" i="4"/>
  <c r="F60" i="4"/>
  <c r="K60" i="4" s="1"/>
  <c r="K64" i="4"/>
  <c r="F68" i="4"/>
  <c r="K68" i="4" s="1"/>
  <c r="K72" i="4"/>
  <c r="F76" i="4"/>
  <c r="K76" i="4" s="1"/>
  <c r="K80" i="4"/>
  <c r="F84" i="4"/>
  <c r="K88" i="4"/>
  <c r="F92" i="4"/>
  <c r="K92" i="4" s="1"/>
  <c r="F100" i="4"/>
  <c r="K100" i="4" s="1"/>
  <c r="K104" i="4"/>
  <c r="F108" i="4"/>
  <c r="K108" i="4" s="1"/>
  <c r="F13" i="4"/>
  <c r="K13" i="4" s="1"/>
  <c r="I18" i="4"/>
  <c r="K18" i="4" s="1"/>
  <c r="F21" i="4"/>
  <c r="K21" i="4" s="1"/>
  <c r="F29" i="4"/>
  <c r="K29" i="4" s="1"/>
  <c r="F37" i="4"/>
  <c r="K37" i="4" s="1"/>
  <c r="F45" i="4"/>
  <c r="F53" i="4"/>
  <c r="F61" i="4"/>
  <c r="K61" i="4" s="1"/>
  <c r="F69" i="4"/>
  <c r="K69" i="4" s="1"/>
  <c r="F77" i="4"/>
  <c r="F85" i="4"/>
  <c r="K85" i="4" s="1"/>
  <c r="I90" i="4"/>
  <c r="K90" i="4" s="1"/>
  <c r="F93" i="4"/>
  <c r="I98" i="4"/>
  <c r="K98" i="4" s="1"/>
  <c r="F101" i="4"/>
  <c r="F109" i="4"/>
  <c r="K109" i="4" s="1"/>
  <c r="K16" i="2"/>
  <c r="K32" i="2"/>
  <c r="K27" i="2"/>
  <c r="K12" i="2"/>
  <c r="K20" i="2"/>
  <c r="K28" i="2"/>
  <c r="K36" i="2"/>
  <c r="F18" i="2"/>
  <c r="F26" i="2"/>
  <c r="K26" i="2" s="1"/>
  <c r="K30" i="2"/>
  <c r="F34" i="2"/>
  <c r="K34" i="2" s="1"/>
  <c r="K38" i="2"/>
  <c r="F42" i="2"/>
  <c r="K42" i="2" s="1"/>
  <c r="K46" i="2"/>
  <c r="F50" i="2"/>
  <c r="K50" i="2" s="1"/>
  <c r="K54" i="2"/>
  <c r="F58" i="2"/>
  <c r="K58" i="2" s="1"/>
  <c r="F66" i="2"/>
  <c r="K66" i="2" s="1"/>
  <c r="K70" i="2"/>
  <c r="F74" i="2"/>
  <c r="K74" i="2" s="1"/>
  <c r="K78" i="2"/>
  <c r="F82" i="2"/>
  <c r="K82" i="2" s="1"/>
  <c r="K86" i="2"/>
  <c r="F90" i="2"/>
  <c r="K90" i="2" s="1"/>
  <c r="K94" i="2"/>
  <c r="F98" i="2"/>
  <c r="K98" i="2" s="1"/>
  <c r="K102" i="2"/>
  <c r="F106" i="2"/>
  <c r="K106" i="2" s="1"/>
  <c r="F68" i="2"/>
  <c r="K68" i="2" s="1"/>
  <c r="F76" i="2"/>
  <c r="K76" i="2" s="1"/>
  <c r="F84" i="2"/>
  <c r="K84" i="2" s="1"/>
  <c r="F92" i="2"/>
  <c r="K92" i="2" s="1"/>
  <c r="F100" i="2"/>
  <c r="K100" i="2" s="1"/>
  <c r="F108" i="2"/>
  <c r="F21" i="2"/>
  <c r="K21" i="2" s="1"/>
  <c r="F29" i="2"/>
  <c r="K29" i="2" s="1"/>
  <c r="K33" i="2"/>
  <c r="F37" i="2"/>
  <c r="K37" i="2" s="1"/>
  <c r="K41" i="2"/>
  <c r="F45" i="2"/>
  <c r="K49" i="2"/>
  <c r="F53" i="2"/>
  <c r="K57" i="2"/>
  <c r="F61" i="2"/>
  <c r="K65" i="2"/>
  <c r="F69" i="2"/>
  <c r="K69" i="2" s="1"/>
  <c r="F77" i="2"/>
  <c r="K77" i="2" s="1"/>
  <c r="K81" i="2"/>
  <c r="F85" i="2"/>
  <c r="K85" i="2" s="1"/>
  <c r="K89" i="2"/>
  <c r="F93" i="2"/>
  <c r="K93" i="2" s="1"/>
  <c r="K97" i="2"/>
  <c r="F101" i="2"/>
  <c r="K101" i="2" s="1"/>
  <c r="F109" i="2"/>
  <c r="K109" i="2" s="1"/>
  <c r="F60" i="2"/>
  <c r="K60" i="2" s="1"/>
  <c r="F13" i="2"/>
  <c r="I11" i="2"/>
  <c r="K11" i="2" s="1"/>
  <c r="I19" i="2"/>
  <c r="K19" i="2" s="1"/>
  <c r="I35" i="2"/>
  <c r="K35" i="2" s="1"/>
  <c r="I43" i="2"/>
  <c r="K43" i="2" s="1"/>
  <c r="I51" i="2"/>
  <c r="K51" i="2" s="1"/>
  <c r="I59" i="2"/>
  <c r="K59" i="2" s="1"/>
  <c r="I67" i="2"/>
  <c r="K67" i="2" s="1"/>
  <c r="I75" i="2"/>
  <c r="K75" i="2" s="1"/>
  <c r="I83" i="2"/>
  <c r="K83" i="2" s="1"/>
  <c r="I91" i="2"/>
  <c r="K91" i="2" s="1"/>
  <c r="I99" i="2"/>
  <c r="K99" i="2" s="1"/>
  <c r="I107" i="2"/>
  <c r="K107" i="2" s="1"/>
  <c r="K13" i="2" l="1"/>
  <c r="K53" i="2"/>
  <c r="K77" i="12"/>
  <c r="K36" i="14"/>
  <c r="K66" i="14"/>
  <c r="K61" i="22"/>
  <c r="K46" i="8"/>
  <c r="K38" i="6"/>
  <c r="K31" i="4"/>
  <c r="K102" i="4"/>
  <c r="K108" i="2"/>
  <c r="K93" i="4"/>
  <c r="K90" i="6"/>
  <c r="K28" i="10"/>
  <c r="K19" i="10"/>
  <c r="K74" i="12"/>
  <c r="K33" i="6"/>
  <c r="K50" i="22"/>
  <c r="K54" i="16"/>
  <c r="K53" i="4"/>
  <c r="K85" i="12"/>
  <c r="K13" i="6"/>
  <c r="K88" i="8"/>
  <c r="K20" i="6"/>
  <c r="K92" i="6"/>
  <c r="K74" i="8"/>
  <c r="K21" i="14"/>
  <c r="K100" i="22"/>
  <c r="K53" i="16"/>
  <c r="K84" i="4"/>
  <c r="K75" i="10"/>
  <c r="K26" i="10"/>
  <c r="K22" i="10"/>
  <c r="K14" i="4"/>
  <c r="K22" i="4"/>
  <c r="K18" i="2"/>
  <c r="K90" i="12"/>
  <c r="K12" i="22"/>
  <c r="K102" i="10"/>
  <c r="K107" i="16"/>
  <c r="K17" i="12"/>
  <c r="K103" i="14"/>
  <c r="K86" i="6"/>
  <c r="K36" i="12"/>
  <c r="K91" i="16"/>
  <c r="K109" i="22"/>
  <c r="K33" i="22"/>
  <c r="K16" i="22"/>
  <c r="K93" i="6"/>
  <c r="K109" i="12"/>
  <c r="K68" i="6"/>
  <c r="K77" i="4"/>
  <c r="K11" i="10"/>
  <c r="K101" i="12"/>
  <c r="K14" i="22"/>
  <c r="K93" i="22"/>
  <c r="K36" i="4"/>
  <c r="K34" i="14"/>
  <c r="K90" i="18"/>
  <c r="K73" i="18"/>
  <c r="K59" i="20"/>
  <c r="K84" i="18"/>
  <c r="K53" i="20"/>
  <c r="K25" i="16"/>
  <c r="B10" i="16" l="1"/>
  <c r="C10" i="16"/>
  <c r="D10" i="16"/>
  <c r="E10" i="16"/>
  <c r="G10" i="16"/>
  <c r="H10" i="16"/>
  <c r="H10" i="22"/>
  <c r="G10" i="22"/>
  <c r="E7" i="22"/>
  <c r="F7" i="22" s="1"/>
  <c r="H7" i="22" s="1"/>
  <c r="I7" i="22" s="1"/>
  <c r="H10" i="20"/>
  <c r="G10" i="20"/>
  <c r="E7" i="20"/>
  <c r="F7" i="20" s="1"/>
  <c r="H7" i="20" s="1"/>
  <c r="I7" i="20" s="1"/>
  <c r="H10" i="18"/>
  <c r="G10" i="18"/>
  <c r="E7" i="18"/>
  <c r="F7" i="18" s="1"/>
  <c r="H7" i="18" s="1"/>
  <c r="I7" i="18" s="1"/>
  <c r="E7" i="16"/>
  <c r="F7" i="16" s="1"/>
  <c r="H7" i="16" s="1"/>
  <c r="I7" i="16" s="1"/>
  <c r="H10" i="14"/>
  <c r="G10" i="14"/>
  <c r="E7" i="14"/>
  <c r="F7" i="14" s="1"/>
  <c r="H7" i="14" s="1"/>
  <c r="I7" i="14" s="1"/>
  <c r="H10" i="12"/>
  <c r="G10" i="12"/>
  <c r="E7" i="12"/>
  <c r="H10" i="10"/>
  <c r="G10" i="10"/>
  <c r="E7" i="10"/>
  <c r="F7" i="10" s="1"/>
  <c r="H7" i="10" s="1"/>
  <c r="I7" i="10" s="1"/>
  <c r="H10" i="8"/>
  <c r="G10" i="8"/>
  <c r="E7" i="8"/>
  <c r="F7" i="8" s="1"/>
  <c r="H7" i="8" s="1"/>
  <c r="I7" i="8" s="1"/>
  <c r="H10" i="6"/>
  <c r="G10" i="6"/>
  <c r="E7" i="6"/>
  <c r="F7" i="6" s="1"/>
  <c r="H7" i="6" s="1"/>
  <c r="I7" i="6" s="1"/>
  <c r="H10" i="4"/>
  <c r="G10" i="4"/>
  <c r="E7" i="4"/>
  <c r="F7" i="4" s="1"/>
  <c r="H7" i="4" s="1"/>
  <c r="I7" i="4" s="1"/>
  <c r="H10" i="2"/>
  <c r="G10" i="2"/>
  <c r="E7" i="2"/>
  <c r="F7" i="2" s="1"/>
  <c r="H7" i="2" s="1"/>
  <c r="I7" i="2" s="1"/>
  <c r="D10" i="22"/>
  <c r="E10" i="22"/>
  <c r="C10" i="22"/>
  <c r="B10" i="22"/>
  <c r="D10" i="20"/>
  <c r="E10" i="20"/>
  <c r="F10" i="20" s="1"/>
  <c r="C10" i="20"/>
  <c r="B10" i="20"/>
  <c r="D10" i="18"/>
  <c r="E10" i="18"/>
  <c r="C10" i="18"/>
  <c r="B10" i="18"/>
  <c r="D10" i="14"/>
  <c r="E10" i="14"/>
  <c r="C10" i="14"/>
  <c r="B10" i="14"/>
  <c r="D10" i="12"/>
  <c r="E10" i="12"/>
  <c r="C10" i="12"/>
  <c r="B10" i="12"/>
  <c r="D10" i="10"/>
  <c r="E10" i="10"/>
  <c r="C10" i="10"/>
  <c r="B10" i="10"/>
  <c r="D10" i="8"/>
  <c r="E10" i="8"/>
  <c r="C10" i="8"/>
  <c r="B10" i="8"/>
  <c r="D10" i="6"/>
  <c r="E10" i="6"/>
  <c r="C10" i="6"/>
  <c r="B10" i="6"/>
  <c r="D10" i="4"/>
  <c r="E10" i="4"/>
  <c r="C10" i="4"/>
  <c r="B10" i="4"/>
  <c r="D10" i="2"/>
  <c r="E10" i="2"/>
  <c r="C10" i="2"/>
  <c r="B10" i="2"/>
  <c r="F7" i="12"/>
  <c r="H7" i="12" s="1"/>
  <c r="I7" i="12" s="1"/>
  <c r="F10" i="22"/>
  <c r="I10" i="4" l="1"/>
  <c r="I10" i="12"/>
  <c r="I10" i="8"/>
  <c r="F10" i="18"/>
  <c r="F10" i="16"/>
  <c r="I10" i="16"/>
  <c r="I10" i="2"/>
  <c r="I10" i="10"/>
  <c r="I10" i="22"/>
  <c r="K10" i="22" s="1"/>
  <c r="I10" i="6"/>
  <c r="I10" i="14"/>
  <c r="I10" i="20"/>
  <c r="K10" i="20" s="1"/>
  <c r="F10" i="2"/>
  <c r="F10" i="14"/>
  <c r="K10" i="14" s="1"/>
  <c r="F10" i="10"/>
  <c r="F10" i="6"/>
  <c r="F10" i="4"/>
  <c r="F10" i="12"/>
  <c r="F10" i="8"/>
  <c r="K10" i="8" s="1"/>
  <c r="I10" i="18"/>
  <c r="K10" i="18" s="1"/>
  <c r="K10" i="4" l="1"/>
  <c r="K10" i="6"/>
  <c r="K10" i="2"/>
  <c r="K10" i="12"/>
  <c r="K10" i="16"/>
  <c r="K10" i="10"/>
</calcChain>
</file>

<file path=xl/sharedStrings.xml><?xml version="1.0" encoding="utf-8"?>
<sst xmlns="http://schemas.openxmlformats.org/spreadsheetml/2006/main" count="439" uniqueCount="185">
  <si>
    <t>BK4.111</t>
  </si>
  <si>
    <t>OPERATING</t>
  </si>
  <si>
    <t>PER</t>
  </si>
  <si>
    <t>EXPENSE</t>
  </si>
  <si>
    <t>U O M</t>
  </si>
  <si>
    <t>BK4.113</t>
  </si>
  <si>
    <t>SALARIES</t>
  </si>
  <si>
    <t>BK4.115</t>
  </si>
  <si>
    <t>EMPLOYEE</t>
  </si>
  <si>
    <t>BENEFITS</t>
  </si>
  <si>
    <t>BK4.117</t>
  </si>
  <si>
    <t>PRO</t>
  </si>
  <si>
    <t>FEES</t>
  </si>
  <si>
    <t>BK4.119</t>
  </si>
  <si>
    <t>SUPPLIES</t>
  </si>
  <si>
    <t>BK4.121</t>
  </si>
  <si>
    <t>PURCHASED</t>
  </si>
  <si>
    <t>SERVICES</t>
  </si>
  <si>
    <t>BK4.123</t>
  </si>
  <si>
    <t>DEPRE/RENT</t>
  </si>
  <si>
    <t>LEASE</t>
  </si>
  <si>
    <t>BK4.125</t>
  </si>
  <si>
    <t>OTHER DIR.</t>
  </si>
  <si>
    <t>BK4.127</t>
  </si>
  <si>
    <t>F T E's</t>
  </si>
  <si>
    <t>F T E</t>
  </si>
  <si>
    <t>BK4.129</t>
  </si>
  <si>
    <t>BK4.131</t>
  </si>
  <si>
    <t>PAID</t>
  </si>
  <si>
    <t>HOURS</t>
  </si>
  <si>
    <t>ADMINISTRATION (ACCOUNTS 8610-8790)</t>
  </si>
  <si>
    <t>TOTAL OPERATING EXP / ADJUSTED CASE MIX VALUE UNITS</t>
  </si>
  <si>
    <t>SALARIES AND WAGES / ADJUSTED CASE MIX VALUE UNITS</t>
  </si>
  <si>
    <t>EMPLOYEE BENEFITS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</si>
  <si>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</si>
  <si>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</si>
  <si>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</si>
  <si>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</si>
  <si>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</si>
  <si>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</si>
  <si>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</si>
  <si>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LICNO</t>
  </si>
  <si>
    <t>HOSPITAL</t>
  </si>
  <si>
    <t>PAGE</t>
  </si>
  <si>
    <t>PROFESSIONAL FEES / ADJUSTED CASE MIX VALUE UNIT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</si>
  <si>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</si>
  <si>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</si>
  <si>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</si>
  <si>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</si>
  <si>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</si>
  <si>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</si>
  <si>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</si>
  <si>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</si>
  <si>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</si>
  <si>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</si>
  <si>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</si>
  <si>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</si>
  <si>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</si>
  <si>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</si>
  <si>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</si>
  <si>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</si>
  <si>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</si>
  <si>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</si>
  <si>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</si>
  <si>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</si>
  <si>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</si>
  <si>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</si>
  <si>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</si>
  <si>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</si>
  <si>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</si>
  <si>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</si>
  <si>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</si>
  <si>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</si>
  <si>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</si>
  <si>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</si>
  <si>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</si>
  <si>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</si>
  <si>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</si>
  <si>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</si>
  <si>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</si>
  <si>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</si>
  <si>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</si>
  <si>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</si>
  <si>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</si>
  <si>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</si>
  <si>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</si>
  <si>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</si>
  <si>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</si>
  <si>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</si>
  <si>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</si>
  <si>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</si>
  <si>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</si>
  <si>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</si>
  <si>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</si>
  <si>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</si>
  <si>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</si>
  <si>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</si>
  <si>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</si>
  <si>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</si>
  <si>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</si>
  <si>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</si>
  <si>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</si>
  <si>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</si>
  <si>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</si>
  <si>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</si>
  <si>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</si>
  <si>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</si>
  <si>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</si>
  <si>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</si>
  <si>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</si>
  <si>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</si>
  <si>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</si>
  <si>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</si>
  <si>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</si>
  <si>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</si>
  <si>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</si>
  <si>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</si>
  <si>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</si>
  <si>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</si>
  <si>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</si>
  <si>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</si>
  <si>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</si>
  <si>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</si>
  <si>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</si>
  <si>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</si>
  <si>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</si>
  <si>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</si>
  <si>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</si>
  <si>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</si>
  <si>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</si>
  <si>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</si>
  <si>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</si>
  <si>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</si>
  <si>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</si>
  <si>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</si>
  <si>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</si>
  <si>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</si>
  <si>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</si>
  <si>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</si>
  <si>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</si>
  <si>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</si>
  <si>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</si>
  <si>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</si>
  <si>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</si>
  <si>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</si>
  <si>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</si>
  <si>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</si>
  <si>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</si>
  <si>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</si>
  <si>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</si>
  <si>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</si>
  <si>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</si>
  <si>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</si>
  <si>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</si>
  <si>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</si>
  <si>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</si>
  <si>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</si>
  <si>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</si>
  <si>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</si>
  <si>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</si>
  <si>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</si>
  <si>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</si>
  <si>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</si>
  <si>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</si>
  <si>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</si>
  <si>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</si>
  <si>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</si>
  <si>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SHRINERS HOSPITAL SPOKANE</t>
  </si>
  <si>
    <t>MULTICARE DEACONESS HOSPITAL</t>
  </si>
  <si>
    <t>SHRINERS HOSPITAL FOR CHILDREN</t>
  </si>
  <si>
    <t>VIRGINIA MASON MEMORIAL</t>
  </si>
  <si>
    <t>ASTRIA REGIONAL MEDICAL CENTER</t>
  </si>
  <si>
    <t>EVERGREENHEALTH MONROE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</si>
  <si>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</si>
  <si>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</si>
  <si>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</si>
  <si>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</si>
  <si>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</si>
  <si>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</si>
  <si>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</si>
  <si>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</si>
  <si>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FAIRFAX BEHAVIORAL HEALTH MONROE</t>
  </si>
  <si>
    <t>BHC FAIRFAX HOSPITAL MONROE</t>
  </si>
  <si>
    <t>BHC FAIRFAX HOSPITAL EVERETT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</si>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</sst>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;\(0\)"/>
    <numFmt numFmtId="166" formatCode="General_)"/>
  </numFmts>
  <fonts count="8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1" applyNumberFormat="1" applyFont="1" applyFill="1"/>
    <xf numFmtId="37" fontId="4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Alignment="1" applyProtection="1">
      <alignment horizontal="center"/>
      <protection locked="0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39" fontId="6" fillId="0" borderId="0" xfId="0" applyNumberFormat="1" applyFont="1" applyFill="1"/>
    <xf numFmtId="37" fontId="6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1" fillId="0" borderId="0" xfId="1" applyNumberFormat="1" applyFont="1" applyFill="1"/>
    <xf numFmtId="0" fontId="6" fillId="0" borderId="0" xfId="0" applyFont="1" applyFill="1"/>
    <xf numFmtId="37" fontId="0" fillId="0" borderId="0" xfId="0" applyNumberFormat="1"/>
    <xf numFmtId="0" fontId="5" fillId="0" borderId="0" xfId="0" applyNumberFormat="1" applyFont="1"/>
    <xf numFmtId="39" fontId="0" fillId="0" borderId="0" xfId="0" applyNumberFormat="1"/>
    <xf numFmtId="0" fontId="5" fillId="0" borderId="0" xfId="0" applyFont="1"/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 applyProtection="1">
      <alignment horizontal="left"/>
    </xf>
    <xf numFmtId="37" fontId="4" fillId="0" borderId="0" xfId="2" applyNumberFormat="1" applyFont="1"/>
    <xf numFmtId="166" fontId="7" fillId="0" borderId="0" xfId="0" applyNumberFormat="1" applyFont="1" applyProtection="1">
      <protection locked="0"/>
    </xf>
    <xf numFmtId="37" fontId="4" fillId="0" borderId="0" xfId="0" applyNumberFormat="1" applyFont="1"/>
    <xf numFmtId="37" fontId="7" fillId="0" borderId="0" xfId="0" applyNumberFormat="1" applyFont="1" applyProtection="1">
      <protection locked="0"/>
    </xf>
    <xf numFmtId="39" fontId="4" fillId="0" borderId="0" xfId="0" applyNumberFormat="1" applyFont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</cellXfs>
  <cellStyles count="3">
    <cellStyle name="Normal" xfId="0" builtinId="0"/>
    <cellStyle name="Normal_Administration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9.88671875" bestFit="1" customWidth="1"/>
    <col min="7" max="7" width="11.1093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F2" s="1"/>
      <c r="K2" s="4" t="s">
        <v>43</v>
      </c>
    </row>
    <row r="3" spans="1:11" x14ac:dyDescent="0.2">
      <c r="D3" s="2"/>
      <c r="F3" s="1"/>
      <c r="K3">
        <v>486</v>
      </c>
    </row>
    <row r="4" spans="1:11" x14ac:dyDescent="0.2">
      <c r="A4" s="5" t="s">
        <v>30</v>
      </c>
      <c r="B4" s="5"/>
      <c r="C4" s="5"/>
      <c r="D4" s="7"/>
      <c r="E4" s="6"/>
      <c r="F4" s="5"/>
      <c r="G4" s="5"/>
      <c r="H4" s="5"/>
      <c r="I4" s="5"/>
      <c r="J4" s="5"/>
    </row>
    <row r="5" spans="1:11" x14ac:dyDescent="0.2">
      <c r="A5" s="5" t="s">
        <v>31</v>
      </c>
      <c r="B5" s="5"/>
      <c r="C5" s="5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1</v>
      </c>
      <c r="F8" s="3" t="s">
        <v>2</v>
      </c>
      <c r="G8" s="3" t="s">
        <v>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A10" s="12"/>
      <c r="B10" s="12">
        <f>+Administration!A5</f>
        <v>1</v>
      </c>
      <c r="C10" s="12" t="str">
        <f>+Administration!B5</f>
        <v>SWEDISH MEDICAL CENTER - FIRST HILL</v>
      </c>
      <c r="D10" s="13">
        <f>ROUND(+Administration!Q5,0)</f>
        <v>406025798</v>
      </c>
      <c r="E10" s="13">
        <f>ROUND(+Administration!V5,0)</f>
        <v>67394</v>
      </c>
      <c r="F10" s="14">
        <f>IF(D10=0,"",IF(E10=0,"",ROUND(D10/E10,2)))</f>
        <v>6024.66</v>
      </c>
      <c r="G10" s="13">
        <f>ROUND(+Administration!Q108,0)</f>
        <v>476792588</v>
      </c>
      <c r="H10" s="13">
        <f>ROUND(+Administration!V108,0)</f>
        <v>74398</v>
      </c>
      <c r="I10" s="14">
        <f>IF(G10=0,"",IF(H10=0,"",ROUND(G10/H10,2)))</f>
        <v>6408.67</v>
      </c>
      <c r="J10" s="12"/>
      <c r="K10" s="11">
        <f>IF(D10=0,"",IF(E10=0,"",IF(G10=0,"",IF(H10=0,"",ROUND(I10/F10-1,4)))))</f>
        <v>6.3700000000000007E-2</v>
      </c>
    </row>
    <row r="11" spans="1:11" x14ac:dyDescent="0.2">
      <c r="A11" s="12"/>
      <c r="B11" s="12">
        <f>+Administration!A6</f>
        <v>3</v>
      </c>
      <c r="C11" s="12" t="str">
        <f>+Administration!B6</f>
        <v>SWEDISH MEDICAL CENTER - CHERRY HILL</v>
      </c>
      <c r="D11" s="13">
        <f>ROUND(+Administration!Q6,0)</f>
        <v>172333981</v>
      </c>
      <c r="E11" s="13">
        <f>ROUND(+Administration!V6,0)</f>
        <v>28638</v>
      </c>
      <c r="F11" s="14">
        <f t="shared" ref="F11:F74" si="0">IF(D11=0,"",IF(E11=0,"",ROUND(D11/E11,2)))</f>
        <v>6017.67</v>
      </c>
      <c r="G11" s="13">
        <f>ROUND(+Administration!Q109,0)</f>
        <v>183516904</v>
      </c>
      <c r="H11" s="13">
        <f>ROUND(+Administration!V109,0)</f>
        <v>30641</v>
      </c>
      <c r="I11" s="14">
        <f t="shared" ref="I11:I74" si="1">IF(G11=0,"",IF(H11=0,"",ROUND(G11/H11,2)))</f>
        <v>5989.26</v>
      </c>
      <c r="J11" s="12"/>
      <c r="K11" s="11">
        <f t="shared" ref="K11:K74" si="2">IF(D11=0,"",IF(E11=0,"",IF(G11=0,"",IF(H11=0,"",ROUND(I11/F11-1,4)))))</f>
        <v>-4.7000000000000002E-3</v>
      </c>
    </row>
    <row r="12" spans="1:11" x14ac:dyDescent="0.2">
      <c r="A12" s="12"/>
      <c r="B12" s="12">
        <f>+Administration!A7</f>
        <v>8</v>
      </c>
      <c r="C12" s="12" t="str">
        <f>+Administration!B7</f>
        <v>KLICKITAT VALLEY HEALTH</v>
      </c>
      <c r="D12" s="13">
        <f>ROUND(+Administration!Q7,0)</f>
        <v>3463482</v>
      </c>
      <c r="E12" s="13">
        <f>ROUND(+Administration!V7,0)</f>
        <v>1089</v>
      </c>
      <c r="F12" s="14">
        <f t="shared" si="0"/>
        <v>3180.42</v>
      </c>
      <c r="G12" s="13">
        <f>ROUND(+Administration!Q110,0)</f>
        <v>3476177</v>
      </c>
      <c r="H12" s="13">
        <f>ROUND(+Administration!V110,0)</f>
        <v>1500</v>
      </c>
      <c r="I12" s="14">
        <f t="shared" si="1"/>
        <v>2317.4499999999998</v>
      </c>
      <c r="J12" s="12"/>
      <c r="K12" s="11">
        <f t="shared" si="2"/>
        <v>-0.27129999999999999</v>
      </c>
    </row>
    <row r="13" spans="1:11" x14ac:dyDescent="0.2">
      <c r="A13" s="12"/>
      <c r="B13" s="12">
        <f>+Administration!A8</f>
        <v>10</v>
      </c>
      <c r="C13" s="12" t="str">
        <f>+Administration!B8</f>
        <v>VIRGINIA MASON MEDICAL CENTER</v>
      </c>
      <c r="D13" s="13">
        <f>ROUND(+Administration!Q8,0)</f>
        <v>33853756</v>
      </c>
      <c r="E13" s="13">
        <f>ROUND(+Administration!V8,0)</f>
        <v>67662</v>
      </c>
      <c r="F13" s="14">
        <f t="shared" si="0"/>
        <v>500.34</v>
      </c>
      <c r="G13" s="13">
        <f>ROUND(+Administration!Q111,0)</f>
        <v>33921157</v>
      </c>
      <c r="H13" s="13">
        <f>ROUND(+Administration!V111,0)</f>
        <v>58826</v>
      </c>
      <c r="I13" s="14">
        <f t="shared" si="1"/>
        <v>576.64</v>
      </c>
      <c r="J13" s="12"/>
      <c r="K13" s="11">
        <f t="shared" si="2"/>
        <v>0.1525</v>
      </c>
    </row>
    <row r="14" spans="1:11" x14ac:dyDescent="0.2">
      <c r="A14" s="12"/>
      <c r="B14" s="12">
        <f>+Administration!A9</f>
        <v>14</v>
      </c>
      <c r="C14" s="12" t="str">
        <f>+Administration!B9</f>
        <v>SEATTLE CHILDRENS HOSPITAL</v>
      </c>
      <c r="D14" s="13">
        <f>ROUND(+Administration!Q9,0)</f>
        <v>184986482</v>
      </c>
      <c r="E14" s="13">
        <f>ROUND(+Administration!V9,0)</f>
        <v>33789</v>
      </c>
      <c r="F14" s="14">
        <f t="shared" si="0"/>
        <v>5474.75</v>
      </c>
      <c r="G14" s="13">
        <f>ROUND(+Administration!Q112,0)</f>
        <v>181659017</v>
      </c>
      <c r="H14" s="13">
        <f>ROUND(+Administration!V112,0)</f>
        <v>31867</v>
      </c>
      <c r="I14" s="14">
        <f t="shared" si="1"/>
        <v>5700.54</v>
      </c>
      <c r="J14" s="12"/>
      <c r="K14" s="11">
        <f t="shared" si="2"/>
        <v>4.1200000000000001E-2</v>
      </c>
    </row>
    <row r="15" spans="1:11" x14ac:dyDescent="0.2">
      <c r="A15" s="12"/>
      <c r="B15" s="12">
        <f>+Administration!A10</f>
        <v>20</v>
      </c>
      <c r="C15" s="12" t="str">
        <f>+Administration!B10</f>
        <v>GROUP HEALTH CENTRAL HOSPITAL</v>
      </c>
      <c r="D15" s="13">
        <f>ROUND(+Administration!Q10,0)</f>
        <v>560225</v>
      </c>
      <c r="E15" s="13">
        <f>ROUND(+Administration!V10,0)</f>
        <v>570</v>
      </c>
      <c r="F15" s="14">
        <f t="shared" si="0"/>
        <v>982.85</v>
      </c>
      <c r="G15" s="13">
        <f>ROUND(+Administration!Q113,0)</f>
        <v>847693</v>
      </c>
      <c r="H15" s="13">
        <f>ROUND(+Administration!V113,0)</f>
        <v>1371</v>
      </c>
      <c r="I15" s="14">
        <f t="shared" si="1"/>
        <v>618.29999999999995</v>
      </c>
      <c r="J15" s="12"/>
      <c r="K15" s="11">
        <f t="shared" si="2"/>
        <v>-0.37090000000000001</v>
      </c>
    </row>
    <row r="16" spans="1:11" x14ac:dyDescent="0.2">
      <c r="A16" s="12"/>
      <c r="B16" s="12">
        <f>+Administration!A11</f>
        <v>21</v>
      </c>
      <c r="C16" s="12" t="str">
        <f>+Administration!B11</f>
        <v>NEWPORT HOSPITAL AND HEALTH SERVICES</v>
      </c>
      <c r="D16" s="13">
        <f>ROUND(+Administration!Q11,0)</f>
        <v>2324315</v>
      </c>
      <c r="E16" s="13">
        <f>ROUND(+Administration!V11,0)</f>
        <v>2056</v>
      </c>
      <c r="F16" s="14">
        <f t="shared" si="0"/>
        <v>1130.5</v>
      </c>
      <c r="G16" s="13">
        <f>ROUND(+Administration!Q114,0)</f>
        <v>2739532</v>
      </c>
      <c r="H16" s="13">
        <f>ROUND(+Administration!V114,0)</f>
        <v>2014</v>
      </c>
      <c r="I16" s="14">
        <f t="shared" si="1"/>
        <v>1360.24</v>
      </c>
      <c r="J16" s="12"/>
      <c r="K16" s="11">
        <f t="shared" si="2"/>
        <v>0.20319999999999999</v>
      </c>
    </row>
    <row r="17" spans="1:11" x14ac:dyDescent="0.2">
      <c r="A17" s="12"/>
      <c r="B17" s="12">
        <f>+Administration!A12</f>
        <v>22</v>
      </c>
      <c r="C17" s="12" t="str">
        <f>+Administration!B12</f>
        <v>LOURDES MEDICAL CENTER</v>
      </c>
      <c r="D17" s="13">
        <f>ROUND(+Administration!Q12,0)</f>
        <v>5214749</v>
      </c>
      <c r="E17" s="13">
        <f>ROUND(+Administration!V12,0)</f>
        <v>5984</v>
      </c>
      <c r="F17" s="14">
        <f t="shared" si="0"/>
        <v>871.45</v>
      </c>
      <c r="G17" s="13">
        <f>ROUND(+Administration!Q115,0)</f>
        <v>4771213</v>
      </c>
      <c r="H17" s="13">
        <f>ROUND(+Administration!V115,0)</f>
        <v>6269</v>
      </c>
      <c r="I17" s="14">
        <f t="shared" si="1"/>
        <v>761.08</v>
      </c>
      <c r="J17" s="12"/>
      <c r="K17" s="11">
        <f t="shared" si="2"/>
        <v>-0.12670000000000001</v>
      </c>
    </row>
    <row r="18" spans="1:11" x14ac:dyDescent="0.2">
      <c r="A18" s="12"/>
      <c r="B18" s="12">
        <f>+Administration!A13</f>
        <v>23</v>
      </c>
      <c r="C18" s="12" t="str">
        <f>+Administration!B13</f>
        <v>THREE RIVERS HOSPITAL</v>
      </c>
      <c r="D18" s="13">
        <f>ROUND(+Administration!Q13,0)</f>
        <v>1416504</v>
      </c>
      <c r="E18" s="13">
        <f>ROUND(+Administration!V13,0)</f>
        <v>991</v>
      </c>
      <c r="F18" s="14">
        <f t="shared" si="0"/>
        <v>1429.37</v>
      </c>
      <c r="G18" s="13">
        <f>ROUND(+Administration!Q116,0)</f>
        <v>1525273</v>
      </c>
      <c r="H18" s="13">
        <f>ROUND(+Administration!V116,0)</f>
        <v>945</v>
      </c>
      <c r="I18" s="14">
        <f t="shared" si="1"/>
        <v>1614.05</v>
      </c>
      <c r="J18" s="12"/>
      <c r="K18" s="11">
        <f t="shared" si="2"/>
        <v>0.12920000000000001</v>
      </c>
    </row>
    <row r="19" spans="1:11" x14ac:dyDescent="0.2">
      <c r="A19" s="12"/>
      <c r="B19" s="12">
        <f>+Administration!A14</f>
        <v>26</v>
      </c>
      <c r="C19" s="12" t="str">
        <f>+Administration!B14</f>
        <v>PEACEHEALTH ST JOHN MEDICAL CENTER</v>
      </c>
      <c r="D19" s="13">
        <f>ROUND(+Administration!Q14,0)</f>
        <v>56507549</v>
      </c>
      <c r="E19" s="13">
        <f>ROUND(+Administration!V14,0)</f>
        <v>20706</v>
      </c>
      <c r="F19" s="14">
        <f t="shared" si="0"/>
        <v>2729.04</v>
      </c>
      <c r="G19" s="13">
        <f>ROUND(+Administration!Q117,0)</f>
        <v>64724297</v>
      </c>
      <c r="H19" s="13">
        <f>ROUND(+Administration!V117,0)</f>
        <v>17962</v>
      </c>
      <c r="I19" s="14">
        <f t="shared" si="1"/>
        <v>3603.4</v>
      </c>
      <c r="J19" s="12"/>
      <c r="K19" s="11">
        <f t="shared" si="2"/>
        <v>0.32040000000000002</v>
      </c>
    </row>
    <row r="20" spans="1:11" x14ac:dyDescent="0.2">
      <c r="A20" s="12"/>
      <c r="B20" s="12">
        <f>+Administration!A15</f>
        <v>29</v>
      </c>
      <c r="C20" s="12" t="str">
        <f>+Administration!B15</f>
        <v>HARBORVIEW MEDICAL CENTER</v>
      </c>
      <c r="D20" s="13">
        <f>ROUND(+Administration!Q15,0)</f>
        <v>133905771</v>
      </c>
      <c r="E20" s="13">
        <f>ROUND(+Administration!V15,0)</f>
        <v>44458</v>
      </c>
      <c r="F20" s="14">
        <f t="shared" si="0"/>
        <v>3011.96</v>
      </c>
      <c r="G20" s="13">
        <f>ROUND(+Administration!Q118,0)</f>
        <v>128178244</v>
      </c>
      <c r="H20" s="13">
        <f>ROUND(+Administration!V118,0)</f>
        <v>43674</v>
      </c>
      <c r="I20" s="14">
        <f t="shared" si="1"/>
        <v>2934.89</v>
      </c>
      <c r="J20" s="12"/>
      <c r="K20" s="11">
        <f t="shared" si="2"/>
        <v>-2.5600000000000001E-2</v>
      </c>
    </row>
    <row r="21" spans="1:11" x14ac:dyDescent="0.2">
      <c r="A21" s="12"/>
      <c r="B21" s="12">
        <f>+Administration!A16</f>
        <v>32</v>
      </c>
      <c r="C21" s="12" t="str">
        <f>+Administration!B16</f>
        <v>ST JOSEPH MEDICAL CENTER</v>
      </c>
      <c r="D21" s="13">
        <f>ROUND(+Administration!Q16,0)</f>
        <v>60597831</v>
      </c>
      <c r="E21" s="13">
        <f>ROUND(+Administration!V16,0)</f>
        <v>45185</v>
      </c>
      <c r="F21" s="14">
        <f t="shared" si="0"/>
        <v>1341.11</v>
      </c>
      <c r="G21" s="13">
        <f>ROUND(+Administration!Q119,0)</f>
        <v>58051314</v>
      </c>
      <c r="H21" s="13">
        <f>ROUND(+Administration!V119,0)</f>
        <v>48009</v>
      </c>
      <c r="I21" s="14">
        <f t="shared" si="1"/>
        <v>1209.18</v>
      </c>
      <c r="J21" s="12"/>
      <c r="K21" s="11">
        <f t="shared" si="2"/>
        <v>-9.8400000000000001E-2</v>
      </c>
    </row>
    <row r="22" spans="1:11" x14ac:dyDescent="0.2">
      <c r="A22" s="12"/>
      <c r="B22" s="12">
        <f>+Administration!A17</f>
        <v>35</v>
      </c>
      <c r="C22" s="12" t="str">
        <f>+Administration!B17</f>
        <v>ST ELIZABETH HOSPITAL</v>
      </c>
      <c r="D22" s="13">
        <f>ROUND(+Administration!Q17,0)</f>
        <v>9298616</v>
      </c>
      <c r="E22" s="13">
        <f>ROUND(+Administration!V17,0)</f>
        <v>3748</v>
      </c>
      <c r="F22" s="14">
        <f t="shared" si="0"/>
        <v>2480.9499999999998</v>
      </c>
      <c r="G22" s="13">
        <f>ROUND(+Administration!Q120,0)</f>
        <v>9265448</v>
      </c>
      <c r="H22" s="13">
        <f>ROUND(+Administration!V120,0)</f>
        <v>4011</v>
      </c>
      <c r="I22" s="14">
        <f t="shared" si="1"/>
        <v>2310.0100000000002</v>
      </c>
      <c r="J22" s="12"/>
      <c r="K22" s="11">
        <f t="shared" si="2"/>
        <v>-6.8900000000000003E-2</v>
      </c>
    </row>
    <row r="23" spans="1:11" x14ac:dyDescent="0.2">
      <c r="A23" s="12"/>
      <c r="B23" s="12">
        <f>+Administration!A18</f>
        <v>37</v>
      </c>
      <c r="C23" s="12" t="str">
        <f>+Administration!B18</f>
        <v>DEACONESS HOSPITAL</v>
      </c>
      <c r="D23" s="13">
        <f>ROUND(+Administration!Q18,0)</f>
        <v>28550646</v>
      </c>
      <c r="E23" s="13">
        <f>ROUND(+Administration!V18,0)</f>
        <v>24271</v>
      </c>
      <c r="F23" s="14">
        <f t="shared" si="0"/>
        <v>1176.33</v>
      </c>
      <c r="G23" s="13">
        <f>ROUND(+Administration!Q121,0)</f>
        <v>26119293</v>
      </c>
      <c r="H23" s="13">
        <f>ROUND(+Administration!V121,0)</f>
        <v>25201</v>
      </c>
      <c r="I23" s="14">
        <f t="shared" si="1"/>
        <v>1036.44</v>
      </c>
      <c r="J23" s="12"/>
      <c r="K23" s="11">
        <f t="shared" si="2"/>
        <v>-0.11890000000000001</v>
      </c>
    </row>
    <row r="24" spans="1:11" x14ac:dyDescent="0.2">
      <c r="A24" s="12"/>
      <c r="B24" s="12">
        <f>+Administration!A19</f>
        <v>38</v>
      </c>
      <c r="C24" s="12" t="str">
        <f>+Administration!B19</f>
        <v>OLYMPIC MEDICAL CENTER</v>
      </c>
      <c r="D24" s="13">
        <f>ROUND(+Administration!Q19,0)</f>
        <v>8782120</v>
      </c>
      <c r="E24" s="13">
        <f>ROUND(+Administration!V19,0)</f>
        <v>14864</v>
      </c>
      <c r="F24" s="14">
        <f t="shared" si="0"/>
        <v>590.83000000000004</v>
      </c>
      <c r="G24" s="13">
        <f>ROUND(+Administration!Q122,0)</f>
        <v>8090941</v>
      </c>
      <c r="H24" s="13">
        <f>ROUND(+Administration!V122,0)</f>
        <v>15283</v>
      </c>
      <c r="I24" s="14">
        <f t="shared" si="1"/>
        <v>529.41</v>
      </c>
      <c r="J24" s="12"/>
      <c r="K24" s="11">
        <f t="shared" si="2"/>
        <v>-0.104</v>
      </c>
    </row>
    <row r="25" spans="1:11" x14ac:dyDescent="0.2">
      <c r="A25" s="12"/>
      <c r="B25" s="12">
        <f>+Administration!A20</f>
        <v>39</v>
      </c>
      <c r="C25" s="12" t="str">
        <f>+Administration!B20</f>
        <v>TRIOS HEALTH</v>
      </c>
      <c r="D25" s="13">
        <f>ROUND(+Administration!Q20,0)</f>
        <v>16371318</v>
      </c>
      <c r="E25" s="13">
        <f>ROUND(+Administration!V20,0)</f>
        <v>15632</v>
      </c>
      <c r="F25" s="14">
        <f t="shared" si="0"/>
        <v>1047.3</v>
      </c>
      <c r="G25" s="13">
        <f>ROUND(+Administration!Q123,0)</f>
        <v>17506875</v>
      </c>
      <c r="H25" s="13">
        <f>ROUND(+Administration!V123,0)</f>
        <v>15488</v>
      </c>
      <c r="I25" s="14">
        <f t="shared" si="1"/>
        <v>1130.3499999999999</v>
      </c>
      <c r="J25" s="12"/>
      <c r="K25" s="11">
        <f t="shared" si="2"/>
        <v>7.9299999999999995E-2</v>
      </c>
    </row>
    <row r="26" spans="1:11" x14ac:dyDescent="0.2">
      <c r="A26" s="12"/>
      <c r="B26" s="12">
        <f>+Administration!A21</f>
        <v>42</v>
      </c>
      <c r="C26" s="12" t="str">
        <f>+Administration!B21</f>
        <v>SHRINERS HOSPITAL SPOKANE</v>
      </c>
      <c r="D26" s="13">
        <f>ROUND(+Administration!Q21,0)</f>
        <v>9011355</v>
      </c>
      <c r="E26" s="13">
        <f>ROUND(+Administration!V21,0)</f>
        <v>1048</v>
      </c>
      <c r="F26" s="14">
        <f t="shared" si="0"/>
        <v>8598.6200000000008</v>
      </c>
      <c r="G26" s="13">
        <f>ROUND(+Administration!Q124,0)</f>
        <v>12940447</v>
      </c>
      <c r="H26" s="13">
        <f>ROUND(+Administration!V124,0)</f>
        <v>1125</v>
      </c>
      <c r="I26" s="14">
        <f t="shared" si="1"/>
        <v>11502.62</v>
      </c>
      <c r="J26" s="12"/>
      <c r="K26" s="11">
        <f t="shared" si="2"/>
        <v>0.3377</v>
      </c>
    </row>
    <row r="27" spans="1:11" x14ac:dyDescent="0.2">
      <c r="A27" s="12"/>
      <c r="B27" s="12">
        <f>+Administration!A22</f>
        <v>43</v>
      </c>
      <c r="C27" s="12" t="str">
        <f>+Administration!B22</f>
        <v>WALLA WALLA GENERAL HOSPITAL</v>
      </c>
      <c r="D27" s="13">
        <f>ROUND(+Administration!Q22,0)</f>
        <v>0</v>
      </c>
      <c r="E27" s="13">
        <f>ROUND(+Administration!V22,0)</f>
        <v>0</v>
      </c>
      <c r="F27" s="14" t="str">
        <f t="shared" si="0"/>
        <v/>
      </c>
      <c r="G27" s="13">
        <f>ROUND(+Administration!Q125,0)</f>
        <v>0</v>
      </c>
      <c r="H27" s="13">
        <f>ROUND(+Administration!V125,0)</f>
        <v>0</v>
      </c>
      <c r="I27" s="14" t="str">
        <f t="shared" si="1"/>
        <v/>
      </c>
      <c r="J27" s="12"/>
      <c r="K27" s="11" t="str">
        <f t="shared" si="2"/>
        <v/>
      </c>
    </row>
    <row r="28" spans="1:11" x14ac:dyDescent="0.2">
      <c r="A28" s="12"/>
      <c r="B28" s="12">
        <f>+Administration!A23</f>
        <v>45</v>
      </c>
      <c r="C28" s="12" t="str">
        <f>+Administration!B23</f>
        <v>COLUMBIA BASIN HOSPITAL</v>
      </c>
      <c r="D28" s="13">
        <f>ROUND(+Administration!Q23,0)</f>
        <v>1187520</v>
      </c>
      <c r="E28" s="13">
        <f>ROUND(+Administration!V23,0)</f>
        <v>870</v>
      </c>
      <c r="F28" s="14">
        <f t="shared" si="0"/>
        <v>1364.97</v>
      </c>
      <c r="G28" s="13">
        <f>ROUND(+Administration!Q126,0)</f>
        <v>1237216</v>
      </c>
      <c r="H28" s="13">
        <f>ROUND(+Administration!V126,0)</f>
        <v>934</v>
      </c>
      <c r="I28" s="14">
        <f t="shared" si="1"/>
        <v>1324.64</v>
      </c>
      <c r="J28" s="12"/>
      <c r="K28" s="11">
        <f t="shared" si="2"/>
        <v>-2.9499999999999998E-2</v>
      </c>
    </row>
    <row r="29" spans="1:11" x14ac:dyDescent="0.2">
      <c r="A29" s="12"/>
      <c r="B29" s="12">
        <f>+Administration!A24</f>
        <v>46</v>
      </c>
      <c r="C29" s="12" t="str">
        <f>+Administration!B24</f>
        <v>PMH MEDICAL CENTER</v>
      </c>
      <c r="D29" s="13">
        <f>ROUND(+Administration!Q24,0)</f>
        <v>5050507</v>
      </c>
      <c r="E29" s="13">
        <f>ROUND(+Administration!V24,0)</f>
        <v>2267</v>
      </c>
      <c r="F29" s="14">
        <f t="shared" si="0"/>
        <v>2227.84</v>
      </c>
      <c r="G29" s="13">
        <f>ROUND(+Administration!Q127,0)</f>
        <v>4311947</v>
      </c>
      <c r="H29" s="13">
        <f>ROUND(+Administration!V127,0)</f>
        <v>2412</v>
      </c>
      <c r="I29" s="14">
        <f t="shared" si="1"/>
        <v>1787.71</v>
      </c>
      <c r="J29" s="12"/>
      <c r="K29" s="11">
        <f t="shared" si="2"/>
        <v>-0.1976</v>
      </c>
    </row>
    <row r="30" spans="1:11" x14ac:dyDescent="0.2">
      <c r="A30" s="12"/>
      <c r="B30" s="12">
        <f>+Administration!A25</f>
        <v>50</v>
      </c>
      <c r="C30" s="12" t="str">
        <f>+Administration!B25</f>
        <v>PROVIDENCE ST MARY MEDICAL CENTER</v>
      </c>
      <c r="D30" s="13">
        <f>ROUND(+Administration!Q25,0)</f>
        <v>55787036</v>
      </c>
      <c r="E30" s="13">
        <f>ROUND(+Administration!V25,0)</f>
        <v>13181</v>
      </c>
      <c r="F30" s="14">
        <f t="shared" si="0"/>
        <v>4232.38</v>
      </c>
      <c r="G30" s="13">
        <f>ROUND(+Administration!Q128,0)</f>
        <v>63532099</v>
      </c>
      <c r="H30" s="13">
        <f>ROUND(+Administration!V128,0)</f>
        <v>14775</v>
      </c>
      <c r="I30" s="14">
        <f t="shared" si="1"/>
        <v>4299.97</v>
      </c>
      <c r="J30" s="12"/>
      <c r="K30" s="11">
        <f t="shared" si="2"/>
        <v>1.6E-2</v>
      </c>
    </row>
    <row r="31" spans="1:11" x14ac:dyDescent="0.2">
      <c r="A31" s="12"/>
      <c r="B31" s="12">
        <f>+Administration!A26</f>
        <v>54</v>
      </c>
      <c r="C31" s="12" t="str">
        <f>+Administration!B26</f>
        <v>FORKS COMMUNITY HOSPITAL</v>
      </c>
      <c r="D31" s="13">
        <f>ROUND(+Administration!Q26,0)</f>
        <v>3662652</v>
      </c>
      <c r="E31" s="13">
        <f>ROUND(+Administration!V26,0)</f>
        <v>1304</v>
      </c>
      <c r="F31" s="14">
        <f t="shared" si="0"/>
        <v>2808.78</v>
      </c>
      <c r="G31" s="13">
        <f>ROUND(+Administration!Q129,0)</f>
        <v>2047030</v>
      </c>
      <c r="H31" s="13">
        <f>ROUND(+Administration!V129,0)</f>
        <v>1207</v>
      </c>
      <c r="I31" s="14">
        <f t="shared" si="1"/>
        <v>1695.97</v>
      </c>
      <c r="J31" s="12"/>
      <c r="K31" s="11">
        <f t="shared" si="2"/>
        <v>-0.3962</v>
      </c>
    </row>
    <row r="32" spans="1:11" x14ac:dyDescent="0.2">
      <c r="A32" s="12"/>
      <c r="B32" s="12">
        <f>+Administration!A27</f>
        <v>56</v>
      </c>
      <c r="C32" s="12" t="str">
        <f>+Administration!B27</f>
        <v>WILLAPA HARBOR HOSPITAL</v>
      </c>
      <c r="D32" s="13">
        <f>ROUND(+Administration!Q27,0)</f>
        <v>2474035</v>
      </c>
      <c r="E32" s="13">
        <f>ROUND(+Administration!V27,0)</f>
        <v>1121</v>
      </c>
      <c r="F32" s="14">
        <f t="shared" si="0"/>
        <v>2206.9899999999998</v>
      </c>
      <c r="G32" s="13">
        <f>ROUND(+Administration!Q130,0)</f>
        <v>2567511</v>
      </c>
      <c r="H32" s="13">
        <f>ROUND(+Administration!V130,0)</f>
        <v>1334</v>
      </c>
      <c r="I32" s="14">
        <f t="shared" si="1"/>
        <v>1924.67</v>
      </c>
      <c r="J32" s="12"/>
      <c r="K32" s="11">
        <f t="shared" si="2"/>
        <v>-0.12790000000000001</v>
      </c>
    </row>
    <row r="33" spans="1:11" x14ac:dyDescent="0.2">
      <c r="A33" s="12"/>
      <c r="B33" s="12">
        <f>+Administration!A28</f>
        <v>58</v>
      </c>
      <c r="C33" s="12" t="str">
        <f>+Administration!B28</f>
        <v>YAKIMA VALLEY MEMORIAL HOSPITAL</v>
      </c>
      <c r="D33" s="13">
        <f>ROUND(+Administration!Q28,0)</f>
        <v>25608201</v>
      </c>
      <c r="E33" s="13">
        <f>ROUND(+Administration!V28,0)</f>
        <v>33577</v>
      </c>
      <c r="F33" s="14">
        <f t="shared" si="0"/>
        <v>762.67</v>
      </c>
      <c r="G33" s="13">
        <f>ROUND(+Administration!Q131,0)</f>
        <v>37366229</v>
      </c>
      <c r="H33" s="13">
        <f>ROUND(+Administration!V131,0)</f>
        <v>42951</v>
      </c>
      <c r="I33" s="14">
        <f t="shared" si="1"/>
        <v>869.97</v>
      </c>
      <c r="J33" s="12"/>
      <c r="K33" s="11">
        <f t="shared" si="2"/>
        <v>0.14069999999999999</v>
      </c>
    </row>
    <row r="34" spans="1:11" x14ac:dyDescent="0.2">
      <c r="A34" s="12"/>
      <c r="B34" s="12">
        <f>+Administration!A29</f>
        <v>63</v>
      </c>
      <c r="C34" s="12" t="str">
        <f>+Administration!B29</f>
        <v>GRAYS HARBOR COMMUNITY HOSPITAL</v>
      </c>
      <c r="D34" s="13">
        <f>ROUND(+Administration!Q29,0)</f>
        <v>8475647</v>
      </c>
      <c r="E34" s="13">
        <f>ROUND(+Administration!V29,0)</f>
        <v>10489</v>
      </c>
      <c r="F34" s="14">
        <f t="shared" si="0"/>
        <v>808.05</v>
      </c>
      <c r="G34" s="13">
        <f>ROUND(+Administration!Q132,0)</f>
        <v>6714332</v>
      </c>
      <c r="H34" s="13">
        <f>ROUND(+Administration!V132,0)</f>
        <v>10376</v>
      </c>
      <c r="I34" s="14">
        <f t="shared" si="1"/>
        <v>647.1</v>
      </c>
      <c r="J34" s="12"/>
      <c r="K34" s="11">
        <f t="shared" si="2"/>
        <v>-0.19919999999999999</v>
      </c>
    </row>
    <row r="35" spans="1:11" x14ac:dyDescent="0.2">
      <c r="A35" s="12"/>
      <c r="B35" s="12">
        <f>+Administration!A30</f>
        <v>78</v>
      </c>
      <c r="C35" s="12" t="str">
        <f>+Administration!B30</f>
        <v>SAMARITAN HEALTHCARE</v>
      </c>
      <c r="D35" s="13">
        <f>ROUND(+Administration!Q30,0)</f>
        <v>7156132</v>
      </c>
      <c r="E35" s="13">
        <f>ROUND(+Administration!V30,0)</f>
        <v>5523</v>
      </c>
      <c r="F35" s="14">
        <f t="shared" si="0"/>
        <v>1295.7</v>
      </c>
      <c r="G35" s="13">
        <f>ROUND(+Administration!Q133,0)</f>
        <v>9836470</v>
      </c>
      <c r="H35" s="13">
        <f>ROUND(+Administration!V133,0)</f>
        <v>5627</v>
      </c>
      <c r="I35" s="14">
        <f t="shared" si="1"/>
        <v>1748.08</v>
      </c>
      <c r="J35" s="12"/>
      <c r="K35" s="11">
        <f t="shared" si="2"/>
        <v>0.34910000000000002</v>
      </c>
    </row>
    <row r="36" spans="1:11" x14ac:dyDescent="0.2">
      <c r="A36" s="12"/>
      <c r="B36" s="12">
        <f>+Administration!A31</f>
        <v>79</v>
      </c>
      <c r="C36" s="12" t="str">
        <f>+Administration!B31</f>
        <v>OCEAN BEACH HOSPITAL</v>
      </c>
      <c r="D36" s="13">
        <f>ROUND(+Administration!Q31,0)</f>
        <v>695326</v>
      </c>
      <c r="E36" s="13">
        <f>ROUND(+Administration!V31,0)</f>
        <v>5110</v>
      </c>
      <c r="F36" s="14">
        <f t="shared" si="0"/>
        <v>136.07</v>
      </c>
      <c r="G36" s="13">
        <f>ROUND(+Administration!Q134,0)</f>
        <v>764942</v>
      </c>
      <c r="H36" s="13">
        <f>ROUND(+Administration!V134,0)</f>
        <v>5085</v>
      </c>
      <c r="I36" s="14">
        <f t="shared" si="1"/>
        <v>150.43</v>
      </c>
      <c r="J36" s="12"/>
      <c r="K36" s="11">
        <f t="shared" si="2"/>
        <v>0.1055</v>
      </c>
    </row>
    <row r="37" spans="1:11" x14ac:dyDescent="0.2">
      <c r="A37" s="12"/>
      <c r="B37" s="12">
        <f>+Administration!A32</f>
        <v>80</v>
      </c>
      <c r="C37" s="12" t="str">
        <f>+Administration!B32</f>
        <v>ODESSA MEMORIAL HEALTHCARE CENTER</v>
      </c>
      <c r="D37" s="13">
        <f>ROUND(+Administration!Q32,0)</f>
        <v>794219</v>
      </c>
      <c r="E37" s="13">
        <f>ROUND(+Administration!V32,0)</f>
        <v>71</v>
      </c>
      <c r="F37" s="14">
        <f t="shared" si="0"/>
        <v>11186.18</v>
      </c>
      <c r="G37" s="13">
        <f>ROUND(+Administration!Q135,0)</f>
        <v>835106</v>
      </c>
      <c r="H37" s="13">
        <f>ROUND(+Administration!V135,0)</f>
        <v>76</v>
      </c>
      <c r="I37" s="14">
        <f t="shared" si="1"/>
        <v>10988.24</v>
      </c>
      <c r="J37" s="12"/>
      <c r="K37" s="11">
        <f t="shared" si="2"/>
        <v>-1.77E-2</v>
      </c>
    </row>
    <row r="38" spans="1:11" x14ac:dyDescent="0.2">
      <c r="A38" s="12"/>
      <c r="B38" s="12">
        <f>+Administration!A33</f>
        <v>81</v>
      </c>
      <c r="C38" s="12" t="str">
        <f>+Administration!B33</f>
        <v>MULTICARE GOOD SAMARITAN</v>
      </c>
      <c r="D38" s="13">
        <f>ROUND(+Administration!Q33,0)</f>
        <v>123629148</v>
      </c>
      <c r="E38" s="13">
        <f>ROUND(+Administration!V33,0)</f>
        <v>31723</v>
      </c>
      <c r="F38" s="14">
        <f t="shared" si="0"/>
        <v>3897.15</v>
      </c>
      <c r="G38" s="13">
        <f>ROUND(+Administration!Q136,0)</f>
        <v>122857738</v>
      </c>
      <c r="H38" s="13">
        <f>ROUND(+Administration!V136,0)</f>
        <v>32054</v>
      </c>
      <c r="I38" s="14">
        <f t="shared" si="1"/>
        <v>3832.84</v>
      </c>
      <c r="J38" s="12"/>
      <c r="K38" s="11">
        <f t="shared" si="2"/>
        <v>-1.6500000000000001E-2</v>
      </c>
    </row>
    <row r="39" spans="1:11" x14ac:dyDescent="0.2">
      <c r="A39" s="12"/>
      <c r="B39" s="12">
        <f>+Administration!A34</f>
        <v>82</v>
      </c>
      <c r="C39" s="12" t="str">
        <f>+Administration!B34</f>
        <v>GARFIELD COUNTY MEMORIAL HOSPITAL</v>
      </c>
      <c r="D39" s="13">
        <f>ROUND(+Administration!Q34,0)</f>
        <v>0</v>
      </c>
      <c r="E39" s="13">
        <f>ROUND(+Administration!V34,0)</f>
        <v>0</v>
      </c>
      <c r="F39" s="14" t="str">
        <f t="shared" si="0"/>
        <v/>
      </c>
      <c r="G39" s="13">
        <f>ROUND(+Administration!Q137,0)</f>
        <v>0</v>
      </c>
      <c r="H39" s="13">
        <f>ROUND(+Administration!V137,0)</f>
        <v>0</v>
      </c>
      <c r="I39" s="14" t="str">
        <f t="shared" si="1"/>
        <v/>
      </c>
      <c r="J39" s="12"/>
      <c r="K39" s="11" t="str">
        <f t="shared" si="2"/>
        <v/>
      </c>
    </row>
    <row r="40" spans="1:11" x14ac:dyDescent="0.2">
      <c r="A40" s="12"/>
      <c r="B40" s="12">
        <f>+Administration!A35</f>
        <v>84</v>
      </c>
      <c r="C40" s="12" t="str">
        <f>+Administration!B35</f>
        <v>PROVIDENCE REGIONAL MEDICAL CENTER EVERETT</v>
      </c>
      <c r="D40" s="13">
        <f>ROUND(+Administration!Q35,0)</f>
        <v>212512503</v>
      </c>
      <c r="E40" s="13">
        <f>ROUND(+Administration!V35,0)</f>
        <v>49341</v>
      </c>
      <c r="F40" s="14">
        <f t="shared" si="0"/>
        <v>4307.0200000000004</v>
      </c>
      <c r="G40" s="13">
        <f>ROUND(+Administration!Q138,0)</f>
        <v>244291665</v>
      </c>
      <c r="H40" s="13">
        <f>ROUND(+Administration!V138,0)</f>
        <v>53968</v>
      </c>
      <c r="I40" s="14">
        <f t="shared" si="1"/>
        <v>4526.6000000000004</v>
      </c>
      <c r="J40" s="12"/>
      <c r="K40" s="11">
        <f t="shared" si="2"/>
        <v>5.0999999999999997E-2</v>
      </c>
    </row>
    <row r="41" spans="1:11" x14ac:dyDescent="0.2">
      <c r="A41" s="12"/>
      <c r="B41" s="12">
        <f>+Administration!A36</f>
        <v>85</v>
      </c>
      <c r="C41" s="12" t="str">
        <f>+Administration!B36</f>
        <v>JEFFERSON HEALTHCARE</v>
      </c>
      <c r="D41" s="13">
        <f>ROUND(+Administration!Q36,0)</f>
        <v>7678714</v>
      </c>
      <c r="E41" s="13">
        <f>ROUND(+Administration!V36,0)</f>
        <v>5526</v>
      </c>
      <c r="F41" s="14">
        <f t="shared" si="0"/>
        <v>1389.56</v>
      </c>
      <c r="G41" s="13">
        <f>ROUND(+Administration!Q139,0)</f>
        <v>8936035</v>
      </c>
      <c r="H41" s="13">
        <f>ROUND(+Administration!V139,0)</f>
        <v>4792</v>
      </c>
      <c r="I41" s="14">
        <f t="shared" si="1"/>
        <v>1864.78</v>
      </c>
      <c r="J41" s="12"/>
      <c r="K41" s="11">
        <f t="shared" si="2"/>
        <v>0.34200000000000003</v>
      </c>
    </row>
    <row r="42" spans="1:11" x14ac:dyDescent="0.2">
      <c r="A42" s="12"/>
      <c r="B42" s="12">
        <f>+Administration!A37</f>
        <v>96</v>
      </c>
      <c r="C42" s="12" t="str">
        <f>+Administration!B37</f>
        <v>SKYLINE HOSPITAL</v>
      </c>
      <c r="D42" s="13">
        <f>ROUND(+Administration!Q37,0)</f>
        <v>2020721</v>
      </c>
      <c r="E42" s="13">
        <f>ROUND(+Administration!V37,0)</f>
        <v>1018</v>
      </c>
      <c r="F42" s="14">
        <f t="shared" si="0"/>
        <v>1984.99</v>
      </c>
      <c r="G42" s="13">
        <f>ROUND(+Administration!Q140,0)</f>
        <v>2217026</v>
      </c>
      <c r="H42" s="13">
        <f>ROUND(+Administration!V140,0)</f>
        <v>1141</v>
      </c>
      <c r="I42" s="14">
        <f t="shared" si="1"/>
        <v>1943.06</v>
      </c>
      <c r="J42" s="12"/>
      <c r="K42" s="11">
        <f t="shared" si="2"/>
        <v>-2.1100000000000001E-2</v>
      </c>
    </row>
    <row r="43" spans="1:11" x14ac:dyDescent="0.2">
      <c r="A43" s="12"/>
      <c r="B43" s="12">
        <f>+Administration!A38</f>
        <v>102</v>
      </c>
      <c r="C43" s="12" t="str">
        <f>+Administration!B38</f>
        <v>YAKIMA REGIONAL MEDICAL AND CARDIAC CENTER</v>
      </c>
      <c r="D43" s="13">
        <f>ROUND(+Administration!Q38,0)</f>
        <v>17517091</v>
      </c>
      <c r="E43" s="13">
        <f>ROUND(+Administration!V38,0)</f>
        <v>10343</v>
      </c>
      <c r="F43" s="14">
        <f t="shared" si="0"/>
        <v>1693.62</v>
      </c>
      <c r="G43" s="13">
        <f>ROUND(+Administration!Q141,0)</f>
        <v>10364526</v>
      </c>
      <c r="H43" s="13">
        <f>ROUND(+Administration!V141,0)</f>
        <v>9626</v>
      </c>
      <c r="I43" s="14">
        <f t="shared" si="1"/>
        <v>1076.72</v>
      </c>
      <c r="J43" s="12"/>
      <c r="K43" s="11">
        <f t="shared" si="2"/>
        <v>-0.36420000000000002</v>
      </c>
    </row>
    <row r="44" spans="1:11" x14ac:dyDescent="0.2">
      <c r="A44" s="12"/>
      <c r="B44" s="12">
        <f>+Administration!A39</f>
        <v>104</v>
      </c>
      <c r="C44" s="12" t="str">
        <f>+Administration!B39</f>
        <v>VALLEY GENERAL HOSPITAL</v>
      </c>
      <c r="D44" s="13">
        <f>ROUND(+Administration!Q39,0)</f>
        <v>0</v>
      </c>
      <c r="E44" s="13">
        <f>ROUND(+Administration!V39,0)</f>
        <v>3891</v>
      </c>
      <c r="F44" s="14" t="str">
        <f t="shared" si="0"/>
        <v/>
      </c>
      <c r="G44" s="13">
        <f>ROUND(+Administration!Q142,0)</f>
        <v>6631997</v>
      </c>
      <c r="H44" s="13">
        <f>ROUND(+Administration!V142,0)</f>
        <v>4221</v>
      </c>
      <c r="I44" s="14">
        <f t="shared" si="1"/>
        <v>1571.19</v>
      </c>
      <c r="J44" s="12"/>
      <c r="K44" s="11" t="str">
        <f t="shared" si="2"/>
        <v/>
      </c>
    </row>
    <row r="45" spans="1:11" x14ac:dyDescent="0.2">
      <c r="A45" s="12"/>
      <c r="B45" s="12">
        <f>+Administration!A40</f>
        <v>106</v>
      </c>
      <c r="C45" s="12" t="str">
        <f>+Administration!B40</f>
        <v>CASCADE VALLEY HOSPITAL</v>
      </c>
      <c r="D45" s="13">
        <f>ROUND(+Administration!Q40,0)</f>
        <v>0</v>
      </c>
      <c r="E45" s="13">
        <f>ROUND(+Administration!V40,0)</f>
        <v>4405</v>
      </c>
      <c r="F45" s="14" t="str">
        <f t="shared" si="0"/>
        <v/>
      </c>
      <c r="G45" s="13">
        <f>ROUND(+Administration!Q143,0)</f>
        <v>2560346</v>
      </c>
      <c r="H45" s="13">
        <f>ROUND(+Administration!V143,0)</f>
        <v>2702</v>
      </c>
      <c r="I45" s="14">
        <f t="shared" si="1"/>
        <v>947.57</v>
      </c>
      <c r="J45" s="12"/>
      <c r="K45" s="11" t="str">
        <f t="shared" si="2"/>
        <v/>
      </c>
    </row>
    <row r="46" spans="1:11" x14ac:dyDescent="0.2">
      <c r="A46" s="12"/>
      <c r="B46" s="12">
        <f>+Administration!A41</f>
        <v>107</v>
      </c>
      <c r="C46" s="12" t="str">
        <f>+Administration!B41</f>
        <v>NORTH VALLEY HOSPITAL</v>
      </c>
      <c r="D46" s="13">
        <f>ROUND(+Administration!Q41,0)</f>
        <v>1688118</v>
      </c>
      <c r="E46" s="13">
        <f>ROUND(+Administration!V41,0)</f>
        <v>1964</v>
      </c>
      <c r="F46" s="14">
        <f t="shared" si="0"/>
        <v>859.53</v>
      </c>
      <c r="G46" s="13">
        <f>ROUND(+Administration!Q144,0)</f>
        <v>2195482</v>
      </c>
      <c r="H46" s="13">
        <f>ROUND(+Administration!V144,0)</f>
        <v>1481</v>
      </c>
      <c r="I46" s="14">
        <f t="shared" si="1"/>
        <v>1482.43</v>
      </c>
      <c r="J46" s="12"/>
      <c r="K46" s="11">
        <f t="shared" si="2"/>
        <v>0.72470000000000001</v>
      </c>
    </row>
    <row r="47" spans="1:11" x14ac:dyDescent="0.2">
      <c r="A47" s="12"/>
      <c r="B47" s="12">
        <f>+Administration!A42</f>
        <v>108</v>
      </c>
      <c r="C47" s="12" t="str">
        <f>+Administration!B42</f>
        <v>TRI-STATE MEMORIAL HOSPITAL</v>
      </c>
      <c r="D47" s="13">
        <f>ROUND(+Administration!Q42,0)</f>
        <v>6029400</v>
      </c>
      <c r="E47" s="13">
        <f>ROUND(+Administration!V42,0)</f>
        <v>5524</v>
      </c>
      <c r="F47" s="14">
        <f t="shared" si="0"/>
        <v>1091.49</v>
      </c>
      <c r="G47" s="13">
        <f>ROUND(+Administration!Q145,0)</f>
        <v>6588827</v>
      </c>
      <c r="H47" s="13">
        <f>ROUND(+Administration!V145,0)</f>
        <v>5844</v>
      </c>
      <c r="I47" s="14">
        <f t="shared" si="1"/>
        <v>1127.45</v>
      </c>
      <c r="J47" s="12"/>
      <c r="K47" s="11">
        <f t="shared" si="2"/>
        <v>3.2899999999999999E-2</v>
      </c>
    </row>
    <row r="48" spans="1:11" x14ac:dyDescent="0.2">
      <c r="A48" s="12"/>
      <c r="B48" s="12">
        <f>+Administration!A43</f>
        <v>111</v>
      </c>
      <c r="C48" s="12" t="str">
        <f>+Administration!B43</f>
        <v>EAST ADAMS RURAL HEALTHCARE</v>
      </c>
      <c r="D48" s="13">
        <f>ROUND(+Administration!Q43,0)</f>
        <v>1344572</v>
      </c>
      <c r="E48" s="13">
        <f>ROUND(+Administration!V43,0)</f>
        <v>621</v>
      </c>
      <c r="F48" s="14">
        <f t="shared" si="0"/>
        <v>2165.17</v>
      </c>
      <c r="G48" s="13">
        <f>ROUND(+Administration!Q146,0)</f>
        <v>1582415</v>
      </c>
      <c r="H48" s="13">
        <f>ROUND(+Administration!V146,0)</f>
        <v>535</v>
      </c>
      <c r="I48" s="14">
        <f t="shared" si="1"/>
        <v>2957.79</v>
      </c>
      <c r="J48" s="12"/>
      <c r="K48" s="11">
        <f t="shared" si="2"/>
        <v>0.36609999999999998</v>
      </c>
    </row>
    <row r="49" spans="1:11" x14ac:dyDescent="0.2">
      <c r="A49" s="12"/>
      <c r="B49" s="12">
        <f>+Administration!A44</f>
        <v>125</v>
      </c>
      <c r="C49" s="12" t="str">
        <f>+Administration!B44</f>
        <v>OTHELLO COMMUNITY HOSPITAL</v>
      </c>
      <c r="D49" s="13">
        <f>ROUND(+Administration!Q44,0)</f>
        <v>0</v>
      </c>
      <c r="E49" s="13">
        <f>ROUND(+Administration!V44,0)</f>
        <v>0</v>
      </c>
      <c r="F49" s="14" t="str">
        <f t="shared" si="0"/>
        <v/>
      </c>
      <c r="G49" s="13">
        <f>ROUND(+Administration!Q147,0)</f>
        <v>0</v>
      </c>
      <c r="H49" s="13">
        <f>ROUND(+Administration!V147,0)</f>
        <v>0</v>
      </c>
      <c r="I49" s="14" t="str">
        <f t="shared" si="1"/>
        <v/>
      </c>
      <c r="J49" s="12"/>
      <c r="K49" s="11" t="str">
        <f t="shared" si="2"/>
        <v/>
      </c>
    </row>
    <row r="50" spans="1:11" x14ac:dyDescent="0.2">
      <c r="A50" s="12"/>
      <c r="B50" s="12">
        <f>+Administration!A45</f>
        <v>126</v>
      </c>
      <c r="C50" s="12" t="str">
        <f>+Administration!B45</f>
        <v>HIGHLINE MEDICAL CENTER</v>
      </c>
      <c r="D50" s="13">
        <f>ROUND(+Administration!Q45,0)</f>
        <v>39678002</v>
      </c>
      <c r="E50" s="13">
        <f>ROUND(+Administration!V45,0)</f>
        <v>14611</v>
      </c>
      <c r="F50" s="14">
        <f t="shared" si="0"/>
        <v>2715.63</v>
      </c>
      <c r="G50" s="13">
        <f>ROUND(+Administration!Q148,0)</f>
        <v>43953141</v>
      </c>
      <c r="H50" s="13">
        <f>ROUND(+Administration!V148,0)</f>
        <v>15353</v>
      </c>
      <c r="I50" s="14">
        <f t="shared" si="1"/>
        <v>2862.84</v>
      </c>
      <c r="J50" s="12"/>
      <c r="K50" s="11">
        <f t="shared" si="2"/>
        <v>5.4199999999999998E-2</v>
      </c>
    </row>
    <row r="51" spans="1:11" x14ac:dyDescent="0.2">
      <c r="A51" s="12"/>
      <c r="B51" s="12">
        <f>+Administration!A46</f>
        <v>128</v>
      </c>
      <c r="C51" s="12" t="str">
        <f>+Administration!B46</f>
        <v>UNIVERSITY OF WASHINGTON MEDICAL CENTER</v>
      </c>
      <c r="D51" s="13">
        <f>ROUND(+Administration!Q46,0)</f>
        <v>123240361</v>
      </c>
      <c r="E51" s="13">
        <f>ROUND(+Administration!V46,0)</f>
        <v>58058</v>
      </c>
      <c r="F51" s="14">
        <f t="shared" si="0"/>
        <v>2122.71</v>
      </c>
      <c r="G51" s="13">
        <f>ROUND(+Administration!Q149,0)</f>
        <v>136668185</v>
      </c>
      <c r="H51" s="13">
        <f>ROUND(+Administration!V149,0)</f>
        <v>57457</v>
      </c>
      <c r="I51" s="14">
        <f t="shared" si="1"/>
        <v>2378.62</v>
      </c>
      <c r="J51" s="12"/>
      <c r="K51" s="11">
        <f t="shared" si="2"/>
        <v>0.1206</v>
      </c>
    </row>
    <row r="52" spans="1:11" x14ac:dyDescent="0.2">
      <c r="A52" s="12"/>
      <c r="B52" s="12">
        <f>+Administration!A47</f>
        <v>129</v>
      </c>
      <c r="C52" s="12" t="str">
        <f>+Administration!B47</f>
        <v>QUINCY VALLEY MEDICAL CENTER</v>
      </c>
      <c r="D52" s="13">
        <f>ROUND(+Administration!Q47,0)</f>
        <v>1021807</v>
      </c>
      <c r="E52" s="13">
        <f>ROUND(+Administration!V47,0)</f>
        <v>255</v>
      </c>
      <c r="F52" s="14">
        <f t="shared" si="0"/>
        <v>4007.09</v>
      </c>
      <c r="G52" s="13">
        <f>ROUND(+Administration!Q150,0)</f>
        <v>979829</v>
      </c>
      <c r="H52" s="13">
        <f>ROUND(+Administration!V150,0)</f>
        <v>389</v>
      </c>
      <c r="I52" s="14">
        <f t="shared" si="1"/>
        <v>2518.84</v>
      </c>
      <c r="J52" s="12"/>
      <c r="K52" s="11">
        <f t="shared" si="2"/>
        <v>-0.37140000000000001</v>
      </c>
    </row>
    <row r="53" spans="1:11" x14ac:dyDescent="0.2">
      <c r="A53" s="12"/>
      <c r="B53" s="12">
        <f>+Administration!A48</f>
        <v>130</v>
      </c>
      <c r="C53" s="12" t="str">
        <f>+Administration!B48</f>
        <v>UW MEDICINE/NORTHWEST HOSPITAL</v>
      </c>
      <c r="D53" s="13">
        <f>ROUND(+Administration!Q48,0)</f>
        <v>36587951</v>
      </c>
      <c r="E53" s="13">
        <f>ROUND(+Administration!V48,0)</f>
        <v>24110</v>
      </c>
      <c r="F53" s="14">
        <f t="shared" si="0"/>
        <v>1517.54</v>
      </c>
      <c r="G53" s="13">
        <f>ROUND(+Administration!Q151,0)</f>
        <v>53569629</v>
      </c>
      <c r="H53" s="13">
        <f>ROUND(+Administration!V151,0)</f>
        <v>26437</v>
      </c>
      <c r="I53" s="14">
        <f t="shared" si="1"/>
        <v>2026.31</v>
      </c>
      <c r="J53" s="12"/>
      <c r="K53" s="11">
        <f t="shared" si="2"/>
        <v>0.33529999999999999</v>
      </c>
    </row>
    <row r="54" spans="1:11" x14ac:dyDescent="0.2">
      <c r="A54" s="12"/>
      <c r="B54" s="12">
        <f>+Administration!A49</f>
        <v>131</v>
      </c>
      <c r="C54" s="12" t="str">
        <f>+Administration!B49</f>
        <v>OVERLAKE HOSPITAL MEDICAL CENTER</v>
      </c>
      <c r="D54" s="13">
        <f>ROUND(+Administration!Q49,0)</f>
        <v>40895727</v>
      </c>
      <c r="E54" s="13">
        <f>ROUND(+Administration!V49,0)</f>
        <v>34703</v>
      </c>
      <c r="F54" s="14">
        <f t="shared" si="0"/>
        <v>1178.45</v>
      </c>
      <c r="G54" s="13">
        <f>ROUND(+Administration!Q152,0)</f>
        <v>50044550</v>
      </c>
      <c r="H54" s="13">
        <f>ROUND(+Administration!V152,0)</f>
        <v>35157</v>
      </c>
      <c r="I54" s="14">
        <f t="shared" si="1"/>
        <v>1423.46</v>
      </c>
      <c r="J54" s="12"/>
      <c r="K54" s="11">
        <f t="shared" si="2"/>
        <v>0.2079</v>
      </c>
    </row>
    <row r="55" spans="1:11" x14ac:dyDescent="0.2">
      <c r="A55" s="12"/>
      <c r="B55" s="12">
        <f>+Administration!A50</f>
        <v>132</v>
      </c>
      <c r="C55" s="12" t="str">
        <f>+Administration!B50</f>
        <v>ST CLARE HOSPITAL</v>
      </c>
      <c r="D55" s="13">
        <f>ROUND(+Administration!Q50,0)</f>
        <v>20244691</v>
      </c>
      <c r="E55" s="13">
        <f>ROUND(+Administration!V50,0)</f>
        <v>13193</v>
      </c>
      <c r="F55" s="14">
        <f t="shared" si="0"/>
        <v>1534.5</v>
      </c>
      <c r="G55" s="13">
        <f>ROUND(+Administration!Q153,0)</f>
        <v>26434532</v>
      </c>
      <c r="H55" s="13">
        <f>ROUND(+Administration!V153,0)</f>
        <v>13595</v>
      </c>
      <c r="I55" s="14">
        <f t="shared" si="1"/>
        <v>1944.43</v>
      </c>
      <c r="J55" s="12"/>
      <c r="K55" s="11">
        <f t="shared" si="2"/>
        <v>0.2671</v>
      </c>
    </row>
    <row r="56" spans="1:11" x14ac:dyDescent="0.2">
      <c r="A56" s="12"/>
      <c r="B56" s="12">
        <f>+Administration!A51</f>
        <v>134</v>
      </c>
      <c r="C56" s="12" t="str">
        <f>+Administration!B51</f>
        <v>ISLAND HOSPITAL</v>
      </c>
      <c r="D56" s="13">
        <f>ROUND(+Administration!Q51,0)</f>
        <v>9094741</v>
      </c>
      <c r="E56" s="13">
        <f>ROUND(+Administration!V51,0)</f>
        <v>10503</v>
      </c>
      <c r="F56" s="14">
        <f t="shared" si="0"/>
        <v>865.92</v>
      </c>
      <c r="G56" s="13">
        <f>ROUND(+Administration!Q154,0)</f>
        <v>9303332</v>
      </c>
      <c r="H56" s="13">
        <f>ROUND(+Administration!V154,0)</f>
        <v>10694</v>
      </c>
      <c r="I56" s="14">
        <f t="shared" si="1"/>
        <v>869.96</v>
      </c>
      <c r="J56" s="12"/>
      <c r="K56" s="11">
        <f t="shared" si="2"/>
        <v>4.7000000000000002E-3</v>
      </c>
    </row>
    <row r="57" spans="1:11" x14ac:dyDescent="0.2">
      <c r="A57" s="12"/>
      <c r="B57" s="12">
        <f>+Administration!A52</f>
        <v>137</v>
      </c>
      <c r="C57" s="12" t="str">
        <f>+Administration!B52</f>
        <v>LINCOLN HOSPITAL</v>
      </c>
      <c r="D57" s="13">
        <f>ROUND(+Administration!Q52,0)</f>
        <v>2174026</v>
      </c>
      <c r="E57" s="13">
        <f>ROUND(+Administration!V52,0)</f>
        <v>1112</v>
      </c>
      <c r="F57" s="14">
        <f t="shared" si="0"/>
        <v>1955.06</v>
      </c>
      <c r="G57" s="13">
        <f>ROUND(+Administration!Q155,0)</f>
        <v>0</v>
      </c>
      <c r="H57" s="13">
        <f>ROUND(+Administration!V155,0)</f>
        <v>0</v>
      </c>
      <c r="I57" s="14" t="str">
        <f t="shared" si="1"/>
        <v/>
      </c>
      <c r="J57" s="12"/>
      <c r="K57" s="11" t="str">
        <f t="shared" si="2"/>
        <v/>
      </c>
    </row>
    <row r="58" spans="1:11" x14ac:dyDescent="0.2">
      <c r="A58" s="12"/>
      <c r="B58" s="12">
        <f>+Administration!A53</f>
        <v>138</v>
      </c>
      <c r="C58" s="12" t="str">
        <f>+Administration!B53</f>
        <v>SWEDISH EDMONDS</v>
      </c>
      <c r="D58" s="13">
        <f>ROUND(+Administration!Q53,0)</f>
        <v>96947482</v>
      </c>
      <c r="E58" s="13">
        <f>ROUND(+Administration!V53,0)</f>
        <v>16770</v>
      </c>
      <c r="F58" s="14">
        <f t="shared" si="0"/>
        <v>5781.01</v>
      </c>
      <c r="G58" s="13">
        <f>ROUND(+Administration!Q156,0)</f>
        <v>93210577</v>
      </c>
      <c r="H58" s="13">
        <f>ROUND(+Administration!V156,0)</f>
        <v>18613</v>
      </c>
      <c r="I58" s="14">
        <f t="shared" si="1"/>
        <v>5007.82</v>
      </c>
      <c r="J58" s="12"/>
      <c r="K58" s="11">
        <f t="shared" si="2"/>
        <v>-0.13370000000000001</v>
      </c>
    </row>
    <row r="59" spans="1:11" x14ac:dyDescent="0.2">
      <c r="A59" s="12"/>
      <c r="B59" s="12">
        <f>+Administration!A54</f>
        <v>139</v>
      </c>
      <c r="C59" s="12" t="str">
        <f>+Administration!B54</f>
        <v>PROVIDENCE HOLY FAMILY HOSPITAL</v>
      </c>
      <c r="D59" s="13">
        <f>ROUND(+Administration!Q54,0)</f>
        <v>66320283</v>
      </c>
      <c r="E59" s="13">
        <f>ROUND(+Administration!V54,0)</f>
        <v>18114</v>
      </c>
      <c r="F59" s="14">
        <f t="shared" si="0"/>
        <v>3661.27</v>
      </c>
      <c r="G59" s="13">
        <f>ROUND(+Administration!Q157,0)</f>
        <v>66854807</v>
      </c>
      <c r="H59" s="13">
        <f>ROUND(+Administration!V157,0)</f>
        <v>16969</v>
      </c>
      <c r="I59" s="14">
        <f t="shared" si="1"/>
        <v>3939.82</v>
      </c>
      <c r="J59" s="12"/>
      <c r="K59" s="11">
        <f t="shared" si="2"/>
        <v>7.6100000000000001E-2</v>
      </c>
    </row>
    <row r="60" spans="1:11" x14ac:dyDescent="0.2">
      <c r="A60" s="12"/>
      <c r="B60" s="12">
        <f>+Administration!A55</f>
        <v>140</v>
      </c>
      <c r="C60" s="12" t="str">
        <f>+Administration!B55</f>
        <v>KITTITAS VALLEY HEALTHCARE</v>
      </c>
      <c r="D60" s="13">
        <f>ROUND(+Administration!Q55,0)</f>
        <v>8017410</v>
      </c>
      <c r="E60" s="13">
        <f>ROUND(+Administration!V55,0)</f>
        <v>5367</v>
      </c>
      <c r="F60" s="14">
        <f t="shared" si="0"/>
        <v>1493.83</v>
      </c>
      <c r="G60" s="13">
        <f>ROUND(+Administration!Q158,0)</f>
        <v>9173985</v>
      </c>
      <c r="H60" s="13">
        <f>ROUND(+Administration!V158,0)</f>
        <v>5413</v>
      </c>
      <c r="I60" s="14">
        <f t="shared" si="1"/>
        <v>1694.81</v>
      </c>
      <c r="J60" s="12"/>
      <c r="K60" s="11">
        <f t="shared" si="2"/>
        <v>0.13450000000000001</v>
      </c>
    </row>
    <row r="61" spans="1:11" x14ac:dyDescent="0.2">
      <c r="A61" s="12"/>
      <c r="B61" s="12">
        <f>+Administration!A56</f>
        <v>141</v>
      </c>
      <c r="C61" s="12" t="str">
        <f>+Administration!B56</f>
        <v>DAYTON GENERAL HOSPITAL</v>
      </c>
      <c r="D61" s="13">
        <f>ROUND(+Administration!Q56,0)</f>
        <v>1126548</v>
      </c>
      <c r="E61" s="13">
        <f>ROUND(+Administration!V56,0)</f>
        <v>579</v>
      </c>
      <c r="F61" s="14">
        <f t="shared" si="0"/>
        <v>1945.68</v>
      </c>
      <c r="G61" s="13">
        <f>ROUND(+Administration!Q159,0)</f>
        <v>1244571</v>
      </c>
      <c r="H61" s="13">
        <f>ROUND(+Administration!V159,0)</f>
        <v>477</v>
      </c>
      <c r="I61" s="14">
        <f t="shared" si="1"/>
        <v>2609.16</v>
      </c>
      <c r="J61" s="12"/>
      <c r="K61" s="11">
        <f t="shared" si="2"/>
        <v>0.34100000000000003</v>
      </c>
    </row>
    <row r="62" spans="1:11" x14ac:dyDescent="0.2">
      <c r="A62" s="12"/>
      <c r="B62" s="12">
        <f>+Administration!A57</f>
        <v>142</v>
      </c>
      <c r="C62" s="12" t="str">
        <f>+Administration!B57</f>
        <v>HARRISON MEDICAL CENTER</v>
      </c>
      <c r="D62" s="13">
        <f>ROUND(+Administration!Q57,0)</f>
        <v>33624770</v>
      </c>
      <c r="E62" s="13">
        <f>ROUND(+Administration!V57,0)</f>
        <v>30421</v>
      </c>
      <c r="F62" s="14">
        <f t="shared" si="0"/>
        <v>1105.31</v>
      </c>
      <c r="G62" s="13">
        <f>ROUND(+Administration!Q160,0)</f>
        <v>64401469</v>
      </c>
      <c r="H62" s="13">
        <f>ROUND(+Administration!V160,0)</f>
        <v>32262</v>
      </c>
      <c r="I62" s="14">
        <f t="shared" si="1"/>
        <v>1996.2</v>
      </c>
      <c r="J62" s="12"/>
      <c r="K62" s="11">
        <f t="shared" si="2"/>
        <v>0.80600000000000005</v>
      </c>
    </row>
    <row r="63" spans="1:11" x14ac:dyDescent="0.2">
      <c r="A63" s="12"/>
      <c r="B63" s="12">
        <f>+Administration!A58</f>
        <v>145</v>
      </c>
      <c r="C63" s="12" t="str">
        <f>+Administration!B58</f>
        <v>PEACEHEALTH ST JOSEPH HOSPITAL</v>
      </c>
      <c r="D63" s="13">
        <f>ROUND(+Administration!Q58,0)</f>
        <v>95059836</v>
      </c>
      <c r="E63" s="13">
        <f>ROUND(+Administration!V58,0)</f>
        <v>33079</v>
      </c>
      <c r="F63" s="14">
        <f t="shared" si="0"/>
        <v>2873.72</v>
      </c>
      <c r="G63" s="13">
        <f>ROUND(+Administration!Q161,0)</f>
        <v>1237216</v>
      </c>
      <c r="H63" s="13">
        <f>ROUND(+Administration!V161,0)</f>
        <v>32725</v>
      </c>
      <c r="I63" s="14">
        <f t="shared" si="1"/>
        <v>37.81</v>
      </c>
      <c r="J63" s="12"/>
      <c r="K63" s="11">
        <f t="shared" si="2"/>
        <v>-0.98680000000000001</v>
      </c>
    </row>
    <row r="64" spans="1:11" x14ac:dyDescent="0.2">
      <c r="A64" s="12"/>
      <c r="B64" s="12">
        <f>+Administration!A59</f>
        <v>147</v>
      </c>
      <c r="C64" s="12" t="str">
        <f>+Administration!B59</f>
        <v>MID VALLEY HOSPITAL</v>
      </c>
      <c r="D64" s="13">
        <f>ROUND(+Administration!Q59,0)</f>
        <v>2030352</v>
      </c>
      <c r="E64" s="13">
        <f>ROUND(+Administration!V59,0)</f>
        <v>2786</v>
      </c>
      <c r="F64" s="14">
        <f t="shared" si="0"/>
        <v>728.77</v>
      </c>
      <c r="G64" s="13">
        <f>ROUND(+Administration!Q162,0)</f>
        <v>1900572</v>
      </c>
      <c r="H64" s="13">
        <f>ROUND(+Administration!V162,0)</f>
        <v>2488</v>
      </c>
      <c r="I64" s="14">
        <f t="shared" si="1"/>
        <v>763.9</v>
      </c>
      <c r="J64" s="12"/>
      <c r="K64" s="11">
        <f t="shared" si="2"/>
        <v>4.82E-2</v>
      </c>
    </row>
    <row r="65" spans="1:11" x14ac:dyDescent="0.2">
      <c r="A65" s="12"/>
      <c r="B65" s="12">
        <f>+Administration!A60</f>
        <v>148</v>
      </c>
      <c r="C65" s="12" t="str">
        <f>+Administration!B60</f>
        <v>KINDRED HOSPITAL SEATTLE - NORTHGATE</v>
      </c>
      <c r="D65" s="13">
        <f>ROUND(+Administration!Q60,0)</f>
        <v>8991228</v>
      </c>
      <c r="E65" s="13">
        <f>ROUND(+Administration!V60,0)</f>
        <v>1271</v>
      </c>
      <c r="F65" s="14">
        <f t="shared" si="0"/>
        <v>7074.14</v>
      </c>
      <c r="G65" s="13">
        <f>ROUND(+Administration!Q163,0)</f>
        <v>9188629</v>
      </c>
      <c r="H65" s="13">
        <f>ROUND(+Administration!V163,0)</f>
        <v>1225</v>
      </c>
      <c r="I65" s="14">
        <f t="shared" si="1"/>
        <v>7500.92</v>
      </c>
      <c r="J65" s="12"/>
      <c r="K65" s="11">
        <f t="shared" si="2"/>
        <v>6.0299999999999999E-2</v>
      </c>
    </row>
    <row r="66" spans="1:11" x14ac:dyDescent="0.2">
      <c r="A66" s="12"/>
      <c r="B66" s="12">
        <f>+Administration!A61</f>
        <v>150</v>
      </c>
      <c r="C66" s="12" t="str">
        <f>+Administration!B61</f>
        <v>COULEE MEDICAL CENTER</v>
      </c>
      <c r="D66" s="13">
        <f>ROUND(+Administration!Q61,0)</f>
        <v>4501440</v>
      </c>
      <c r="E66" s="13">
        <f>ROUND(+Administration!V61,0)</f>
        <v>1232</v>
      </c>
      <c r="F66" s="14">
        <f t="shared" si="0"/>
        <v>3653.77</v>
      </c>
      <c r="G66" s="13">
        <f>ROUND(+Administration!Q164,0)</f>
        <v>-177679</v>
      </c>
      <c r="H66" s="13">
        <f>ROUND(+Administration!V164,0)</f>
        <v>1398</v>
      </c>
      <c r="I66" s="14">
        <f t="shared" si="1"/>
        <v>-127.1</v>
      </c>
      <c r="J66" s="12"/>
      <c r="K66" s="11">
        <f t="shared" si="2"/>
        <v>-1.0347999999999999</v>
      </c>
    </row>
    <row r="67" spans="1:11" x14ac:dyDescent="0.2">
      <c r="A67" s="12"/>
      <c r="B67" s="12">
        <f>+Administration!A62</f>
        <v>152</v>
      </c>
      <c r="C67" s="12" t="str">
        <f>+Administration!B62</f>
        <v>MASON GENERAL HOSPITAL</v>
      </c>
      <c r="D67" s="13">
        <f>ROUND(+Administration!Q62,0)</f>
        <v>12455908</v>
      </c>
      <c r="E67" s="13">
        <f>ROUND(+Administration!V62,0)</f>
        <v>4806</v>
      </c>
      <c r="F67" s="14">
        <f t="shared" si="0"/>
        <v>2591.7399999999998</v>
      </c>
      <c r="G67" s="13">
        <f>ROUND(+Administration!Q165,0)</f>
        <v>13015217</v>
      </c>
      <c r="H67" s="13">
        <f>ROUND(+Administration!V165,0)</f>
        <v>4813</v>
      </c>
      <c r="I67" s="14">
        <f t="shared" si="1"/>
        <v>2704.18</v>
      </c>
      <c r="J67" s="12"/>
      <c r="K67" s="11">
        <f t="shared" si="2"/>
        <v>4.3400000000000001E-2</v>
      </c>
    </row>
    <row r="68" spans="1:11" x14ac:dyDescent="0.2">
      <c r="A68" s="12"/>
      <c r="B68" s="12">
        <f>+Administration!A63</f>
        <v>153</v>
      </c>
      <c r="C68" s="12" t="str">
        <f>+Administration!B63</f>
        <v>WHITMAN HOSPITAL AND MEDICAL CENTER</v>
      </c>
      <c r="D68" s="13">
        <f>ROUND(+Administration!Q63,0)</f>
        <v>2715856</v>
      </c>
      <c r="E68" s="13">
        <f>ROUND(+Administration!V63,0)</f>
        <v>1373</v>
      </c>
      <c r="F68" s="14">
        <f t="shared" si="0"/>
        <v>1978.05</v>
      </c>
      <c r="G68" s="13">
        <f>ROUND(+Administration!Q166,0)</f>
        <v>3265524</v>
      </c>
      <c r="H68" s="13">
        <f>ROUND(+Administration!V166,0)</f>
        <v>1504</v>
      </c>
      <c r="I68" s="14">
        <f t="shared" si="1"/>
        <v>2171.23</v>
      </c>
      <c r="J68" s="12"/>
      <c r="K68" s="11">
        <f t="shared" si="2"/>
        <v>9.7699999999999995E-2</v>
      </c>
    </row>
    <row r="69" spans="1:11" x14ac:dyDescent="0.2">
      <c r="A69" s="12"/>
      <c r="B69" s="12">
        <f>+Administration!A64</f>
        <v>155</v>
      </c>
      <c r="C69" s="12" t="str">
        <f>+Administration!B64</f>
        <v>UW MEDICINE/VALLEY MEDICAL CENTER</v>
      </c>
      <c r="D69" s="13">
        <f>ROUND(+Administration!Q64,0)</f>
        <v>41051405</v>
      </c>
      <c r="E69" s="13">
        <f>ROUND(+Administration!V64,0)</f>
        <v>42810</v>
      </c>
      <c r="F69" s="14">
        <f t="shared" si="0"/>
        <v>958.92</v>
      </c>
      <c r="G69" s="13">
        <f>ROUND(+Administration!Q167,0)</f>
        <v>42951567</v>
      </c>
      <c r="H69" s="13">
        <f>ROUND(+Administration!V167,0)</f>
        <v>43058</v>
      </c>
      <c r="I69" s="14">
        <f t="shared" si="1"/>
        <v>997.53</v>
      </c>
      <c r="J69" s="12"/>
      <c r="K69" s="11">
        <f t="shared" si="2"/>
        <v>4.0300000000000002E-2</v>
      </c>
    </row>
    <row r="70" spans="1:11" x14ac:dyDescent="0.2">
      <c r="A70" s="12"/>
      <c r="B70" s="12">
        <f>+Administration!A65</f>
        <v>156</v>
      </c>
      <c r="C70" s="12" t="str">
        <f>+Administration!B65</f>
        <v>WHIDBEY GENERAL HOSPITAL</v>
      </c>
      <c r="D70" s="13">
        <f>ROUND(+Administration!Q65,0)</f>
        <v>10354694</v>
      </c>
      <c r="E70" s="13">
        <f>ROUND(+Administration!V65,0)</f>
        <v>7772</v>
      </c>
      <c r="F70" s="14">
        <f t="shared" si="0"/>
        <v>1332.31</v>
      </c>
      <c r="G70" s="13">
        <f>ROUND(+Administration!Q168,0)</f>
        <v>9527117</v>
      </c>
      <c r="H70" s="13">
        <f>ROUND(+Administration!V168,0)</f>
        <v>7172</v>
      </c>
      <c r="I70" s="14">
        <f t="shared" si="1"/>
        <v>1328.38</v>
      </c>
      <c r="J70" s="12"/>
      <c r="K70" s="11">
        <f t="shared" si="2"/>
        <v>-2.8999999999999998E-3</v>
      </c>
    </row>
    <row r="71" spans="1:11" x14ac:dyDescent="0.2">
      <c r="A71" s="12"/>
      <c r="B71" s="12">
        <f>+Administration!A66</f>
        <v>157</v>
      </c>
      <c r="C71" s="12" t="str">
        <f>+Administration!B66</f>
        <v>ST LUKES REHABILIATION INSTITUTE</v>
      </c>
      <c r="D71" s="13">
        <f>ROUND(+Administration!Q66,0)</f>
        <v>6934566</v>
      </c>
      <c r="E71" s="13">
        <f>ROUND(+Administration!V66,0)</f>
        <v>2238</v>
      </c>
      <c r="F71" s="14">
        <f t="shared" si="0"/>
        <v>3098.55</v>
      </c>
      <c r="G71" s="13">
        <f>ROUND(+Administration!Q169,0)</f>
        <v>8230414</v>
      </c>
      <c r="H71" s="13">
        <f>ROUND(+Administration!V169,0)</f>
        <v>2381</v>
      </c>
      <c r="I71" s="14">
        <f t="shared" si="1"/>
        <v>3456.7</v>
      </c>
      <c r="J71" s="12"/>
      <c r="K71" s="11">
        <f t="shared" si="2"/>
        <v>0.11559999999999999</v>
      </c>
    </row>
    <row r="72" spans="1:11" x14ac:dyDescent="0.2">
      <c r="A72" s="12"/>
      <c r="B72" s="12">
        <f>+Administration!A67</f>
        <v>158</v>
      </c>
      <c r="C72" s="12" t="str">
        <f>+Administration!B67</f>
        <v>CASCADE MEDICAL CENTER</v>
      </c>
      <c r="D72" s="13">
        <f>ROUND(+Administration!Q67,0)</f>
        <v>1724094</v>
      </c>
      <c r="E72" s="13">
        <f>ROUND(+Administration!V67,0)</f>
        <v>625</v>
      </c>
      <c r="F72" s="14">
        <f t="shared" si="0"/>
        <v>2758.55</v>
      </c>
      <c r="G72" s="13">
        <f>ROUND(+Administration!Q170,0)</f>
        <v>1978111</v>
      </c>
      <c r="H72" s="13">
        <f>ROUND(+Administration!V170,0)</f>
        <v>571</v>
      </c>
      <c r="I72" s="14">
        <f t="shared" si="1"/>
        <v>3464.29</v>
      </c>
      <c r="J72" s="12"/>
      <c r="K72" s="11">
        <f t="shared" si="2"/>
        <v>0.25580000000000003</v>
      </c>
    </row>
    <row r="73" spans="1:11" x14ac:dyDescent="0.2">
      <c r="A73" s="12"/>
      <c r="B73" s="12">
        <f>+Administration!A68</f>
        <v>159</v>
      </c>
      <c r="C73" s="12" t="str">
        <f>+Administration!B68</f>
        <v>PROVIDENCE ST PETER HOSPITAL</v>
      </c>
      <c r="D73" s="13">
        <f>ROUND(+Administration!Q68,0)</f>
        <v>152682782</v>
      </c>
      <c r="E73" s="13">
        <f>ROUND(+Administration!V68,0)</f>
        <v>32864</v>
      </c>
      <c r="F73" s="14">
        <f t="shared" si="0"/>
        <v>4645.8999999999996</v>
      </c>
      <c r="G73" s="13">
        <f>ROUND(+Administration!Q171,0)</f>
        <v>167167410</v>
      </c>
      <c r="H73" s="13">
        <f>ROUND(+Administration!V171,0)</f>
        <v>33908</v>
      </c>
      <c r="I73" s="14">
        <f t="shared" si="1"/>
        <v>4930.03</v>
      </c>
      <c r="J73" s="12"/>
      <c r="K73" s="11">
        <f t="shared" si="2"/>
        <v>6.1199999999999997E-2</v>
      </c>
    </row>
    <row r="74" spans="1:11" x14ac:dyDescent="0.2">
      <c r="A74" s="12"/>
      <c r="B74" s="12">
        <f>+Administration!A69</f>
        <v>161</v>
      </c>
      <c r="C74" s="12" t="str">
        <f>+Administration!B69</f>
        <v>KADLEC REGIONAL MEDICAL CENTER</v>
      </c>
      <c r="D74" s="13">
        <f>ROUND(+Administration!Q69,0)</f>
        <v>44970948</v>
      </c>
      <c r="E74" s="13">
        <f>ROUND(+Administration!V69,0)</f>
        <v>45708</v>
      </c>
      <c r="F74" s="14">
        <f t="shared" si="0"/>
        <v>983.87</v>
      </c>
      <c r="G74" s="13">
        <f>ROUND(+Administration!Q172,0)</f>
        <v>126430840</v>
      </c>
      <c r="H74" s="13">
        <f>ROUND(+Administration!V172,0)</f>
        <v>42783</v>
      </c>
      <c r="I74" s="14">
        <f t="shared" si="1"/>
        <v>2955.17</v>
      </c>
      <c r="J74" s="12"/>
      <c r="K74" s="11">
        <f t="shared" si="2"/>
        <v>2.0036</v>
      </c>
    </row>
    <row r="75" spans="1:11" x14ac:dyDescent="0.2">
      <c r="A75" s="12"/>
      <c r="B75" s="12">
        <f>+Administration!A70</f>
        <v>162</v>
      </c>
      <c r="C75" s="12" t="str">
        <f>+Administration!B70</f>
        <v>PROVIDENCE SACRED HEART MEDICAL CENTER</v>
      </c>
      <c r="D75" s="13">
        <f>ROUND(+Administration!Q70,0)</f>
        <v>247271690</v>
      </c>
      <c r="E75" s="13">
        <f>ROUND(+Administration!V70,0)</f>
        <v>60667</v>
      </c>
      <c r="F75" s="14">
        <f t="shared" ref="F75:F109" si="3">IF(D75=0,"",IF(E75=0,"",ROUND(D75/E75,2)))</f>
        <v>4075.88</v>
      </c>
      <c r="G75" s="13">
        <f>ROUND(+Administration!Q173,0)</f>
        <v>310558845</v>
      </c>
      <c r="H75" s="13">
        <f>ROUND(+Administration!V173,0)</f>
        <v>64214</v>
      </c>
      <c r="I75" s="14">
        <f t="shared" ref="I75:I109" si="4">IF(G75=0,"",IF(H75=0,"",ROUND(G75/H75,2)))</f>
        <v>4836.3100000000004</v>
      </c>
      <c r="J75" s="12"/>
      <c r="K75" s="11">
        <f t="shared" ref="K75:K109" si="5">IF(D75=0,"",IF(E75=0,"",IF(G75=0,"",IF(H75=0,"",ROUND(I75/F75-1,4)))))</f>
        <v>0.18659999999999999</v>
      </c>
    </row>
    <row r="76" spans="1:11" x14ac:dyDescent="0.2">
      <c r="A76" s="12"/>
      <c r="B76" s="12">
        <f>+Administration!A71</f>
        <v>164</v>
      </c>
      <c r="C76" s="12" t="str">
        <f>+Administration!B71</f>
        <v>EVERGREENHEALTH MEDICAL CENTER</v>
      </c>
      <c r="D76" s="13">
        <f>ROUND(+Administration!Q71,0)</f>
        <v>50093867</v>
      </c>
      <c r="E76" s="13">
        <f>ROUND(+Administration!V71,0)</f>
        <v>33657</v>
      </c>
      <c r="F76" s="14">
        <f t="shared" si="3"/>
        <v>1488.36</v>
      </c>
      <c r="G76" s="13">
        <f>ROUND(+Administration!Q174,0)</f>
        <v>50298982</v>
      </c>
      <c r="H76" s="13">
        <f>ROUND(+Administration!V174,0)</f>
        <v>34300</v>
      </c>
      <c r="I76" s="14">
        <f t="shared" si="4"/>
        <v>1466.44</v>
      </c>
      <c r="J76" s="12"/>
      <c r="K76" s="11">
        <f t="shared" si="5"/>
        <v>-1.47E-2</v>
      </c>
    </row>
    <row r="77" spans="1:11" x14ac:dyDescent="0.2">
      <c r="A77" s="12"/>
      <c r="B77" s="12">
        <f>+Administration!A72</f>
        <v>165</v>
      </c>
      <c r="C77" s="12" t="str">
        <f>+Administration!B72</f>
        <v>LAKE CHELAN COMMUNITY HOSPITAL</v>
      </c>
      <c r="D77" s="13">
        <f>ROUND(+Administration!Q72,0)</f>
        <v>3159127</v>
      </c>
      <c r="E77" s="13">
        <f>ROUND(+Administration!V72,0)</f>
        <v>1431</v>
      </c>
      <c r="F77" s="14">
        <f t="shared" si="3"/>
        <v>2207.64</v>
      </c>
      <c r="G77" s="13">
        <f>ROUND(+Administration!Q175,0)</f>
        <v>3924526</v>
      </c>
      <c r="H77" s="13">
        <f>ROUND(+Administration!V175,0)</f>
        <v>1233</v>
      </c>
      <c r="I77" s="14">
        <f t="shared" si="4"/>
        <v>3182.91</v>
      </c>
      <c r="J77" s="12"/>
      <c r="K77" s="11">
        <f t="shared" si="5"/>
        <v>0.44180000000000003</v>
      </c>
    </row>
    <row r="78" spans="1:11" x14ac:dyDescent="0.2">
      <c r="A78" s="12"/>
      <c r="B78" s="12">
        <f>+Administration!A73</f>
        <v>167</v>
      </c>
      <c r="C78" s="12" t="str">
        <f>+Administration!B73</f>
        <v>FERRY COUNTY MEMORIAL HOSPITAL</v>
      </c>
      <c r="D78" s="13">
        <f>ROUND(+Administration!Q73,0)</f>
        <v>0</v>
      </c>
      <c r="E78" s="13">
        <f>ROUND(+Administration!V73,0)</f>
        <v>305</v>
      </c>
      <c r="F78" s="14" t="str">
        <f t="shared" si="3"/>
        <v/>
      </c>
      <c r="G78" s="13">
        <f>ROUND(+Administration!Q176,0)</f>
        <v>0</v>
      </c>
      <c r="H78" s="13">
        <f>ROUND(+Administration!V176,0)</f>
        <v>0</v>
      </c>
      <c r="I78" s="14" t="str">
        <f t="shared" si="4"/>
        <v/>
      </c>
      <c r="J78" s="12"/>
      <c r="K78" s="11" t="str">
        <f t="shared" si="5"/>
        <v/>
      </c>
    </row>
    <row r="79" spans="1:11" x14ac:dyDescent="0.2">
      <c r="A79" s="12"/>
      <c r="B79" s="12">
        <f>+Administration!A74</f>
        <v>168</v>
      </c>
      <c r="C79" s="12" t="str">
        <f>+Administration!B74</f>
        <v>CENTRAL WASHINGTON HOSPITAL</v>
      </c>
      <c r="D79" s="13">
        <f>ROUND(+Administration!Q74,0)</f>
        <v>55171526</v>
      </c>
      <c r="E79" s="13">
        <f>ROUND(+Administration!V74,0)</f>
        <v>23522</v>
      </c>
      <c r="F79" s="14">
        <f t="shared" si="3"/>
        <v>2345.5300000000002</v>
      </c>
      <c r="G79" s="13">
        <f>ROUND(+Administration!Q177,0)</f>
        <v>65939897</v>
      </c>
      <c r="H79" s="13">
        <f>ROUND(+Administration!V177,0)</f>
        <v>24241</v>
      </c>
      <c r="I79" s="14">
        <f t="shared" si="4"/>
        <v>2720.18</v>
      </c>
      <c r="J79" s="12"/>
      <c r="K79" s="11">
        <f t="shared" si="5"/>
        <v>0.15970000000000001</v>
      </c>
    </row>
    <row r="80" spans="1:11" x14ac:dyDescent="0.2">
      <c r="A80" s="12"/>
      <c r="B80" s="12">
        <f>+Administration!A75</f>
        <v>170</v>
      </c>
      <c r="C80" s="12" t="str">
        <f>+Administration!B75</f>
        <v>PEACEHEALTH SOUTHWEST MEDICAL CENTER</v>
      </c>
      <c r="D80" s="13">
        <f>ROUND(+Administration!Q75,0)</f>
        <v>120947330</v>
      </c>
      <c r="E80" s="13">
        <f>ROUND(+Administration!V75,0)</f>
        <v>47001</v>
      </c>
      <c r="F80" s="14">
        <f t="shared" si="3"/>
        <v>2573.29</v>
      </c>
      <c r="G80" s="13">
        <f>ROUND(+Administration!Q178,0)</f>
        <v>126806094</v>
      </c>
      <c r="H80" s="13">
        <f>ROUND(+Administration!V178,0)</f>
        <v>43139</v>
      </c>
      <c r="I80" s="14">
        <f t="shared" si="4"/>
        <v>2939.48</v>
      </c>
      <c r="J80" s="12"/>
      <c r="K80" s="11">
        <f t="shared" si="5"/>
        <v>0.14230000000000001</v>
      </c>
    </row>
    <row r="81" spans="1:11" x14ac:dyDescent="0.2">
      <c r="A81" s="12"/>
      <c r="B81" s="12">
        <f>+Administration!A76</f>
        <v>172</v>
      </c>
      <c r="C81" s="12" t="str">
        <f>+Administration!B76</f>
        <v>PULLMAN REGIONAL HOSPITAL</v>
      </c>
      <c r="D81" s="13">
        <f>ROUND(+Administration!Q76,0)</f>
        <v>6141201</v>
      </c>
      <c r="E81" s="13">
        <f>ROUND(+Administration!V76,0)</f>
        <v>4515</v>
      </c>
      <c r="F81" s="14">
        <f t="shared" si="3"/>
        <v>1360.18</v>
      </c>
      <c r="G81" s="13">
        <f>ROUND(+Administration!Q179,0)</f>
        <v>6979108</v>
      </c>
      <c r="H81" s="13">
        <f>ROUND(+Administration!V179,0)</f>
        <v>4539</v>
      </c>
      <c r="I81" s="14">
        <f t="shared" si="4"/>
        <v>1537.59</v>
      </c>
      <c r="J81" s="12"/>
      <c r="K81" s="11">
        <f t="shared" si="5"/>
        <v>0.13039999999999999</v>
      </c>
    </row>
    <row r="82" spans="1:11" x14ac:dyDescent="0.2">
      <c r="A82" s="12"/>
      <c r="B82" s="12">
        <f>+Administration!A77</f>
        <v>173</v>
      </c>
      <c r="C82" s="12" t="str">
        <f>+Administration!B77</f>
        <v>MORTON GENERAL HOSPITAL</v>
      </c>
      <c r="D82" s="13">
        <f>ROUND(+Administration!Q77,0)</f>
        <v>2821822</v>
      </c>
      <c r="E82" s="13">
        <f>ROUND(+Administration!V77,0)</f>
        <v>1118</v>
      </c>
      <c r="F82" s="14">
        <f t="shared" si="3"/>
        <v>2523.9899999999998</v>
      </c>
      <c r="G82" s="13">
        <f>ROUND(+Administration!Q180,0)</f>
        <v>3300463</v>
      </c>
      <c r="H82" s="13">
        <f>ROUND(+Administration!V180,0)</f>
        <v>827</v>
      </c>
      <c r="I82" s="14">
        <f t="shared" si="4"/>
        <v>3990.89</v>
      </c>
      <c r="J82" s="12"/>
      <c r="K82" s="11">
        <f t="shared" si="5"/>
        <v>0.58120000000000005</v>
      </c>
    </row>
    <row r="83" spans="1:11" x14ac:dyDescent="0.2">
      <c r="A83" s="12"/>
      <c r="B83" s="12">
        <f>+Administration!A78</f>
        <v>175</v>
      </c>
      <c r="C83" s="12" t="str">
        <f>+Administration!B78</f>
        <v>MARY BRIDGE CHILDRENS HEALTH CENTER</v>
      </c>
      <c r="D83" s="13">
        <f>ROUND(+Administration!Q78,0)</f>
        <v>62073593</v>
      </c>
      <c r="E83" s="13">
        <f>ROUND(+Administration!V78,0)</f>
        <v>10012</v>
      </c>
      <c r="F83" s="14">
        <f t="shared" si="3"/>
        <v>6199.92</v>
      </c>
      <c r="G83" s="13">
        <f>ROUND(+Administration!Q181,0)</f>
        <v>81579054</v>
      </c>
      <c r="H83" s="13">
        <f>ROUND(+Administration!V181,0)</f>
        <v>10097</v>
      </c>
      <c r="I83" s="14">
        <f t="shared" si="4"/>
        <v>8079.53</v>
      </c>
      <c r="J83" s="12"/>
      <c r="K83" s="11">
        <f t="shared" si="5"/>
        <v>0.30320000000000003</v>
      </c>
    </row>
    <row r="84" spans="1:11" x14ac:dyDescent="0.2">
      <c r="A84" s="12"/>
      <c r="B84" s="12">
        <f>+Administration!A79</f>
        <v>176</v>
      </c>
      <c r="C84" s="12" t="str">
        <f>+Administration!B79</f>
        <v>TACOMA GENERAL/ALLENMORE HOSPITAL</v>
      </c>
      <c r="D84" s="13">
        <f>ROUND(+Administration!Q79,0)</f>
        <v>200873822</v>
      </c>
      <c r="E84" s="13">
        <f>ROUND(+Administration!V79,0)</f>
        <v>44924</v>
      </c>
      <c r="F84" s="14">
        <f t="shared" si="3"/>
        <v>4471.41</v>
      </c>
      <c r="G84" s="13">
        <f>ROUND(+Administration!Q182,0)</f>
        <v>182727555</v>
      </c>
      <c r="H84" s="13">
        <f>ROUND(+Administration!V182,0)</f>
        <v>46979</v>
      </c>
      <c r="I84" s="14">
        <f t="shared" si="4"/>
        <v>3889.56</v>
      </c>
      <c r="J84" s="12"/>
      <c r="K84" s="11">
        <f t="shared" si="5"/>
        <v>-0.13009999999999999</v>
      </c>
    </row>
    <row r="85" spans="1:11" x14ac:dyDescent="0.2">
      <c r="A85" s="12"/>
      <c r="B85" s="12">
        <f>+Administration!A80</f>
        <v>180</v>
      </c>
      <c r="C85" s="12" t="str">
        <f>+Administration!B80</f>
        <v>VALLEY HOSPITAL</v>
      </c>
      <c r="D85" s="13">
        <f>ROUND(+Administration!Q80,0)</f>
        <v>12807574</v>
      </c>
      <c r="E85" s="13">
        <f>ROUND(+Administration!V80,0)</f>
        <v>11207</v>
      </c>
      <c r="F85" s="14">
        <f t="shared" si="3"/>
        <v>1142.82</v>
      </c>
      <c r="G85" s="13">
        <f>ROUND(+Administration!Q183,0)</f>
        <v>13071277</v>
      </c>
      <c r="H85" s="13">
        <f>ROUND(+Administration!V183,0)</f>
        <v>11445</v>
      </c>
      <c r="I85" s="14">
        <f t="shared" si="4"/>
        <v>1142.0899999999999</v>
      </c>
      <c r="J85" s="12"/>
      <c r="K85" s="11">
        <f t="shared" si="5"/>
        <v>-5.9999999999999995E-4</v>
      </c>
    </row>
    <row r="86" spans="1:11" x14ac:dyDescent="0.2">
      <c r="A86" s="12"/>
      <c r="B86" s="12">
        <f>+Administration!A81</f>
        <v>183</v>
      </c>
      <c r="C86" s="12" t="str">
        <f>+Administration!B81</f>
        <v>MULTICARE AUBURN MEDICAL CENTER</v>
      </c>
      <c r="D86" s="13">
        <f>ROUND(+Administration!Q81,0)</f>
        <v>57325938</v>
      </c>
      <c r="E86" s="13">
        <f>ROUND(+Administration!V81,0)</f>
        <v>12923</v>
      </c>
      <c r="F86" s="14">
        <f t="shared" si="3"/>
        <v>4435.96</v>
      </c>
      <c r="G86" s="13">
        <f>ROUND(+Administration!Q184,0)</f>
        <v>73293464</v>
      </c>
      <c r="H86" s="13">
        <f>ROUND(+Administration!V184,0)</f>
        <v>11353</v>
      </c>
      <c r="I86" s="14">
        <f t="shared" si="4"/>
        <v>6455.87</v>
      </c>
      <c r="J86" s="12"/>
      <c r="K86" s="11">
        <f t="shared" si="5"/>
        <v>0.45529999999999998</v>
      </c>
    </row>
    <row r="87" spans="1:11" x14ac:dyDescent="0.2">
      <c r="A87" s="12"/>
      <c r="B87" s="12">
        <f>+Administration!A82</f>
        <v>186</v>
      </c>
      <c r="C87" s="12" t="str">
        <f>+Administration!B82</f>
        <v>SUMMIT PACIFIC MEDICAL CENTER</v>
      </c>
      <c r="D87" s="13">
        <f>ROUND(+Administration!Q82,0)</f>
        <v>3294875</v>
      </c>
      <c r="E87" s="13">
        <f>ROUND(+Administration!V82,0)</f>
        <v>1756</v>
      </c>
      <c r="F87" s="14">
        <f t="shared" si="3"/>
        <v>1876.35</v>
      </c>
      <c r="G87" s="13">
        <f>ROUND(+Administration!Q185,0)</f>
        <v>4659324</v>
      </c>
      <c r="H87" s="13">
        <f>ROUND(+Administration!V185,0)</f>
        <v>2042</v>
      </c>
      <c r="I87" s="14">
        <f t="shared" si="4"/>
        <v>2281.75</v>
      </c>
      <c r="J87" s="12"/>
      <c r="K87" s="11">
        <f t="shared" si="5"/>
        <v>0.21609999999999999</v>
      </c>
    </row>
    <row r="88" spans="1:11" x14ac:dyDescent="0.2">
      <c r="A88" s="12"/>
      <c r="B88" s="12">
        <f>+Administration!A83</f>
        <v>191</v>
      </c>
      <c r="C88" s="12" t="str">
        <f>+Administration!B83</f>
        <v>PROVIDENCE CENTRALIA HOSPITAL</v>
      </c>
      <c r="D88" s="13">
        <f>ROUND(+Administration!Q83,0)</f>
        <v>54811939</v>
      </c>
      <c r="E88" s="13">
        <f>ROUND(+Administration!V83,0)</f>
        <v>13074</v>
      </c>
      <c r="F88" s="14">
        <f t="shared" si="3"/>
        <v>4192.4399999999996</v>
      </c>
      <c r="G88" s="13">
        <f>ROUND(+Administration!Q186,0)</f>
        <v>60294056</v>
      </c>
      <c r="H88" s="13">
        <f>ROUND(+Administration!V186,0)</f>
        <v>14101</v>
      </c>
      <c r="I88" s="14">
        <f t="shared" si="4"/>
        <v>4275.87</v>
      </c>
      <c r="J88" s="12"/>
      <c r="K88" s="11">
        <f t="shared" si="5"/>
        <v>1.9900000000000001E-2</v>
      </c>
    </row>
    <row r="89" spans="1:11" x14ac:dyDescent="0.2">
      <c r="A89" s="12"/>
      <c r="B89" s="12">
        <f>+Administration!A84</f>
        <v>193</v>
      </c>
      <c r="C89" s="12" t="str">
        <f>+Administration!B84</f>
        <v>PROVIDENCE MOUNT CARMEL HOSPITAL</v>
      </c>
      <c r="D89" s="13">
        <f>ROUND(+Administration!Q84,0)</f>
        <v>16070832</v>
      </c>
      <c r="E89" s="13">
        <f>ROUND(+Administration!V84,0)</f>
        <v>3487</v>
      </c>
      <c r="F89" s="14">
        <f t="shared" si="3"/>
        <v>4608.78</v>
      </c>
      <c r="G89" s="13">
        <f>ROUND(+Administration!Q187,0)</f>
        <v>17549243</v>
      </c>
      <c r="H89" s="13">
        <f>ROUND(+Administration!V187,0)</f>
        <v>3506</v>
      </c>
      <c r="I89" s="14">
        <f t="shared" si="4"/>
        <v>5005.49</v>
      </c>
      <c r="J89" s="12"/>
      <c r="K89" s="11">
        <f t="shared" si="5"/>
        <v>8.6099999999999996E-2</v>
      </c>
    </row>
    <row r="90" spans="1:11" x14ac:dyDescent="0.2">
      <c r="A90" s="12"/>
      <c r="B90" s="12">
        <f>+Administration!A85</f>
        <v>194</v>
      </c>
      <c r="C90" s="12" t="str">
        <f>+Administration!B85</f>
        <v>PROVIDENCE ST JOSEPHS HOSPITAL</v>
      </c>
      <c r="D90" s="13">
        <f>ROUND(+Administration!Q85,0)</f>
        <v>7713756</v>
      </c>
      <c r="E90" s="13">
        <f>ROUND(+Administration!V85,0)</f>
        <v>1220</v>
      </c>
      <c r="F90" s="14">
        <f t="shared" si="3"/>
        <v>6322.75</v>
      </c>
      <c r="G90" s="13">
        <f>ROUND(+Administration!Q188,0)</f>
        <v>8311576</v>
      </c>
      <c r="H90" s="13">
        <f>ROUND(+Administration!V188,0)</f>
        <v>1556</v>
      </c>
      <c r="I90" s="14">
        <f t="shared" si="4"/>
        <v>5341.63</v>
      </c>
      <c r="J90" s="12"/>
      <c r="K90" s="11">
        <f t="shared" si="5"/>
        <v>-0.1552</v>
      </c>
    </row>
    <row r="91" spans="1:11" x14ac:dyDescent="0.2">
      <c r="A91" s="12"/>
      <c r="B91" s="12">
        <f>+Administration!A86</f>
        <v>195</v>
      </c>
      <c r="C91" s="12" t="str">
        <f>+Administration!B86</f>
        <v>SNOQUALMIE VALLEY HOSPITAL</v>
      </c>
      <c r="D91" s="13">
        <f>ROUND(+Administration!Q86,0)</f>
        <v>4134589</v>
      </c>
      <c r="E91" s="13">
        <f>ROUND(+Administration!V86,0)</f>
        <v>4172</v>
      </c>
      <c r="F91" s="14">
        <f t="shared" si="3"/>
        <v>991.03</v>
      </c>
      <c r="G91" s="13">
        <f>ROUND(+Administration!Q189,0)</f>
        <v>3803169</v>
      </c>
      <c r="H91" s="13">
        <f>ROUND(+Administration!V189,0)</f>
        <v>318</v>
      </c>
      <c r="I91" s="14">
        <f t="shared" si="4"/>
        <v>11959.65</v>
      </c>
      <c r="J91" s="12"/>
      <c r="K91" s="11">
        <f t="shared" si="5"/>
        <v>11.0679</v>
      </c>
    </row>
    <row r="92" spans="1:11" x14ac:dyDescent="0.2">
      <c r="A92" s="12"/>
      <c r="B92" s="12">
        <f>+Administration!A87</f>
        <v>197</v>
      </c>
      <c r="C92" s="12" t="str">
        <f>+Administration!B87</f>
        <v>CAPITAL MEDICAL CENTER</v>
      </c>
      <c r="D92" s="13">
        <f>ROUND(+Administration!Q87,0)</f>
        <v>9730391</v>
      </c>
      <c r="E92" s="13">
        <f>ROUND(+Administration!V87,0)</f>
        <v>10932</v>
      </c>
      <c r="F92" s="14">
        <f t="shared" si="3"/>
        <v>890.08</v>
      </c>
      <c r="G92" s="13">
        <f>ROUND(+Administration!Q190,0)</f>
        <v>11578005</v>
      </c>
      <c r="H92" s="13">
        <f>ROUND(+Administration!V190,0)</f>
        <v>10776</v>
      </c>
      <c r="I92" s="14">
        <f t="shared" si="4"/>
        <v>1074.43</v>
      </c>
      <c r="J92" s="12"/>
      <c r="K92" s="11">
        <f t="shared" si="5"/>
        <v>0.20710000000000001</v>
      </c>
    </row>
    <row r="93" spans="1:11" x14ac:dyDescent="0.2">
      <c r="A93" s="12"/>
      <c r="B93" s="12">
        <f>+Administration!A88</f>
        <v>198</v>
      </c>
      <c r="C93" s="12" t="str">
        <f>+Administration!B88</f>
        <v>SUNNYSIDE COMMUNITY HOSPITAL</v>
      </c>
      <c r="D93" s="13">
        <f>ROUND(+Administration!Q88,0)</f>
        <v>7488100</v>
      </c>
      <c r="E93" s="13">
        <f>ROUND(+Administration!V88,0)</f>
        <v>6879</v>
      </c>
      <c r="F93" s="14">
        <f t="shared" si="3"/>
        <v>1088.54</v>
      </c>
      <c r="G93" s="13">
        <f>ROUND(+Administration!Q191,0)</f>
        <v>9281985</v>
      </c>
      <c r="H93" s="13">
        <f>ROUND(+Administration!V191,0)</f>
        <v>6724</v>
      </c>
      <c r="I93" s="14">
        <f t="shared" si="4"/>
        <v>1380.43</v>
      </c>
      <c r="J93" s="12"/>
      <c r="K93" s="11">
        <f t="shared" si="5"/>
        <v>0.2681</v>
      </c>
    </row>
    <row r="94" spans="1:11" x14ac:dyDescent="0.2">
      <c r="A94" s="12"/>
      <c r="B94" s="12">
        <f>+Administration!A89</f>
        <v>199</v>
      </c>
      <c r="C94" s="12" t="str">
        <f>+Administration!B89</f>
        <v>TOPPENISH COMMUNITY HOSPITAL</v>
      </c>
      <c r="D94" s="13">
        <f>ROUND(+Administration!Q89,0)</f>
        <v>5236161</v>
      </c>
      <c r="E94" s="13">
        <f>ROUND(+Administration!V89,0)</f>
        <v>2641</v>
      </c>
      <c r="F94" s="14">
        <f t="shared" si="3"/>
        <v>1982.64</v>
      </c>
      <c r="G94" s="13">
        <f>ROUND(+Administration!Q192,0)</f>
        <v>3229549</v>
      </c>
      <c r="H94" s="13">
        <f>ROUND(+Administration!V192,0)</f>
        <v>2428</v>
      </c>
      <c r="I94" s="14">
        <f t="shared" si="4"/>
        <v>1330.13</v>
      </c>
      <c r="J94" s="12"/>
      <c r="K94" s="11">
        <f t="shared" si="5"/>
        <v>-0.3291</v>
      </c>
    </row>
    <row r="95" spans="1:11" x14ac:dyDescent="0.2">
      <c r="A95" s="12"/>
      <c r="B95" s="12">
        <f>+Administration!A90</f>
        <v>201</v>
      </c>
      <c r="C95" s="12" t="str">
        <f>+Administration!B90</f>
        <v>ST FRANCIS COMMUNITY HOSPITAL</v>
      </c>
      <c r="D95" s="13">
        <f>ROUND(+Administration!Q90,0)</f>
        <v>31825821</v>
      </c>
      <c r="E95" s="13">
        <f>ROUND(+Administration!V90,0)</f>
        <v>16937</v>
      </c>
      <c r="F95" s="14">
        <f t="shared" si="3"/>
        <v>1879.07</v>
      </c>
      <c r="G95" s="13">
        <f>ROUND(+Administration!Q193,0)</f>
        <v>38871415</v>
      </c>
      <c r="H95" s="13">
        <f>ROUND(+Administration!V193,0)</f>
        <v>18513</v>
      </c>
      <c r="I95" s="14">
        <f t="shared" si="4"/>
        <v>2099.6799999999998</v>
      </c>
      <c r="J95" s="12"/>
      <c r="K95" s="11">
        <f t="shared" si="5"/>
        <v>0.1174</v>
      </c>
    </row>
    <row r="96" spans="1:11" x14ac:dyDescent="0.2">
      <c r="A96" s="12"/>
      <c r="B96" s="12">
        <f>+Administration!A91</f>
        <v>202</v>
      </c>
      <c r="C96" s="12" t="str">
        <f>+Administration!B91</f>
        <v>REGIONAL HOSPITAL</v>
      </c>
      <c r="D96" s="13">
        <f>ROUND(+Administration!Q91,0)</f>
        <v>3438923</v>
      </c>
      <c r="E96" s="13">
        <f>ROUND(+Administration!V91,0)</f>
        <v>663</v>
      </c>
      <c r="F96" s="14">
        <f t="shared" si="3"/>
        <v>5186.91</v>
      </c>
      <c r="G96" s="13">
        <f>ROUND(+Administration!Q194,0)</f>
        <v>2870322</v>
      </c>
      <c r="H96" s="13">
        <f>ROUND(+Administration!V194,0)</f>
        <v>695</v>
      </c>
      <c r="I96" s="14">
        <f t="shared" si="4"/>
        <v>4129.96</v>
      </c>
      <c r="J96" s="12"/>
      <c r="K96" s="11">
        <f t="shared" si="5"/>
        <v>-0.20380000000000001</v>
      </c>
    </row>
    <row r="97" spans="1:11" x14ac:dyDescent="0.2">
      <c r="A97" s="12"/>
      <c r="B97" s="12">
        <f>+Administration!A92</f>
        <v>204</v>
      </c>
      <c r="C97" s="12" t="str">
        <f>+Administration!B92</f>
        <v>SEATTLE CANCER CARE ALLIANCE</v>
      </c>
      <c r="D97" s="13">
        <f>ROUND(+Administration!Q92,0)</f>
        <v>96479643</v>
      </c>
      <c r="E97" s="13">
        <f>ROUND(+Administration!V92,0)</f>
        <v>15771</v>
      </c>
      <c r="F97" s="14">
        <f t="shared" si="3"/>
        <v>6117.53</v>
      </c>
      <c r="G97" s="13">
        <f>ROUND(+Administration!Q195,0)</f>
        <v>102255189</v>
      </c>
      <c r="H97" s="13">
        <f>ROUND(+Administration!V195,0)</f>
        <v>15388</v>
      </c>
      <c r="I97" s="14">
        <f t="shared" si="4"/>
        <v>6645.13</v>
      </c>
      <c r="J97" s="12"/>
      <c r="K97" s="11">
        <f t="shared" si="5"/>
        <v>8.6199999999999999E-2</v>
      </c>
    </row>
    <row r="98" spans="1:11" x14ac:dyDescent="0.2">
      <c r="A98" s="12"/>
      <c r="B98" s="12">
        <f>+Administration!A93</f>
        <v>205</v>
      </c>
      <c r="C98" s="12" t="str">
        <f>+Administration!B93</f>
        <v>WENATCHEE VALLEY HOSPITAL</v>
      </c>
      <c r="D98" s="13">
        <f>ROUND(+Administration!Q93,0)</f>
        <v>162091508</v>
      </c>
      <c r="E98" s="13">
        <f>ROUND(+Administration!V93,0)</f>
        <v>24216</v>
      </c>
      <c r="F98" s="14">
        <f t="shared" si="3"/>
        <v>6693.57</v>
      </c>
      <c r="G98" s="13">
        <f>ROUND(+Administration!Q196,0)</f>
        <v>195729312</v>
      </c>
      <c r="H98" s="13">
        <f>ROUND(+Administration!V196,0)</f>
        <v>23066</v>
      </c>
      <c r="I98" s="14">
        <f t="shared" si="4"/>
        <v>8485.6200000000008</v>
      </c>
      <c r="J98" s="12"/>
      <c r="K98" s="11">
        <f t="shared" si="5"/>
        <v>0.26769999999999999</v>
      </c>
    </row>
    <row r="99" spans="1:11" x14ac:dyDescent="0.2">
      <c r="A99" s="12"/>
      <c r="B99" s="12">
        <f>+Administration!A94</f>
        <v>206</v>
      </c>
      <c r="C99" s="12" t="str">
        <f>+Administration!B94</f>
        <v>PEACEHEALTH UNITED GENERAL MEDICAL CENTER</v>
      </c>
      <c r="D99" s="13">
        <f>ROUND(+Administration!Q94,0)</f>
        <v>9595155</v>
      </c>
      <c r="E99" s="13">
        <f>ROUND(+Administration!V94,0)</f>
        <v>3056</v>
      </c>
      <c r="F99" s="14">
        <f t="shared" si="3"/>
        <v>3139.78</v>
      </c>
      <c r="G99" s="13">
        <f>ROUND(+Administration!Q197,0)</f>
        <v>10688295</v>
      </c>
      <c r="H99" s="13">
        <f>ROUND(+Administration!V197,0)</f>
        <v>3456</v>
      </c>
      <c r="I99" s="14">
        <f t="shared" si="4"/>
        <v>3092.68</v>
      </c>
      <c r="J99" s="12"/>
      <c r="K99" s="11">
        <f t="shared" si="5"/>
        <v>-1.4999999999999999E-2</v>
      </c>
    </row>
    <row r="100" spans="1:11" x14ac:dyDescent="0.2">
      <c r="A100" s="12"/>
      <c r="B100" s="12">
        <f>+Administration!A95</f>
        <v>207</v>
      </c>
      <c r="C100" s="12" t="str">
        <f>+Administration!B95</f>
        <v>SKAGIT VALLEY HOSPITAL</v>
      </c>
      <c r="D100" s="13">
        <f>ROUND(+Administration!Q95,0)</f>
        <v>37523408</v>
      </c>
      <c r="E100" s="13">
        <f>ROUND(+Administration!V95,0)</f>
        <v>19905</v>
      </c>
      <c r="F100" s="14">
        <f t="shared" si="3"/>
        <v>1885.12</v>
      </c>
      <c r="G100" s="13">
        <f>ROUND(+Administration!Q198,0)</f>
        <v>41131308</v>
      </c>
      <c r="H100" s="13">
        <f>ROUND(+Administration!V198,0)</f>
        <v>23547</v>
      </c>
      <c r="I100" s="14">
        <f t="shared" si="4"/>
        <v>1746.77</v>
      </c>
      <c r="J100" s="12"/>
      <c r="K100" s="11">
        <f t="shared" si="5"/>
        <v>-7.3400000000000007E-2</v>
      </c>
    </row>
    <row r="101" spans="1:11" x14ac:dyDescent="0.2">
      <c r="A101" s="12"/>
      <c r="B101" s="12">
        <f>+Administration!A96</f>
        <v>208</v>
      </c>
      <c r="C101" s="12" t="str">
        <f>+Administration!B96</f>
        <v>LEGACY SALMON CREEK HOSPITAL</v>
      </c>
      <c r="D101" s="13">
        <f>ROUND(+Administration!Q96,0)</f>
        <v>8852926</v>
      </c>
      <c r="E101" s="13">
        <f>ROUND(+Administration!V96,0)</f>
        <v>23709</v>
      </c>
      <c r="F101" s="14">
        <f t="shared" si="3"/>
        <v>373.4</v>
      </c>
      <c r="G101" s="13">
        <f>ROUND(+Administration!Q199,0)</f>
        <v>8372544</v>
      </c>
      <c r="H101" s="13">
        <f>ROUND(+Administration!V199,0)</f>
        <v>24248</v>
      </c>
      <c r="I101" s="14">
        <f t="shared" si="4"/>
        <v>345.29</v>
      </c>
      <c r="J101" s="12"/>
      <c r="K101" s="11">
        <f t="shared" si="5"/>
        <v>-7.5300000000000006E-2</v>
      </c>
    </row>
    <row r="102" spans="1:11" x14ac:dyDescent="0.2">
      <c r="A102" s="12"/>
      <c r="B102" s="12">
        <f>+Administration!A97</f>
        <v>209</v>
      </c>
      <c r="C102" s="12" t="str">
        <f>+Administration!B97</f>
        <v>ST ANTHONY HOSPITAL</v>
      </c>
      <c r="D102" s="13">
        <f>ROUND(+Administration!Q97,0)</f>
        <v>15282742</v>
      </c>
      <c r="E102" s="13">
        <f>ROUND(+Administration!V97,0)</f>
        <v>10979</v>
      </c>
      <c r="F102" s="14">
        <f t="shared" si="3"/>
        <v>1392</v>
      </c>
      <c r="G102" s="13">
        <f>ROUND(+Administration!Q200,0)</f>
        <v>17773493</v>
      </c>
      <c r="H102" s="13">
        <f>ROUND(+Administration!V200,0)</f>
        <v>12423</v>
      </c>
      <c r="I102" s="14">
        <f t="shared" si="4"/>
        <v>1430.69</v>
      </c>
      <c r="J102" s="12"/>
      <c r="K102" s="11">
        <f t="shared" si="5"/>
        <v>2.7799999999999998E-2</v>
      </c>
    </row>
    <row r="103" spans="1:11" x14ac:dyDescent="0.2">
      <c r="A103" s="12"/>
      <c r="B103" s="12">
        <f>+Administration!A98</f>
        <v>210</v>
      </c>
      <c r="C103" s="12" t="str">
        <f>+Administration!B98</f>
        <v>SWEDISH MEDICAL CENTER - ISSAQUAH CAMPUS</v>
      </c>
      <c r="D103" s="13">
        <f>ROUND(+Administration!Q98,0)</f>
        <v>58928540</v>
      </c>
      <c r="E103" s="13">
        <f>ROUND(+Administration!V98,0)</f>
        <v>13006</v>
      </c>
      <c r="F103" s="14">
        <f t="shared" si="3"/>
        <v>4530.87</v>
      </c>
      <c r="G103" s="13">
        <f>ROUND(+Administration!Q201,0)</f>
        <v>75420399</v>
      </c>
      <c r="H103" s="13">
        <f>ROUND(+Administration!V201,0)</f>
        <v>15474</v>
      </c>
      <c r="I103" s="14">
        <f t="shared" si="4"/>
        <v>4874.01</v>
      </c>
      <c r="J103" s="12"/>
      <c r="K103" s="11">
        <f t="shared" si="5"/>
        <v>7.5700000000000003E-2</v>
      </c>
    </row>
    <row r="104" spans="1:11" x14ac:dyDescent="0.2">
      <c r="A104" s="12"/>
      <c r="B104" s="12">
        <f>+Administration!A99</f>
        <v>211</v>
      </c>
      <c r="C104" s="12" t="str">
        <f>+Administration!B99</f>
        <v>PEACEHEALTH PEACE ISLAND MEDICAL CENTER</v>
      </c>
      <c r="D104" s="13">
        <f>ROUND(+Administration!Q99,0)</f>
        <v>3119610</v>
      </c>
      <c r="E104" s="13">
        <f>ROUND(+Administration!V99,0)</f>
        <v>1050</v>
      </c>
      <c r="F104" s="14">
        <f t="shared" si="3"/>
        <v>2971.06</v>
      </c>
      <c r="G104" s="13">
        <f>ROUND(+Administration!Q202,0)</f>
        <v>3350380</v>
      </c>
      <c r="H104" s="13">
        <f>ROUND(+Administration!V202,0)</f>
        <v>1404</v>
      </c>
      <c r="I104" s="14">
        <f t="shared" si="4"/>
        <v>2386.31</v>
      </c>
      <c r="J104" s="12"/>
      <c r="K104" s="11">
        <f t="shared" si="5"/>
        <v>-0.1968</v>
      </c>
    </row>
    <row r="105" spans="1:11" x14ac:dyDescent="0.2">
      <c r="A105" s="12"/>
      <c r="B105" s="12">
        <f>+Administration!A100</f>
        <v>904</v>
      </c>
      <c r="C105" s="12" t="str">
        <f>+Administration!B100</f>
        <v>BHC FAIRFAX HOSPITAL</v>
      </c>
      <c r="D105" s="13">
        <f>ROUND(+Administration!Q100,0)</f>
        <v>22802670</v>
      </c>
      <c r="E105" s="13">
        <f>ROUND(+Administration!V100,0)</f>
        <v>3639</v>
      </c>
      <c r="F105" s="14">
        <f t="shared" si="3"/>
        <v>6266.19</v>
      </c>
      <c r="G105" s="13">
        <f>ROUND(+Administration!Q203,0)</f>
        <v>10521444</v>
      </c>
      <c r="H105" s="13">
        <f>ROUND(+Administration!V203,0)</f>
        <v>2606</v>
      </c>
      <c r="I105" s="14">
        <f t="shared" si="4"/>
        <v>4037.39</v>
      </c>
      <c r="J105" s="12"/>
      <c r="K105" s="11">
        <f t="shared" si="5"/>
        <v>-0.35570000000000002</v>
      </c>
    </row>
    <row r="106" spans="1:11" x14ac:dyDescent="0.2">
      <c r="A106" s="12"/>
      <c r="B106" s="12">
        <f>+Administration!A101</f>
        <v>915</v>
      </c>
      <c r="C106" s="12" t="str">
        <f>+Administration!B101</f>
        <v>LOURDES COUNSELING CENTER</v>
      </c>
      <c r="D106" s="13">
        <f>ROUND(+Administration!Q101,0)</f>
        <v>901697</v>
      </c>
      <c r="E106" s="13">
        <f>ROUND(+Administration!V101,0)</f>
        <v>845</v>
      </c>
      <c r="F106" s="14">
        <f t="shared" si="3"/>
        <v>1067.0999999999999</v>
      </c>
      <c r="G106" s="13">
        <f>ROUND(+Administration!Q204,0)</f>
        <v>865230</v>
      </c>
      <c r="H106" s="13">
        <f>ROUND(+Administration!V204,0)</f>
        <v>832</v>
      </c>
      <c r="I106" s="14">
        <f t="shared" si="4"/>
        <v>1039.94</v>
      </c>
      <c r="J106" s="12"/>
      <c r="K106" s="11">
        <f t="shared" si="5"/>
        <v>-2.5499999999999998E-2</v>
      </c>
    </row>
    <row r="107" spans="1:11" x14ac:dyDescent="0.2">
      <c r="A107" s="12"/>
      <c r="B107" s="12">
        <f>+Administration!A102</f>
        <v>919</v>
      </c>
      <c r="C107" s="12" t="str">
        <f>+Administration!B102</f>
        <v>NAVOS</v>
      </c>
      <c r="D107" s="13">
        <f>ROUND(+Administration!Q102,0)</f>
        <v>1694442</v>
      </c>
      <c r="E107" s="13">
        <f>ROUND(+Administration!V102,0)</f>
        <v>568</v>
      </c>
      <c r="F107" s="14">
        <f t="shared" si="3"/>
        <v>2983.17</v>
      </c>
      <c r="G107" s="13">
        <f>ROUND(+Administration!Q205,0)</f>
        <v>2055397</v>
      </c>
      <c r="H107" s="13">
        <f>ROUND(+Administration!V205,0)</f>
        <v>447</v>
      </c>
      <c r="I107" s="14">
        <f t="shared" si="4"/>
        <v>4598.2</v>
      </c>
      <c r="J107" s="12"/>
      <c r="K107" s="11">
        <f t="shared" si="5"/>
        <v>0.54139999999999999</v>
      </c>
    </row>
    <row r="108" spans="1:11" x14ac:dyDescent="0.2">
      <c r="A108" s="12"/>
      <c r="B108" s="12">
        <f>+Administration!A103</f>
        <v>921</v>
      </c>
      <c r="C108" s="12" t="str">
        <f>+Administration!B103</f>
        <v>CASCADE BEHAVIORAL HEALTH</v>
      </c>
      <c r="D108" s="13">
        <f>ROUND(+Administration!Q103,0)</f>
        <v>4310800</v>
      </c>
      <c r="E108" s="13">
        <f>ROUND(+Administration!V103,0)</f>
        <v>1144</v>
      </c>
      <c r="F108" s="14">
        <f t="shared" si="3"/>
        <v>3768.18</v>
      </c>
      <c r="G108" s="13">
        <f>ROUND(+Administration!Q206,0)</f>
        <v>6279936</v>
      </c>
      <c r="H108" s="13">
        <f>ROUND(+Administration!V206,0)</f>
        <v>1743</v>
      </c>
      <c r="I108" s="14">
        <f t="shared" si="4"/>
        <v>3602.95</v>
      </c>
      <c r="J108" s="12"/>
      <c r="K108" s="11">
        <f t="shared" si="5"/>
        <v>-4.3799999999999999E-2</v>
      </c>
    </row>
    <row r="109" spans="1:11" x14ac:dyDescent="0.2">
      <c r="B109" s="12">
        <f>+Administration!A104</f>
        <v>922</v>
      </c>
      <c r="C109" s="12" t="str">
        <f>+Administration!B104</f>
        <v>BHC FAIRFAX HOSPITAL EVERETT</v>
      </c>
      <c r="D109" s="13">
        <f>ROUND(+Administration!Q104,0)</f>
        <v>2420346</v>
      </c>
      <c r="E109" s="13">
        <f>ROUND(+Administration!V104,0)</f>
        <v>401</v>
      </c>
      <c r="F109" s="14">
        <f t="shared" si="3"/>
        <v>6035.78</v>
      </c>
      <c r="G109" s="13">
        <f>ROUND(+Administration!Q207,0)</f>
        <v>2408039</v>
      </c>
      <c r="H109" s="13">
        <f>ROUND(+Administration!V207,0)</f>
        <v>422</v>
      </c>
      <c r="I109" s="14">
        <f t="shared" si="4"/>
        <v>5706.25</v>
      </c>
      <c r="J109" s="12"/>
      <c r="K109" s="11">
        <f t="shared" si="5"/>
        <v>-5.4600000000000003E-2</v>
      </c>
    </row>
    <row r="110" spans="1:11" x14ac:dyDescent="0.2">
      <c r="B110" s="12">
        <f>+Administration!A105</f>
        <v>923</v>
      </c>
      <c r="C110" s="12" t="str">
        <f>+Administration!B105</f>
        <v>BHC FAIRFAX HOSPITAL MONROE</v>
      </c>
      <c r="D110" s="13">
        <f>ROUND(+Administration!Q105,0)</f>
        <v>0</v>
      </c>
      <c r="E110" s="13">
        <f>ROUND(+Administration!V105,0)</f>
        <v>0</v>
      </c>
      <c r="F110" s="14" t="str">
        <f t="shared" ref="F110" si="6">IF(D110=0,"",IF(E110=0,"",ROUND(D110/E110,2)))</f>
        <v/>
      </c>
      <c r="G110" s="13">
        <f>ROUND(+Administration!Q208,0)</f>
        <v>1525813</v>
      </c>
      <c r="H110" s="13">
        <f>ROUND(+Administration!V208,0)</f>
        <v>93</v>
      </c>
      <c r="I110" s="14">
        <f t="shared" ref="I110" si="7">IF(G110=0,"",IF(H110=0,"",ROUND(G110/H110,2)))</f>
        <v>16406.59</v>
      </c>
      <c r="J110" s="12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6" t="s">
        <v>26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39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24</v>
      </c>
      <c r="F9" s="3" t="s">
        <v>25</v>
      </c>
      <c r="G9" s="3" t="s">
        <v>9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25362664</v>
      </c>
      <c r="E10" s="10">
        <f>ROUND(+Administration!E5,2)</f>
        <v>157.38</v>
      </c>
      <c r="F10" s="10">
        <f>IF(D10=0,"",IF(E10=0,"",ROUND(D10/E10,2)))</f>
        <v>161155.57</v>
      </c>
      <c r="G10" s="9">
        <f>ROUND(+Administration!H108,0)</f>
        <v>3647168</v>
      </c>
      <c r="H10" s="10">
        <f>ROUND(+Administration!E108,2)</f>
        <v>370.57</v>
      </c>
      <c r="I10" s="10">
        <f>IF(G10=0,"",IF(H10=0,"",ROUND(G10/H10,2)))</f>
        <v>9842.0499999999993</v>
      </c>
      <c r="J10" s="10"/>
      <c r="K10" s="11">
        <f>IF(D10=0,"",IF(E10=0,"",IF(G10=0,"",IF(H10=0,"",ROUND(I10/F10-1,4)))))</f>
        <v>-0.93889999999999996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8248437</v>
      </c>
      <c r="E11" s="10">
        <f>ROUND(+Administration!E6,2)</f>
        <v>85.19</v>
      </c>
      <c r="F11" s="10">
        <f t="shared" ref="F11:F74" si="0">IF(D11=0,"",IF(E11=0,"",ROUND(D11/E11,2)))</f>
        <v>96824.01</v>
      </c>
      <c r="G11" s="9">
        <f>ROUND(+Administration!H109,0)</f>
        <v>1001918</v>
      </c>
      <c r="H11" s="10">
        <f>ROUND(+Administration!E109,2)</f>
        <v>169.45</v>
      </c>
      <c r="I11" s="10">
        <f t="shared" ref="I11:I74" si="1">IF(G11=0,"",IF(H11=0,"",ROUND(G11/H11,2)))</f>
        <v>5912.76</v>
      </c>
      <c r="J11" s="10"/>
      <c r="K11" s="11">
        <f t="shared" ref="K11:K74" si="2">IF(D11=0,"",IF(E11=0,"",IF(G11=0,"",IF(H11=0,"",ROUND(I11/F11-1,4)))))</f>
        <v>-0.93889999999999996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438245</v>
      </c>
      <c r="E12" s="10">
        <f>ROUND(+Administration!E7,2)</f>
        <v>13.12</v>
      </c>
      <c r="F12" s="10">
        <f t="shared" si="0"/>
        <v>33402.82</v>
      </c>
      <c r="G12" s="9">
        <f>ROUND(+Administration!H110,0)</f>
        <v>448022</v>
      </c>
      <c r="H12" s="10">
        <f>ROUND(+Administration!E110,2)</f>
        <v>13.55</v>
      </c>
      <c r="I12" s="10">
        <f t="shared" si="1"/>
        <v>33064.35</v>
      </c>
      <c r="J12" s="10"/>
      <c r="K12" s="11">
        <f t="shared" si="2"/>
        <v>-1.01E-2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-3591875</v>
      </c>
      <c r="E13" s="10">
        <f>ROUND(+Administration!E8,2)</f>
        <v>324.08</v>
      </c>
      <c r="F13" s="10">
        <f t="shared" si="0"/>
        <v>-11083.3</v>
      </c>
      <c r="G13" s="9">
        <f>ROUND(+Administration!H111,0)</f>
        <v>-1234569</v>
      </c>
      <c r="H13" s="10">
        <f>ROUND(+Administration!E111,2)</f>
        <v>336.78</v>
      </c>
      <c r="I13" s="10">
        <f t="shared" si="1"/>
        <v>-3665.8</v>
      </c>
      <c r="J13" s="10"/>
      <c r="K13" s="11">
        <f t="shared" si="2"/>
        <v>-0.66930000000000001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20140938</v>
      </c>
      <c r="E14" s="10">
        <f>ROUND(+Administration!E9,2)</f>
        <v>640.13</v>
      </c>
      <c r="F14" s="10">
        <f t="shared" si="0"/>
        <v>31463.82</v>
      </c>
      <c r="G14" s="9">
        <f>ROUND(+Administration!H112,0)</f>
        <v>22114885</v>
      </c>
      <c r="H14" s="10">
        <f>ROUND(+Administration!E112,2)</f>
        <v>678.01</v>
      </c>
      <c r="I14" s="10">
        <f t="shared" si="1"/>
        <v>32617.34</v>
      </c>
      <c r="J14" s="10"/>
      <c r="K14" s="11">
        <f t="shared" si="2"/>
        <v>3.6700000000000003E-2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128379</v>
      </c>
      <c r="E15" s="10">
        <f>ROUND(+Administration!E10,2)</f>
        <v>4.9000000000000004</v>
      </c>
      <c r="F15" s="10">
        <f t="shared" si="0"/>
        <v>26199.8</v>
      </c>
      <c r="G15" s="9">
        <f>ROUND(+Administration!H113,0)</f>
        <v>266638</v>
      </c>
      <c r="H15" s="10">
        <f>ROUND(+Administration!E113,2)</f>
        <v>8.8699999999999992</v>
      </c>
      <c r="I15" s="10">
        <f t="shared" si="1"/>
        <v>30060.65</v>
      </c>
      <c r="J15" s="10"/>
      <c r="K15" s="11">
        <f t="shared" si="2"/>
        <v>0.1474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341181</v>
      </c>
      <c r="E16" s="10">
        <f>ROUND(+Administration!E11,2)</f>
        <v>15.82</v>
      </c>
      <c r="F16" s="10">
        <f t="shared" si="0"/>
        <v>21566.43</v>
      </c>
      <c r="G16" s="9">
        <f>ROUND(+Administration!H114,0)</f>
        <v>419538</v>
      </c>
      <c r="H16" s="10">
        <f>ROUND(+Administration!E114,2)</f>
        <v>20.71</v>
      </c>
      <c r="I16" s="10">
        <f t="shared" si="1"/>
        <v>20257.75</v>
      </c>
      <c r="J16" s="10"/>
      <c r="K16" s="11">
        <f t="shared" si="2"/>
        <v>-6.0699999999999997E-2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463937</v>
      </c>
      <c r="E17" s="10">
        <f>ROUND(+Administration!E12,2)</f>
        <v>24.07</v>
      </c>
      <c r="F17" s="10">
        <f t="shared" si="0"/>
        <v>19274.490000000002</v>
      </c>
      <c r="G17" s="9">
        <f>ROUND(+Administration!H115,0)</f>
        <v>559403</v>
      </c>
      <c r="H17" s="10">
        <f>ROUND(+Administration!E115,2)</f>
        <v>25.86</v>
      </c>
      <c r="I17" s="10">
        <f t="shared" si="1"/>
        <v>21631.98</v>
      </c>
      <c r="J17" s="10"/>
      <c r="K17" s="11">
        <f t="shared" si="2"/>
        <v>0.12230000000000001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180616</v>
      </c>
      <c r="E18" s="10">
        <f>ROUND(+Administration!E13,2)</f>
        <v>12.41</v>
      </c>
      <c r="F18" s="10">
        <f t="shared" si="0"/>
        <v>14554.07</v>
      </c>
      <c r="G18" s="9">
        <f>ROUND(+Administration!H116,0)</f>
        <v>175198</v>
      </c>
      <c r="H18" s="10">
        <f>ROUND(+Administration!E116,2)</f>
        <v>12.42</v>
      </c>
      <c r="I18" s="10">
        <f t="shared" si="1"/>
        <v>14106.12</v>
      </c>
      <c r="J18" s="10"/>
      <c r="K18" s="11">
        <f t="shared" si="2"/>
        <v>-3.0800000000000001E-2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2148936</v>
      </c>
      <c r="E19" s="10">
        <f>ROUND(+Administration!E14,2)</f>
        <v>72.84</v>
      </c>
      <c r="F19" s="10">
        <f t="shared" si="0"/>
        <v>29502.14</v>
      </c>
      <c r="G19" s="9">
        <f>ROUND(+Administration!H117,0)</f>
        <v>2091020</v>
      </c>
      <c r="H19" s="10">
        <f>ROUND(+Administration!E117,2)</f>
        <v>72.09</v>
      </c>
      <c r="I19" s="10">
        <f t="shared" si="1"/>
        <v>29005.69</v>
      </c>
      <c r="J19" s="10"/>
      <c r="K19" s="11">
        <f t="shared" si="2"/>
        <v>-1.6799999999999999E-2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12353150</v>
      </c>
      <c r="E20" s="10">
        <f>ROUND(+Administration!E15,2)</f>
        <v>471.53</v>
      </c>
      <c r="F20" s="10">
        <f t="shared" si="0"/>
        <v>26198.01</v>
      </c>
      <c r="G20" s="9">
        <f>ROUND(+Administration!H118,0)</f>
        <v>15228621</v>
      </c>
      <c r="H20" s="10">
        <f>ROUND(+Administration!E118,2)</f>
        <v>393.32</v>
      </c>
      <c r="I20" s="10">
        <f t="shared" si="1"/>
        <v>38718.15</v>
      </c>
      <c r="J20" s="10"/>
      <c r="K20" s="11">
        <f t="shared" si="2"/>
        <v>0.47789999999999999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5791123</v>
      </c>
      <c r="E21" s="10">
        <f>ROUND(+Administration!E16,2)</f>
        <v>273.60000000000002</v>
      </c>
      <c r="F21" s="10">
        <f t="shared" si="0"/>
        <v>21166.39</v>
      </c>
      <c r="G21" s="9">
        <f>ROUND(+Administration!H119,0)</f>
        <v>3277792</v>
      </c>
      <c r="H21" s="10">
        <f>ROUND(+Administration!E119,2)</f>
        <v>163.21</v>
      </c>
      <c r="I21" s="10">
        <f t="shared" si="1"/>
        <v>20083.28</v>
      </c>
      <c r="J21" s="10"/>
      <c r="K21" s="11">
        <f t="shared" si="2"/>
        <v>-5.1200000000000002E-2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638438</v>
      </c>
      <c r="E22" s="10">
        <f>ROUND(+Administration!E17,2)</f>
        <v>31.82</v>
      </c>
      <c r="F22" s="10">
        <f t="shared" si="0"/>
        <v>20064.05</v>
      </c>
      <c r="G22" s="9">
        <f>ROUND(+Administration!H120,0)</f>
        <v>308276</v>
      </c>
      <c r="H22" s="10">
        <f>ROUND(+Administration!E120,2)</f>
        <v>12.61</v>
      </c>
      <c r="I22" s="10">
        <f t="shared" si="1"/>
        <v>24446.95</v>
      </c>
      <c r="J22" s="10"/>
      <c r="K22" s="11">
        <f t="shared" si="2"/>
        <v>0.21840000000000001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2499917</v>
      </c>
      <c r="E23" s="10">
        <f>ROUND(+Administration!E18,2)</f>
        <v>95.74</v>
      </c>
      <c r="F23" s="10">
        <f t="shared" si="0"/>
        <v>26111.52</v>
      </c>
      <c r="G23" s="9">
        <f>ROUND(+Administration!H121,0)</f>
        <v>2643469</v>
      </c>
      <c r="H23" s="10">
        <f>ROUND(+Administration!E121,2)</f>
        <v>106.77</v>
      </c>
      <c r="I23" s="10">
        <f t="shared" si="1"/>
        <v>24758.54</v>
      </c>
      <c r="J23" s="10"/>
      <c r="K23" s="11">
        <f t="shared" si="2"/>
        <v>-5.1799999999999999E-2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1399000</v>
      </c>
      <c r="E24" s="10">
        <f>ROUND(+Administration!E19,2)</f>
        <v>66.819999999999993</v>
      </c>
      <c r="F24" s="10">
        <f t="shared" si="0"/>
        <v>20936.849999999999</v>
      </c>
      <c r="G24" s="9">
        <f>ROUND(+Administration!H122,0)</f>
        <v>1374546</v>
      </c>
      <c r="H24" s="10">
        <f>ROUND(+Administration!E122,2)</f>
        <v>67.11</v>
      </c>
      <c r="I24" s="10">
        <f t="shared" si="1"/>
        <v>20481.98</v>
      </c>
      <c r="J24" s="10"/>
      <c r="K24" s="11">
        <f t="shared" si="2"/>
        <v>-2.1700000000000001E-2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1460514</v>
      </c>
      <c r="E25" s="10">
        <f>ROUND(+Administration!E20,2)</f>
        <v>68.099999999999994</v>
      </c>
      <c r="F25" s="10">
        <f t="shared" si="0"/>
        <v>21446.61</v>
      </c>
      <c r="G25" s="9">
        <f>ROUND(+Administration!H123,0)</f>
        <v>1394724</v>
      </c>
      <c r="H25" s="10">
        <f>ROUND(+Administration!E123,2)</f>
        <v>66.2</v>
      </c>
      <c r="I25" s="10">
        <f t="shared" si="1"/>
        <v>21068.34</v>
      </c>
      <c r="J25" s="10"/>
      <c r="K25" s="11">
        <f t="shared" si="2"/>
        <v>-1.7600000000000001E-2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ROUND(+Administration!H21,0)</f>
        <v>796242</v>
      </c>
      <c r="E26" s="10">
        <f>ROUND(+Administration!E21,2)</f>
        <v>37.380000000000003</v>
      </c>
      <c r="F26" s="10">
        <f t="shared" si="0"/>
        <v>21301.279999999999</v>
      </c>
      <c r="G26" s="9">
        <f>ROUND(+Administration!H124,0)</f>
        <v>1615937</v>
      </c>
      <c r="H26" s="10">
        <f>ROUND(+Administration!E124,2)</f>
        <v>9.58</v>
      </c>
      <c r="I26" s="10">
        <f t="shared" si="1"/>
        <v>168678.18</v>
      </c>
      <c r="J26" s="10"/>
      <c r="K26" s="11">
        <f t="shared" si="2"/>
        <v>6.9187000000000003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ROUND(+Administration!H22,0)</f>
        <v>0</v>
      </c>
      <c r="E27" s="10">
        <f>ROUND(+Administration!E22,2)</f>
        <v>0</v>
      </c>
      <c r="F27" s="10" t="str">
        <f t="shared" si="0"/>
        <v/>
      </c>
      <c r="G27" s="9">
        <f>ROUND(+Administration!H125,0)</f>
        <v>0</v>
      </c>
      <c r="H27" s="10">
        <f>ROUND(+Administration!E125,2)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ROUND(+Administration!H23,0)</f>
        <v>166637</v>
      </c>
      <c r="E28" s="10">
        <f>ROUND(+Administration!E23,2)</f>
        <v>12.23</v>
      </c>
      <c r="F28" s="10">
        <f t="shared" si="0"/>
        <v>13625.27</v>
      </c>
      <c r="G28" s="9">
        <f>ROUND(+Administration!H126,0)</f>
        <v>177913</v>
      </c>
      <c r="H28" s="10">
        <f>ROUND(+Administration!E126,2)</f>
        <v>12.12</v>
      </c>
      <c r="I28" s="10">
        <f t="shared" si="1"/>
        <v>14679.29</v>
      </c>
      <c r="J28" s="10"/>
      <c r="K28" s="11">
        <f t="shared" si="2"/>
        <v>7.7399999999999997E-2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ROUND(+Administration!H24,0)</f>
        <v>307723</v>
      </c>
      <c r="E29" s="10">
        <f>ROUND(+Administration!E24,2)</f>
        <v>18.41</v>
      </c>
      <c r="F29" s="10">
        <f t="shared" si="0"/>
        <v>16714.990000000002</v>
      </c>
      <c r="G29" s="9">
        <f>ROUND(+Administration!H127,0)</f>
        <v>228223</v>
      </c>
      <c r="H29" s="10">
        <f>ROUND(+Administration!E127,2)</f>
        <v>20.04</v>
      </c>
      <c r="I29" s="10">
        <f t="shared" si="1"/>
        <v>11388.37</v>
      </c>
      <c r="J29" s="10"/>
      <c r="K29" s="11">
        <f t="shared" si="2"/>
        <v>-0.31869999999999998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ROUND(+Administration!H25,0)</f>
        <v>494460</v>
      </c>
      <c r="E30" s="10">
        <f>ROUND(+Administration!E25,2)</f>
        <v>80.48</v>
      </c>
      <c r="F30" s="10">
        <f t="shared" si="0"/>
        <v>6143.89</v>
      </c>
      <c r="G30" s="9">
        <f>ROUND(+Administration!H128,0)</f>
        <v>477773</v>
      </c>
      <c r="H30" s="10">
        <f>ROUND(+Administration!E128,2)</f>
        <v>64.89</v>
      </c>
      <c r="I30" s="10">
        <f t="shared" si="1"/>
        <v>7362.81</v>
      </c>
      <c r="J30" s="10"/>
      <c r="K30" s="11">
        <f t="shared" si="2"/>
        <v>0.19839999999999999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ROUND(+Administration!H26,0)</f>
        <v>382767</v>
      </c>
      <c r="E31" s="10">
        <f>ROUND(+Administration!E26,2)</f>
        <v>14.82</v>
      </c>
      <c r="F31" s="10">
        <f t="shared" si="0"/>
        <v>25827.73</v>
      </c>
      <c r="G31" s="9">
        <f>ROUND(+Administration!H129,0)</f>
        <v>315171</v>
      </c>
      <c r="H31" s="10">
        <f>ROUND(+Administration!E129,2)</f>
        <v>13.31</v>
      </c>
      <c r="I31" s="10">
        <f t="shared" si="1"/>
        <v>23679.26</v>
      </c>
      <c r="J31" s="10"/>
      <c r="K31" s="11">
        <f t="shared" si="2"/>
        <v>-8.3199999999999996E-2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ROUND(+Administration!H27,0)</f>
        <v>474914</v>
      </c>
      <c r="E32" s="10">
        <f>ROUND(+Administration!E27,2)</f>
        <v>16.829999999999998</v>
      </c>
      <c r="F32" s="10">
        <f t="shared" si="0"/>
        <v>28218.3</v>
      </c>
      <c r="G32" s="9">
        <f>ROUND(+Administration!H130,0)</f>
        <v>531332</v>
      </c>
      <c r="H32" s="10">
        <f>ROUND(+Administration!E130,2)</f>
        <v>19.7</v>
      </c>
      <c r="I32" s="10">
        <f t="shared" si="1"/>
        <v>26971.17</v>
      </c>
      <c r="J32" s="10"/>
      <c r="K32" s="11">
        <f t="shared" si="2"/>
        <v>-4.4200000000000003E-2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ROUND(+Administration!H28,0)</f>
        <v>6033329</v>
      </c>
      <c r="E33" s="10">
        <f>ROUND(+Administration!E28,2)</f>
        <v>263.77999999999997</v>
      </c>
      <c r="F33" s="10">
        <f t="shared" si="0"/>
        <v>22872.58</v>
      </c>
      <c r="G33" s="9">
        <f>ROUND(+Administration!H131,0)</f>
        <v>4178353</v>
      </c>
      <c r="H33" s="10">
        <f>ROUND(+Administration!E131,2)</f>
        <v>296.98</v>
      </c>
      <c r="I33" s="10">
        <f t="shared" si="1"/>
        <v>14069.48</v>
      </c>
      <c r="J33" s="10"/>
      <c r="K33" s="11">
        <f t="shared" si="2"/>
        <v>-0.38490000000000002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ROUND(+Administration!H29,0)</f>
        <v>1731806</v>
      </c>
      <c r="E34" s="10">
        <f>ROUND(+Administration!E29,2)</f>
        <v>60.02</v>
      </c>
      <c r="F34" s="10">
        <f t="shared" si="0"/>
        <v>28853.82</v>
      </c>
      <c r="G34" s="9">
        <f>ROUND(+Administration!H132,0)</f>
        <v>1550794</v>
      </c>
      <c r="H34" s="10">
        <f>ROUND(+Administration!E132,2)</f>
        <v>64.87</v>
      </c>
      <c r="I34" s="10">
        <f t="shared" si="1"/>
        <v>23906.18</v>
      </c>
      <c r="J34" s="10"/>
      <c r="K34" s="11">
        <f t="shared" si="2"/>
        <v>-0.17150000000000001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ROUND(+Administration!H30,0)</f>
        <v>970320</v>
      </c>
      <c r="E35" s="10">
        <f>ROUND(+Administration!E30,2)</f>
        <v>43.46</v>
      </c>
      <c r="F35" s="10">
        <f t="shared" si="0"/>
        <v>22326.74</v>
      </c>
      <c r="G35" s="9">
        <f>ROUND(+Administration!H133,0)</f>
        <v>529335</v>
      </c>
      <c r="H35" s="10">
        <f>ROUND(+Administration!E133,2)</f>
        <v>37.44</v>
      </c>
      <c r="I35" s="10">
        <f t="shared" si="1"/>
        <v>14138.22</v>
      </c>
      <c r="J35" s="10"/>
      <c r="K35" s="11">
        <f t="shared" si="2"/>
        <v>-0.36680000000000001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ROUND(+Administration!H31,0)</f>
        <v>110509</v>
      </c>
      <c r="E36" s="10">
        <f>ROUND(+Administration!E31,2)</f>
        <v>6.84</v>
      </c>
      <c r="F36" s="10">
        <f t="shared" si="0"/>
        <v>16156.29</v>
      </c>
      <c r="G36" s="9">
        <f>ROUND(+Administration!H134,0)</f>
        <v>137078</v>
      </c>
      <c r="H36" s="10">
        <f>ROUND(+Administration!E134,2)</f>
        <v>4.9400000000000004</v>
      </c>
      <c r="I36" s="10">
        <f t="shared" si="1"/>
        <v>27748.58</v>
      </c>
      <c r="J36" s="10"/>
      <c r="K36" s="11">
        <f t="shared" si="2"/>
        <v>0.71750000000000003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ROUND(+Administration!H32,0)</f>
        <v>100686</v>
      </c>
      <c r="E37" s="10">
        <f>ROUND(+Administration!E32,2)</f>
        <v>4.9800000000000004</v>
      </c>
      <c r="F37" s="10">
        <f t="shared" si="0"/>
        <v>20218.07</v>
      </c>
      <c r="G37" s="9">
        <f>ROUND(+Administration!H135,0)</f>
        <v>105692</v>
      </c>
      <c r="H37" s="10">
        <f>ROUND(+Administration!E135,2)</f>
        <v>5.0999999999999996</v>
      </c>
      <c r="I37" s="10">
        <f t="shared" si="1"/>
        <v>20723.919999999998</v>
      </c>
      <c r="J37" s="10"/>
      <c r="K37" s="11">
        <f t="shared" si="2"/>
        <v>2.5000000000000001E-2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ROUND(+Administration!H33,0)</f>
        <v>3549127</v>
      </c>
      <c r="E38" s="10">
        <f>ROUND(+Administration!E33,2)</f>
        <v>77.64</v>
      </c>
      <c r="F38" s="10">
        <f t="shared" si="0"/>
        <v>45712.61</v>
      </c>
      <c r="G38" s="9">
        <f>ROUND(+Administration!H136,0)</f>
        <v>4541872</v>
      </c>
      <c r="H38" s="10">
        <f>ROUND(+Administration!E136,2)</f>
        <v>238.19</v>
      </c>
      <c r="I38" s="10">
        <f t="shared" si="1"/>
        <v>19068.27</v>
      </c>
      <c r="J38" s="10"/>
      <c r="K38" s="11">
        <f t="shared" si="2"/>
        <v>-0.58289999999999997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ROUND(+Administration!H34,0)</f>
        <v>0</v>
      </c>
      <c r="E39" s="10">
        <f>ROUND(+Administration!E34,2)</f>
        <v>0</v>
      </c>
      <c r="F39" s="10" t="str">
        <f t="shared" si="0"/>
        <v/>
      </c>
      <c r="G39" s="9">
        <f>ROUND(+Administration!H137,0)</f>
        <v>0</v>
      </c>
      <c r="H39" s="10">
        <f>ROUND(+Administration!E137,2)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ROUND(+Administration!H35,0)</f>
        <v>5123088</v>
      </c>
      <c r="E40" s="10">
        <f>ROUND(+Administration!E35,2)</f>
        <v>194.8</v>
      </c>
      <c r="F40" s="10">
        <f t="shared" si="0"/>
        <v>26299.22</v>
      </c>
      <c r="G40" s="9">
        <f>ROUND(+Administration!H138,0)</f>
        <v>2017801</v>
      </c>
      <c r="H40" s="10">
        <f>ROUND(+Administration!E138,2)</f>
        <v>231.84</v>
      </c>
      <c r="I40" s="10">
        <f t="shared" si="1"/>
        <v>8703.42</v>
      </c>
      <c r="J40" s="10"/>
      <c r="K40" s="11">
        <f t="shared" si="2"/>
        <v>-0.66910000000000003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ROUND(+Administration!H36,0)</f>
        <v>983375</v>
      </c>
      <c r="E41" s="10">
        <f>ROUND(+Administration!E36,2)</f>
        <v>46.36</v>
      </c>
      <c r="F41" s="10">
        <f t="shared" si="0"/>
        <v>21211.71</v>
      </c>
      <c r="G41" s="9">
        <f>ROUND(+Administration!H139,0)</f>
        <v>1056624</v>
      </c>
      <c r="H41" s="10">
        <f>ROUND(+Administration!E139,2)</f>
        <v>45.68</v>
      </c>
      <c r="I41" s="10">
        <f t="shared" si="1"/>
        <v>23131</v>
      </c>
      <c r="J41" s="10"/>
      <c r="K41" s="11">
        <f t="shared" si="2"/>
        <v>9.0499999999999997E-2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ROUND(+Administration!H37,0)</f>
        <v>284494</v>
      </c>
      <c r="E42" s="10">
        <f>ROUND(+Administration!E37,2)</f>
        <v>13.37</v>
      </c>
      <c r="F42" s="10">
        <f t="shared" si="0"/>
        <v>21278.53</v>
      </c>
      <c r="G42" s="9">
        <f>ROUND(+Administration!H140,0)</f>
        <v>278354</v>
      </c>
      <c r="H42" s="10">
        <f>ROUND(+Administration!E140,2)</f>
        <v>16.04</v>
      </c>
      <c r="I42" s="10">
        <f t="shared" si="1"/>
        <v>17353.740000000002</v>
      </c>
      <c r="J42" s="10"/>
      <c r="K42" s="11">
        <f t="shared" si="2"/>
        <v>-0.18440000000000001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ROUND(+Administration!H38,0)</f>
        <v>924597</v>
      </c>
      <c r="E43" s="10">
        <f>ROUND(+Administration!E38,2)</f>
        <v>37.799999999999997</v>
      </c>
      <c r="F43" s="10">
        <f t="shared" si="0"/>
        <v>24460.240000000002</v>
      </c>
      <c r="G43" s="9">
        <f>ROUND(+Administration!H141,0)</f>
        <v>620698</v>
      </c>
      <c r="H43" s="10">
        <f>ROUND(+Administration!E141,2)</f>
        <v>32.1</v>
      </c>
      <c r="I43" s="10">
        <f t="shared" si="1"/>
        <v>19336.39</v>
      </c>
      <c r="J43" s="10"/>
      <c r="K43" s="11">
        <f t="shared" si="2"/>
        <v>-0.20949999999999999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ROUND(+Administration!H39,0)</f>
        <v>0</v>
      </c>
      <c r="E44" s="10">
        <f>ROUND(+Administration!E39,2)</f>
        <v>0</v>
      </c>
      <c r="F44" s="10" t="str">
        <f t="shared" si="0"/>
        <v/>
      </c>
      <c r="G44" s="9">
        <f>ROUND(+Administration!H142,0)</f>
        <v>763268</v>
      </c>
      <c r="H44" s="10">
        <f>ROUND(+Administration!E142,2)</f>
        <v>24.64</v>
      </c>
      <c r="I44" s="10">
        <f t="shared" si="1"/>
        <v>30976.79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ROUND(+Administration!H40,0)</f>
        <v>0</v>
      </c>
      <c r="E45" s="10">
        <f>ROUND(+Administration!E40,2)</f>
        <v>0</v>
      </c>
      <c r="F45" s="10" t="str">
        <f t="shared" si="0"/>
        <v/>
      </c>
      <c r="G45" s="9">
        <f>ROUND(+Administration!H143,0)</f>
        <v>286893</v>
      </c>
      <c r="H45" s="10">
        <f>ROUND(+Administration!E143,2)</f>
        <v>31.49</v>
      </c>
      <c r="I45" s="10">
        <f t="shared" si="1"/>
        <v>9110.61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ROUND(+Administration!H41,0)</f>
        <v>216080</v>
      </c>
      <c r="E46" s="10">
        <f>ROUND(+Administration!E41,2)</f>
        <v>14.17</v>
      </c>
      <c r="F46" s="10">
        <f t="shared" si="0"/>
        <v>15249.12</v>
      </c>
      <c r="G46" s="9">
        <f>ROUND(+Administration!H144,0)</f>
        <v>247452</v>
      </c>
      <c r="H46" s="10">
        <f>ROUND(+Administration!E144,2)</f>
        <v>21.04</v>
      </c>
      <c r="I46" s="10">
        <f t="shared" si="1"/>
        <v>11761.03</v>
      </c>
      <c r="J46" s="10"/>
      <c r="K46" s="11">
        <f t="shared" si="2"/>
        <v>-0.22869999999999999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ROUND(+Administration!H42,0)</f>
        <v>596417</v>
      </c>
      <c r="E47" s="10">
        <f>ROUND(+Administration!E42,2)</f>
        <v>36.799999999999997</v>
      </c>
      <c r="F47" s="10">
        <f t="shared" si="0"/>
        <v>16206.98</v>
      </c>
      <c r="G47" s="9">
        <f>ROUND(+Administration!H145,0)</f>
        <v>696937</v>
      </c>
      <c r="H47" s="10">
        <f>ROUND(+Administration!E145,2)</f>
        <v>35.909999999999997</v>
      </c>
      <c r="I47" s="10">
        <f t="shared" si="1"/>
        <v>19407.88</v>
      </c>
      <c r="J47" s="10"/>
      <c r="K47" s="11">
        <f t="shared" si="2"/>
        <v>0.19750000000000001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ROUND(+Administration!H43,0)</f>
        <v>145288</v>
      </c>
      <c r="E48" s="10">
        <f>ROUND(+Administration!E43,2)</f>
        <v>6.63</v>
      </c>
      <c r="F48" s="10">
        <f t="shared" si="0"/>
        <v>21913.73</v>
      </c>
      <c r="G48" s="9">
        <f>ROUND(+Administration!H146,0)</f>
        <v>184223</v>
      </c>
      <c r="H48" s="10">
        <f>ROUND(+Administration!E146,2)</f>
        <v>5.96</v>
      </c>
      <c r="I48" s="10">
        <f t="shared" si="1"/>
        <v>30909.9</v>
      </c>
      <c r="J48" s="10"/>
      <c r="K48" s="11">
        <f t="shared" si="2"/>
        <v>0.41049999999999998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ROUND(+Administration!H44,0)</f>
        <v>0</v>
      </c>
      <c r="E49" s="10">
        <f>ROUND(+Administration!E44,2)</f>
        <v>0</v>
      </c>
      <c r="F49" s="10" t="str">
        <f t="shared" si="0"/>
        <v/>
      </c>
      <c r="G49" s="9">
        <f>ROUND(+Administration!H147,0)</f>
        <v>0</v>
      </c>
      <c r="H49" s="10">
        <f>ROUND(+Administration!E147,2)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ROUND(+Administration!H45,0)</f>
        <v>1765290</v>
      </c>
      <c r="E50" s="10">
        <f>ROUND(+Administration!E45,2)</f>
        <v>73.459999999999994</v>
      </c>
      <c r="F50" s="10">
        <f t="shared" si="0"/>
        <v>24030.63</v>
      </c>
      <c r="G50" s="9">
        <f>ROUND(+Administration!H148,0)</f>
        <v>1731506</v>
      </c>
      <c r="H50" s="10">
        <f>ROUND(+Administration!E148,2)</f>
        <v>72.23</v>
      </c>
      <c r="I50" s="10">
        <f t="shared" si="1"/>
        <v>23972.12</v>
      </c>
      <c r="J50" s="10"/>
      <c r="K50" s="11">
        <f t="shared" si="2"/>
        <v>-2.3999999999999998E-3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ROUND(+Administration!H46,0)</f>
        <v>6359416</v>
      </c>
      <c r="E51" s="10">
        <f>ROUND(+Administration!E46,2)</f>
        <v>276.45</v>
      </c>
      <c r="F51" s="10">
        <f t="shared" si="0"/>
        <v>23003.86</v>
      </c>
      <c r="G51" s="9">
        <f>ROUND(+Administration!H149,0)</f>
        <v>5466123</v>
      </c>
      <c r="H51" s="10">
        <f>ROUND(+Administration!E149,2)</f>
        <v>159.11000000000001</v>
      </c>
      <c r="I51" s="10">
        <f t="shared" si="1"/>
        <v>34354.36</v>
      </c>
      <c r="J51" s="10"/>
      <c r="K51" s="11">
        <f t="shared" si="2"/>
        <v>0.49340000000000001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ROUND(+Administration!H47,0)</f>
        <v>121130</v>
      </c>
      <c r="E52" s="10">
        <f>ROUND(+Administration!E47,2)</f>
        <v>7.93</v>
      </c>
      <c r="F52" s="10">
        <f t="shared" si="0"/>
        <v>15274.91</v>
      </c>
      <c r="G52" s="9">
        <f>ROUND(+Administration!H150,0)</f>
        <v>93221</v>
      </c>
      <c r="H52" s="10">
        <f>ROUND(+Administration!E150,2)</f>
        <v>6.43</v>
      </c>
      <c r="I52" s="10">
        <f t="shared" si="1"/>
        <v>14497.82</v>
      </c>
      <c r="J52" s="10"/>
      <c r="K52" s="11">
        <f t="shared" si="2"/>
        <v>-5.0900000000000001E-2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ROUND(+Administration!H48,0)</f>
        <v>2383977</v>
      </c>
      <c r="E53" s="10">
        <f>ROUND(+Administration!E48,2)</f>
        <v>188.28</v>
      </c>
      <c r="F53" s="10">
        <f t="shared" si="0"/>
        <v>12661.87</v>
      </c>
      <c r="G53" s="9">
        <f>ROUND(+Administration!H151,0)</f>
        <v>5664730</v>
      </c>
      <c r="H53" s="10">
        <f>ROUND(+Administration!E151,2)</f>
        <v>207.75</v>
      </c>
      <c r="I53" s="10">
        <f t="shared" si="1"/>
        <v>27267.05</v>
      </c>
      <c r="J53" s="10"/>
      <c r="K53" s="11">
        <f t="shared" si="2"/>
        <v>1.1535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ROUND(+Administration!H49,0)</f>
        <v>5180954</v>
      </c>
      <c r="E54" s="10">
        <f>ROUND(+Administration!E49,2)</f>
        <v>207.86</v>
      </c>
      <c r="F54" s="10">
        <f t="shared" si="0"/>
        <v>24925.21</v>
      </c>
      <c r="G54" s="9">
        <f>ROUND(+Administration!H152,0)</f>
        <v>5954580</v>
      </c>
      <c r="H54" s="10">
        <f>ROUND(+Administration!E152,2)</f>
        <v>219.61</v>
      </c>
      <c r="I54" s="10">
        <f t="shared" si="1"/>
        <v>27114.34</v>
      </c>
      <c r="J54" s="10"/>
      <c r="K54" s="11">
        <f t="shared" si="2"/>
        <v>8.7800000000000003E-2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ROUND(+Administration!H50,0)</f>
        <v>1361731</v>
      </c>
      <c r="E55" s="10">
        <f>ROUND(+Administration!E50,2)</f>
        <v>64.7</v>
      </c>
      <c r="F55" s="10">
        <f t="shared" si="0"/>
        <v>21046.85</v>
      </c>
      <c r="G55" s="9">
        <f>ROUND(+Administration!H153,0)</f>
        <v>942251</v>
      </c>
      <c r="H55" s="10">
        <f>ROUND(+Administration!E153,2)</f>
        <v>49.26</v>
      </c>
      <c r="I55" s="10">
        <f t="shared" si="1"/>
        <v>19128.12</v>
      </c>
      <c r="J55" s="10"/>
      <c r="K55" s="11">
        <f t="shared" si="2"/>
        <v>-9.1200000000000003E-2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ROUND(+Administration!H51,0)</f>
        <v>697734</v>
      </c>
      <c r="E56" s="10">
        <f>ROUND(+Administration!E51,2)</f>
        <v>33.17</v>
      </c>
      <c r="F56" s="10">
        <f t="shared" si="0"/>
        <v>21035.09</v>
      </c>
      <c r="G56" s="9">
        <f>ROUND(+Administration!H154,0)</f>
        <v>814325</v>
      </c>
      <c r="H56" s="10">
        <f>ROUND(+Administration!E154,2)</f>
        <v>38.56</v>
      </c>
      <c r="I56" s="10">
        <f t="shared" si="1"/>
        <v>21118.39</v>
      </c>
      <c r="J56" s="10"/>
      <c r="K56" s="11">
        <f t="shared" si="2"/>
        <v>4.0000000000000001E-3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ROUND(+Administration!H52,0)</f>
        <v>346993</v>
      </c>
      <c r="E57" s="10">
        <f>ROUND(+Administration!E52,2)</f>
        <v>16.89</v>
      </c>
      <c r="F57" s="10">
        <f t="shared" si="0"/>
        <v>20544.29</v>
      </c>
      <c r="G57" s="9">
        <f>ROUND(+Administration!H155,0)</f>
        <v>0</v>
      </c>
      <c r="H57" s="10">
        <f>ROUND(+Administration!E155,2)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ROUND(+Administration!H53,0)</f>
        <v>575906</v>
      </c>
      <c r="E58" s="10">
        <f>ROUND(+Administration!E53,2)</f>
        <v>92.86</v>
      </c>
      <c r="F58" s="10">
        <f t="shared" si="0"/>
        <v>6201.87</v>
      </c>
      <c r="G58" s="9">
        <f>ROUND(+Administration!H156,0)</f>
        <v>744011</v>
      </c>
      <c r="H58" s="10">
        <f>ROUND(+Administration!E156,2)</f>
        <v>102.85</v>
      </c>
      <c r="I58" s="10">
        <f t="shared" si="1"/>
        <v>7233.94</v>
      </c>
      <c r="J58" s="10"/>
      <c r="K58" s="11">
        <f t="shared" si="2"/>
        <v>0.16639999999999999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ROUND(+Administration!H54,0)</f>
        <v>307499</v>
      </c>
      <c r="E59" s="10">
        <f>ROUND(+Administration!E54,2)</f>
        <v>51</v>
      </c>
      <c r="F59" s="10">
        <f t="shared" si="0"/>
        <v>6029.39</v>
      </c>
      <c r="G59" s="9">
        <f>ROUND(+Administration!H157,0)</f>
        <v>337461</v>
      </c>
      <c r="H59" s="10">
        <f>ROUND(+Administration!E157,2)</f>
        <v>47.62</v>
      </c>
      <c r="I59" s="10">
        <f t="shared" si="1"/>
        <v>7086.54</v>
      </c>
      <c r="J59" s="10"/>
      <c r="K59" s="11">
        <f t="shared" si="2"/>
        <v>0.17530000000000001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ROUND(+Administration!H55,0)</f>
        <v>1032415</v>
      </c>
      <c r="E60" s="10">
        <f>ROUND(+Administration!E55,2)</f>
        <v>49.57</v>
      </c>
      <c r="F60" s="10">
        <f t="shared" si="0"/>
        <v>20827.419999999998</v>
      </c>
      <c r="G60" s="9">
        <f>ROUND(+Administration!H158,0)</f>
        <v>1413655</v>
      </c>
      <c r="H60" s="10">
        <f>ROUND(+Administration!E158,2)</f>
        <v>61.28</v>
      </c>
      <c r="I60" s="10">
        <f t="shared" si="1"/>
        <v>23068.78</v>
      </c>
      <c r="J60" s="10"/>
      <c r="K60" s="11">
        <f t="shared" si="2"/>
        <v>0.1076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ROUND(+Administration!H56,0)</f>
        <v>97179</v>
      </c>
      <c r="E61" s="10">
        <f>ROUND(+Administration!E56,2)</f>
        <v>7.24</v>
      </c>
      <c r="F61" s="10">
        <f t="shared" si="0"/>
        <v>13422.51</v>
      </c>
      <c r="G61" s="9">
        <f>ROUND(+Administration!H159,0)</f>
        <v>117231</v>
      </c>
      <c r="H61" s="10">
        <f>ROUND(+Administration!E159,2)</f>
        <v>8.59</v>
      </c>
      <c r="I61" s="10">
        <f t="shared" si="1"/>
        <v>13647.38</v>
      </c>
      <c r="J61" s="10"/>
      <c r="K61" s="11">
        <f t="shared" si="2"/>
        <v>1.6799999999999999E-2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ROUND(+Administration!H57,0)</f>
        <v>2966886</v>
      </c>
      <c r="E62" s="10">
        <f>ROUND(+Administration!E57,2)</f>
        <v>136.22999999999999</v>
      </c>
      <c r="F62" s="10">
        <f t="shared" si="0"/>
        <v>21778.51</v>
      </c>
      <c r="G62" s="9">
        <f>ROUND(+Administration!H160,0)</f>
        <v>2521278</v>
      </c>
      <c r="H62" s="10">
        <f>ROUND(+Administration!E160,2)</f>
        <v>99.59</v>
      </c>
      <c r="I62" s="10">
        <f t="shared" si="1"/>
        <v>25316.58</v>
      </c>
      <c r="J62" s="10"/>
      <c r="K62" s="11">
        <f t="shared" si="2"/>
        <v>0.16250000000000001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ROUND(+Administration!H58,0)</f>
        <v>617962</v>
      </c>
      <c r="E63" s="10">
        <f>ROUND(+Administration!E58,2)</f>
        <v>131.72</v>
      </c>
      <c r="F63" s="10">
        <f t="shared" si="0"/>
        <v>4691.4799999999996</v>
      </c>
      <c r="G63" s="9">
        <f>ROUND(+Administration!H161,0)</f>
        <v>177913</v>
      </c>
      <c r="H63" s="10">
        <f>ROUND(+Administration!E161,2)</f>
        <v>12.12</v>
      </c>
      <c r="I63" s="10">
        <f t="shared" si="1"/>
        <v>14679.29</v>
      </c>
      <c r="J63" s="10"/>
      <c r="K63" s="11">
        <f t="shared" si="2"/>
        <v>2.1288999999999998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ROUND(+Administration!H59,0)</f>
        <v>258611</v>
      </c>
      <c r="E64" s="10">
        <f>ROUND(+Administration!E59,2)</f>
        <v>16.559999999999999</v>
      </c>
      <c r="F64" s="10">
        <f t="shared" si="0"/>
        <v>15616.61</v>
      </c>
      <c r="G64" s="9">
        <f>ROUND(+Administration!H162,0)</f>
        <v>257285</v>
      </c>
      <c r="H64" s="10">
        <f>ROUND(+Administration!E162,2)</f>
        <v>15.22</v>
      </c>
      <c r="I64" s="10">
        <f t="shared" si="1"/>
        <v>16904.400000000001</v>
      </c>
      <c r="J64" s="10"/>
      <c r="K64" s="11">
        <f t="shared" si="2"/>
        <v>8.2500000000000004E-2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ROUND(+Administration!H60,0)</f>
        <v>1025121</v>
      </c>
      <c r="E65" s="10">
        <f>ROUND(+Administration!E60,2)</f>
        <v>41.8</v>
      </c>
      <c r="F65" s="10">
        <f t="shared" si="0"/>
        <v>24524.43</v>
      </c>
      <c r="G65" s="9">
        <f>ROUND(+Administration!H163,0)</f>
        <v>1189994</v>
      </c>
      <c r="H65" s="10">
        <f>ROUND(+Administration!E163,2)</f>
        <v>42.6</v>
      </c>
      <c r="I65" s="10">
        <f t="shared" si="1"/>
        <v>27934.13</v>
      </c>
      <c r="J65" s="10"/>
      <c r="K65" s="11">
        <f t="shared" si="2"/>
        <v>0.13900000000000001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ROUND(+Administration!H61,0)</f>
        <v>350898</v>
      </c>
      <c r="E66" s="10">
        <f>ROUND(+Administration!E61,2)</f>
        <v>18.54</v>
      </c>
      <c r="F66" s="10">
        <f t="shared" si="0"/>
        <v>18926.54</v>
      </c>
      <c r="G66" s="9">
        <f>ROUND(+Administration!H164,0)</f>
        <v>275831</v>
      </c>
      <c r="H66" s="10">
        <f>ROUND(+Administration!E164,2)</f>
        <v>19.7</v>
      </c>
      <c r="I66" s="10">
        <f t="shared" si="1"/>
        <v>14001.57</v>
      </c>
      <c r="J66" s="10"/>
      <c r="K66" s="11">
        <f t="shared" si="2"/>
        <v>-0.26019999999999999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ROUND(+Administration!H62,0)</f>
        <v>2254679</v>
      </c>
      <c r="E67" s="10">
        <f>ROUND(+Administration!E62,2)</f>
        <v>72.680000000000007</v>
      </c>
      <c r="F67" s="10">
        <f t="shared" si="0"/>
        <v>31022</v>
      </c>
      <c r="G67" s="9">
        <f>ROUND(+Administration!H165,0)</f>
        <v>2318182</v>
      </c>
      <c r="H67" s="10">
        <f>ROUND(+Administration!E165,2)</f>
        <v>70.67</v>
      </c>
      <c r="I67" s="10">
        <f t="shared" si="1"/>
        <v>32802.910000000003</v>
      </c>
      <c r="J67" s="10"/>
      <c r="K67" s="11">
        <f t="shared" si="2"/>
        <v>5.74E-2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ROUND(+Administration!H63,0)</f>
        <v>189990</v>
      </c>
      <c r="E68" s="10">
        <f>ROUND(+Administration!E63,2)</f>
        <v>12.92</v>
      </c>
      <c r="F68" s="10">
        <f t="shared" si="0"/>
        <v>14705.11</v>
      </c>
      <c r="G68" s="9">
        <f>ROUND(+Administration!H166,0)</f>
        <v>347075</v>
      </c>
      <c r="H68" s="10">
        <f>ROUND(+Administration!E166,2)</f>
        <v>16.39</v>
      </c>
      <c r="I68" s="10">
        <f t="shared" si="1"/>
        <v>21176.02</v>
      </c>
      <c r="J68" s="10"/>
      <c r="K68" s="11">
        <f t="shared" si="2"/>
        <v>0.44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ROUND(+Administration!H64,0)</f>
        <v>5195277</v>
      </c>
      <c r="E69" s="10">
        <f>ROUND(+Administration!E64,2)</f>
        <v>256.3</v>
      </c>
      <c r="F69" s="10">
        <f t="shared" si="0"/>
        <v>20270.3</v>
      </c>
      <c r="G69" s="9">
        <f>ROUND(+Administration!H167,0)</f>
        <v>4839720</v>
      </c>
      <c r="H69" s="10">
        <f>ROUND(+Administration!E167,2)</f>
        <v>273.66000000000003</v>
      </c>
      <c r="I69" s="10">
        <f t="shared" si="1"/>
        <v>17685.16</v>
      </c>
      <c r="J69" s="10"/>
      <c r="K69" s="11">
        <f t="shared" si="2"/>
        <v>-0.1275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ROUND(+Administration!H65,0)</f>
        <v>1346920</v>
      </c>
      <c r="E70" s="10">
        <f>ROUND(+Administration!E65,2)</f>
        <v>53.32</v>
      </c>
      <c r="F70" s="10">
        <f t="shared" si="0"/>
        <v>25261.07</v>
      </c>
      <c r="G70" s="9">
        <f>ROUND(+Administration!H168,0)</f>
        <v>1163436</v>
      </c>
      <c r="H70" s="10">
        <f>ROUND(+Administration!E168,2)</f>
        <v>51.12</v>
      </c>
      <c r="I70" s="10">
        <f t="shared" si="1"/>
        <v>22758.92</v>
      </c>
      <c r="J70" s="10"/>
      <c r="K70" s="11">
        <f t="shared" si="2"/>
        <v>-9.9099999999999994E-2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ROUND(+Administration!H66,0)</f>
        <v>640569</v>
      </c>
      <c r="E71" s="10">
        <f>ROUND(+Administration!E66,2)</f>
        <v>36.82</v>
      </c>
      <c r="F71" s="10">
        <f t="shared" si="0"/>
        <v>17397.310000000001</v>
      </c>
      <c r="G71" s="9">
        <f>ROUND(+Administration!H169,0)</f>
        <v>607054</v>
      </c>
      <c r="H71" s="10">
        <f>ROUND(+Administration!E169,2)</f>
        <v>45.84</v>
      </c>
      <c r="I71" s="10">
        <f t="shared" si="1"/>
        <v>13242.89</v>
      </c>
      <c r="J71" s="10"/>
      <c r="K71" s="11">
        <f t="shared" si="2"/>
        <v>-0.23880000000000001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ROUND(+Administration!H67,0)</f>
        <v>213145</v>
      </c>
      <c r="E72" s="10">
        <f>ROUND(+Administration!E67,2)</f>
        <v>10.64</v>
      </c>
      <c r="F72" s="10">
        <f t="shared" si="0"/>
        <v>20032.419999999998</v>
      </c>
      <c r="G72" s="9">
        <f>ROUND(+Administration!H170,0)</f>
        <v>212777</v>
      </c>
      <c r="H72" s="10">
        <f>ROUND(+Administration!E170,2)</f>
        <v>11.79</v>
      </c>
      <c r="I72" s="10">
        <f t="shared" si="1"/>
        <v>18047.240000000002</v>
      </c>
      <c r="J72" s="10"/>
      <c r="K72" s="11">
        <f t="shared" si="2"/>
        <v>-9.9099999999999994E-2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ROUND(+Administration!H68,0)</f>
        <v>4300208</v>
      </c>
      <c r="E73" s="10">
        <f>ROUND(+Administration!E68,2)</f>
        <v>195.17</v>
      </c>
      <c r="F73" s="10">
        <f t="shared" si="0"/>
        <v>22033.14</v>
      </c>
      <c r="G73" s="9">
        <f>ROUND(+Administration!H171,0)</f>
        <v>1835593</v>
      </c>
      <c r="H73" s="10">
        <f>ROUND(+Administration!E171,2)</f>
        <v>242.14</v>
      </c>
      <c r="I73" s="10">
        <f t="shared" si="1"/>
        <v>7580.71</v>
      </c>
      <c r="J73" s="10"/>
      <c r="K73" s="11">
        <f t="shared" si="2"/>
        <v>-0.65590000000000004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ROUND(+Administration!H69,0)</f>
        <v>4292794</v>
      </c>
      <c r="E74" s="10">
        <f>ROUND(+Administration!E69,2)</f>
        <v>247.69</v>
      </c>
      <c r="F74" s="10">
        <f t="shared" si="0"/>
        <v>17331.32</v>
      </c>
      <c r="G74" s="9">
        <f>ROUND(+Administration!H172,0)</f>
        <v>4302524</v>
      </c>
      <c r="H74" s="10">
        <f>ROUND(+Administration!E172,2)</f>
        <v>400.82</v>
      </c>
      <c r="I74" s="10">
        <f t="shared" si="1"/>
        <v>10734.3</v>
      </c>
      <c r="J74" s="10"/>
      <c r="K74" s="11">
        <f t="shared" si="2"/>
        <v>-0.38059999999999999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ROUND(+Administration!H70,0)</f>
        <v>1551856</v>
      </c>
      <c r="E75" s="10">
        <f>ROUND(+Administration!E70,2)</f>
        <v>263.22000000000003</v>
      </c>
      <c r="F75" s="10">
        <f t="shared" ref="F75:F109" si="3">IF(D75=0,"",IF(E75=0,"",ROUND(D75/E75,2)))</f>
        <v>5895.66</v>
      </c>
      <c r="G75" s="9">
        <f>ROUND(+Administration!H173,0)</f>
        <v>3859759</v>
      </c>
      <c r="H75" s="10">
        <f>ROUND(+Administration!E173,2)</f>
        <v>269.87</v>
      </c>
      <c r="I75" s="10">
        <f t="shared" ref="I75:I109" si="4">IF(G75=0,"",IF(H75=0,"",ROUND(G75/H75,2)))</f>
        <v>14302.29</v>
      </c>
      <c r="J75" s="10"/>
      <c r="K75" s="11">
        <f t="shared" ref="K75:K109" si="5">IF(D75=0,"",IF(E75=0,"",IF(G75=0,"",IF(H75=0,"",ROUND(I75/F75-1,4)))))</f>
        <v>1.4258999999999999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ROUND(+Administration!H71,0)</f>
        <v>7758784</v>
      </c>
      <c r="E76" s="10">
        <f>ROUND(+Administration!E71,2)</f>
        <v>378.17</v>
      </c>
      <c r="F76" s="10">
        <f t="shared" si="3"/>
        <v>20516.66</v>
      </c>
      <c r="G76" s="9">
        <f>ROUND(+Administration!H174,0)</f>
        <v>7067934</v>
      </c>
      <c r="H76" s="10">
        <f>ROUND(+Administration!E174,2)</f>
        <v>369.29</v>
      </c>
      <c r="I76" s="10">
        <f t="shared" si="4"/>
        <v>19139.25</v>
      </c>
      <c r="J76" s="10"/>
      <c r="K76" s="11">
        <f t="shared" si="5"/>
        <v>-6.7100000000000007E-2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ROUND(+Administration!H72,0)</f>
        <v>406951</v>
      </c>
      <c r="E77" s="10">
        <f>ROUND(+Administration!E72,2)</f>
        <v>23.13</v>
      </c>
      <c r="F77" s="10">
        <f t="shared" si="3"/>
        <v>17594.080000000002</v>
      </c>
      <c r="G77" s="9">
        <f>ROUND(+Administration!H175,0)</f>
        <v>546303</v>
      </c>
      <c r="H77" s="10">
        <f>ROUND(+Administration!E175,2)</f>
        <v>23.31</v>
      </c>
      <c r="I77" s="10">
        <f t="shared" si="4"/>
        <v>23436.42</v>
      </c>
      <c r="J77" s="10"/>
      <c r="K77" s="11">
        <f t="shared" si="5"/>
        <v>0.33210000000000001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ROUND(+Administration!H73,0)</f>
        <v>0</v>
      </c>
      <c r="E78" s="10">
        <f>ROUND(+Administration!E73,2)</f>
        <v>0</v>
      </c>
      <c r="F78" s="10" t="str">
        <f t="shared" si="3"/>
        <v/>
      </c>
      <c r="G78" s="9">
        <f>ROUND(+Administration!H176,0)</f>
        <v>0</v>
      </c>
      <c r="H78" s="10">
        <f>ROUND(+Administration!E176,2)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ROUND(+Administration!H74,0)</f>
        <v>1683786</v>
      </c>
      <c r="E79" s="10">
        <f>ROUND(+Administration!E74,2)</f>
        <v>94.77</v>
      </c>
      <c r="F79" s="10">
        <f t="shared" si="3"/>
        <v>17767.080000000002</v>
      </c>
      <c r="G79" s="9">
        <f>ROUND(+Administration!H177,0)</f>
        <v>4122336</v>
      </c>
      <c r="H79" s="10">
        <f>ROUND(+Administration!E177,2)</f>
        <v>95.53</v>
      </c>
      <c r="I79" s="10">
        <f t="shared" si="4"/>
        <v>43152.27</v>
      </c>
      <c r="J79" s="10"/>
      <c r="K79" s="11">
        <f t="shared" si="5"/>
        <v>1.4288000000000001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ROUND(+Administration!H75,0)</f>
        <v>4796768</v>
      </c>
      <c r="E80" s="10">
        <f>ROUND(+Administration!E75,2)</f>
        <v>161.85</v>
      </c>
      <c r="F80" s="10">
        <f t="shared" si="3"/>
        <v>29637.119999999999</v>
      </c>
      <c r="G80" s="9">
        <f>ROUND(+Administration!H178,0)</f>
        <v>4153966</v>
      </c>
      <c r="H80" s="10">
        <f>ROUND(+Administration!E178,2)</f>
        <v>152.85</v>
      </c>
      <c r="I80" s="10">
        <f t="shared" si="4"/>
        <v>27176.75</v>
      </c>
      <c r="J80" s="10"/>
      <c r="K80" s="11">
        <f t="shared" si="5"/>
        <v>-8.3000000000000004E-2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ROUND(+Administration!H76,0)</f>
        <v>651806</v>
      </c>
      <c r="E81" s="10">
        <f>ROUND(+Administration!E76,2)</f>
        <v>30.35</v>
      </c>
      <c r="F81" s="10">
        <f t="shared" si="3"/>
        <v>21476.31</v>
      </c>
      <c r="G81" s="9">
        <f>ROUND(+Administration!H179,0)</f>
        <v>695548</v>
      </c>
      <c r="H81" s="10">
        <f>ROUND(+Administration!E179,2)</f>
        <v>31.44</v>
      </c>
      <c r="I81" s="10">
        <f t="shared" si="4"/>
        <v>22123.03</v>
      </c>
      <c r="J81" s="10"/>
      <c r="K81" s="11">
        <f t="shared" si="5"/>
        <v>3.0099999999999998E-2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ROUND(+Administration!H77,0)</f>
        <v>348770</v>
      </c>
      <c r="E82" s="10">
        <f>ROUND(+Administration!E77,2)</f>
        <v>15.26</v>
      </c>
      <c r="F82" s="10">
        <f t="shared" si="3"/>
        <v>22855.18</v>
      </c>
      <c r="G82" s="9">
        <f>ROUND(+Administration!H180,0)</f>
        <v>331951</v>
      </c>
      <c r="H82" s="10">
        <f>ROUND(+Administration!E180,2)</f>
        <v>15.05</v>
      </c>
      <c r="I82" s="10">
        <f t="shared" si="4"/>
        <v>22056.54</v>
      </c>
      <c r="J82" s="10"/>
      <c r="K82" s="11">
        <f t="shared" si="5"/>
        <v>-3.49E-2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ROUND(+Administration!H78,0)</f>
        <v>1444928</v>
      </c>
      <c r="E83" s="10">
        <f>ROUND(+Administration!E78,2)</f>
        <v>48.4</v>
      </c>
      <c r="F83" s="10">
        <f t="shared" si="3"/>
        <v>29853.88</v>
      </c>
      <c r="G83" s="9">
        <f>ROUND(+Administration!H181,0)</f>
        <v>1411170</v>
      </c>
      <c r="H83" s="10">
        <f>ROUND(+Administration!E181,2)</f>
        <v>71.73</v>
      </c>
      <c r="I83" s="10">
        <f t="shared" si="4"/>
        <v>19673.36</v>
      </c>
      <c r="J83" s="10"/>
      <c r="K83" s="11">
        <f t="shared" si="5"/>
        <v>-0.34100000000000003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ROUND(+Administration!H79,0)</f>
        <v>2186120</v>
      </c>
      <c r="E84" s="10">
        <f>ROUND(+Administration!E79,2)</f>
        <v>36.5</v>
      </c>
      <c r="F84" s="10">
        <f t="shared" si="3"/>
        <v>59893.7</v>
      </c>
      <c r="G84" s="9">
        <f>ROUND(+Administration!H182,0)</f>
        <v>4588218</v>
      </c>
      <c r="H84" s="10">
        <f>ROUND(+Administration!E182,2)</f>
        <v>219.57</v>
      </c>
      <c r="I84" s="10">
        <f t="shared" si="4"/>
        <v>20896.38</v>
      </c>
      <c r="J84" s="10"/>
      <c r="K84" s="11">
        <f t="shared" si="5"/>
        <v>-0.65110000000000001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ROUND(+Administration!H80,0)</f>
        <v>1545599</v>
      </c>
      <c r="E85" s="10">
        <f>ROUND(+Administration!E80,2)</f>
        <v>68.77</v>
      </c>
      <c r="F85" s="10">
        <f t="shared" si="3"/>
        <v>22474.9</v>
      </c>
      <c r="G85" s="9">
        <f>ROUND(+Administration!H183,0)</f>
        <v>1564546</v>
      </c>
      <c r="H85" s="10">
        <f>ROUND(+Administration!E183,2)</f>
        <v>68.239999999999995</v>
      </c>
      <c r="I85" s="10">
        <f t="shared" si="4"/>
        <v>22927.11</v>
      </c>
      <c r="J85" s="10"/>
      <c r="K85" s="11">
        <f t="shared" si="5"/>
        <v>2.01E-2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ROUND(+Administration!H81,0)</f>
        <v>2423486</v>
      </c>
      <c r="E86" s="10">
        <f>ROUND(+Administration!E81,2)</f>
        <v>31.65</v>
      </c>
      <c r="F86" s="10">
        <f t="shared" si="3"/>
        <v>76571.44</v>
      </c>
      <c r="G86" s="9">
        <f>ROUND(+Administration!H184,0)</f>
        <v>2319417</v>
      </c>
      <c r="H86" s="10">
        <f>ROUND(+Administration!E184,2)</f>
        <v>111.19</v>
      </c>
      <c r="I86" s="10">
        <f t="shared" si="4"/>
        <v>20859.939999999999</v>
      </c>
      <c r="J86" s="10"/>
      <c r="K86" s="11">
        <f t="shared" si="5"/>
        <v>-0.72760000000000002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ROUND(+Administration!H82,0)</f>
        <v>259163</v>
      </c>
      <c r="E87" s="10">
        <f>ROUND(+Administration!E82,2)</f>
        <v>16.899999999999999</v>
      </c>
      <c r="F87" s="10">
        <f t="shared" si="3"/>
        <v>15335.09</v>
      </c>
      <c r="G87" s="9">
        <f>ROUND(+Administration!H185,0)</f>
        <v>385061</v>
      </c>
      <c r="H87" s="10">
        <f>ROUND(+Administration!E185,2)</f>
        <v>25.2</v>
      </c>
      <c r="I87" s="10">
        <f t="shared" si="4"/>
        <v>15280.2</v>
      </c>
      <c r="J87" s="10"/>
      <c r="K87" s="11">
        <f t="shared" si="5"/>
        <v>-3.5999999999999999E-3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ROUND(+Administration!H83,0)</f>
        <v>1364232</v>
      </c>
      <c r="E88" s="10">
        <f>ROUND(+Administration!E83,2)</f>
        <v>56.26</v>
      </c>
      <c r="F88" s="10">
        <f t="shared" si="3"/>
        <v>24248.7</v>
      </c>
      <c r="G88" s="9">
        <f>ROUND(+Administration!H186,0)</f>
        <v>661028</v>
      </c>
      <c r="H88" s="10">
        <f>ROUND(+Administration!E186,2)</f>
        <v>71.680000000000007</v>
      </c>
      <c r="I88" s="10">
        <f t="shared" si="4"/>
        <v>9221.93</v>
      </c>
      <c r="J88" s="10"/>
      <c r="K88" s="11">
        <f t="shared" si="5"/>
        <v>-0.61970000000000003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ROUND(+Administration!H84,0)</f>
        <v>138049</v>
      </c>
      <c r="E89" s="10">
        <f>ROUND(+Administration!E84,2)</f>
        <v>22.48</v>
      </c>
      <c r="F89" s="10">
        <f t="shared" si="3"/>
        <v>6140.97</v>
      </c>
      <c r="G89" s="9">
        <f>ROUND(+Administration!H187,0)</f>
        <v>138978</v>
      </c>
      <c r="H89" s="10">
        <f>ROUND(+Administration!E187,2)</f>
        <v>14.86</v>
      </c>
      <c r="I89" s="10">
        <f t="shared" si="4"/>
        <v>9352.49</v>
      </c>
      <c r="J89" s="10"/>
      <c r="K89" s="11">
        <f t="shared" si="5"/>
        <v>0.52300000000000002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ROUND(+Administration!H85,0)</f>
        <v>88134</v>
      </c>
      <c r="E90" s="10">
        <f>ROUND(+Administration!E85,2)</f>
        <v>11.42</v>
      </c>
      <c r="F90" s="10">
        <f t="shared" si="3"/>
        <v>7717.51</v>
      </c>
      <c r="G90" s="9">
        <f>ROUND(+Administration!H188,0)</f>
        <v>63462</v>
      </c>
      <c r="H90" s="10">
        <f>ROUND(+Administration!E188,2)</f>
        <v>7.43</v>
      </c>
      <c r="I90" s="10">
        <f t="shared" si="4"/>
        <v>8541.32</v>
      </c>
      <c r="J90" s="10"/>
      <c r="K90" s="11">
        <f t="shared" si="5"/>
        <v>0.1067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ROUND(+Administration!H86,0)</f>
        <v>334426</v>
      </c>
      <c r="E91" s="10">
        <f>ROUND(+Administration!E86,2)</f>
        <v>17.670000000000002</v>
      </c>
      <c r="F91" s="10">
        <f t="shared" si="3"/>
        <v>18926.2</v>
      </c>
      <c r="G91" s="9">
        <f>ROUND(+Administration!H189,0)</f>
        <v>334435</v>
      </c>
      <c r="H91" s="10">
        <f>ROUND(+Administration!E189,2)</f>
        <v>16.79</v>
      </c>
      <c r="I91" s="10">
        <f t="shared" si="4"/>
        <v>19918.7</v>
      </c>
      <c r="J91" s="10"/>
      <c r="K91" s="11">
        <f t="shared" si="5"/>
        <v>5.2400000000000002E-2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ROUND(+Administration!H87,0)</f>
        <v>2719828</v>
      </c>
      <c r="E92" s="10">
        <f>ROUND(+Administration!E87,2)</f>
        <v>32.67</v>
      </c>
      <c r="F92" s="10">
        <f t="shared" si="3"/>
        <v>83251.55</v>
      </c>
      <c r="G92" s="9">
        <f>ROUND(+Administration!H190,0)</f>
        <v>2819183</v>
      </c>
      <c r="H92" s="10">
        <f>ROUND(+Administration!E190,2)</f>
        <v>33.35</v>
      </c>
      <c r="I92" s="10">
        <f t="shared" si="4"/>
        <v>84533.22</v>
      </c>
      <c r="J92" s="10"/>
      <c r="K92" s="11">
        <f t="shared" si="5"/>
        <v>1.54E-2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ROUND(+Administration!H88,0)</f>
        <v>532514</v>
      </c>
      <c r="E93" s="10">
        <f>ROUND(+Administration!E88,2)</f>
        <v>29.67</v>
      </c>
      <c r="F93" s="10">
        <f t="shared" si="3"/>
        <v>17947.89</v>
      </c>
      <c r="G93" s="9">
        <f>ROUND(+Administration!H191,0)</f>
        <v>673295</v>
      </c>
      <c r="H93" s="10">
        <f>ROUND(+Administration!E191,2)</f>
        <v>31.54</v>
      </c>
      <c r="I93" s="10">
        <f t="shared" si="4"/>
        <v>21347.34</v>
      </c>
      <c r="J93" s="10"/>
      <c r="K93" s="11">
        <f t="shared" si="5"/>
        <v>0.18940000000000001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ROUND(+Administration!H89,0)</f>
        <v>335281</v>
      </c>
      <c r="E94" s="10">
        <f>ROUND(+Administration!E89,2)</f>
        <v>12.9</v>
      </c>
      <c r="F94" s="10">
        <f t="shared" si="3"/>
        <v>25990.78</v>
      </c>
      <c r="G94" s="9">
        <f>ROUND(+Administration!H192,0)</f>
        <v>144069</v>
      </c>
      <c r="H94" s="10">
        <f>ROUND(+Administration!E192,2)</f>
        <v>6.7</v>
      </c>
      <c r="I94" s="10">
        <f t="shared" si="4"/>
        <v>21502.84</v>
      </c>
      <c r="J94" s="10"/>
      <c r="K94" s="11">
        <f t="shared" si="5"/>
        <v>-0.17269999999999999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ROUND(+Administration!H90,0)</f>
        <v>2071225</v>
      </c>
      <c r="E95" s="10">
        <f>ROUND(+Administration!E90,2)</f>
        <v>96.66</v>
      </c>
      <c r="F95" s="10">
        <f t="shared" si="3"/>
        <v>21427.94</v>
      </c>
      <c r="G95" s="9">
        <f>ROUND(+Administration!H193,0)</f>
        <v>927921</v>
      </c>
      <c r="H95" s="10">
        <f>ROUND(+Administration!E193,2)</f>
        <v>43.14</v>
      </c>
      <c r="I95" s="10">
        <f t="shared" si="4"/>
        <v>21509.53</v>
      </c>
      <c r="J95" s="10"/>
      <c r="K95" s="11">
        <f t="shared" si="5"/>
        <v>3.8E-3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ROUND(+Administration!H91,0)</f>
        <v>356158</v>
      </c>
      <c r="E96" s="10">
        <f>ROUND(+Administration!E91,2)</f>
        <v>8.9600000000000009</v>
      </c>
      <c r="F96" s="10">
        <f t="shared" si="3"/>
        <v>39749.78</v>
      </c>
      <c r="G96" s="9">
        <f>ROUND(+Administration!H194,0)</f>
        <v>289475</v>
      </c>
      <c r="H96" s="10">
        <f>ROUND(+Administration!E194,2)</f>
        <v>7.77</v>
      </c>
      <c r="I96" s="10">
        <f t="shared" si="4"/>
        <v>37255.47</v>
      </c>
      <c r="J96" s="10"/>
      <c r="K96" s="11">
        <f t="shared" si="5"/>
        <v>-6.2799999999999995E-2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ROUND(+Administration!H92,0)</f>
        <v>6491300</v>
      </c>
      <c r="E97" s="10">
        <f>ROUND(+Administration!E92,2)</f>
        <v>255.18</v>
      </c>
      <c r="F97" s="10">
        <f t="shared" si="3"/>
        <v>25438.12</v>
      </c>
      <c r="G97" s="9">
        <f>ROUND(+Administration!H195,0)</f>
        <v>7660444</v>
      </c>
      <c r="H97" s="10">
        <f>ROUND(+Administration!E195,2)</f>
        <v>258.20999999999998</v>
      </c>
      <c r="I97" s="10">
        <f t="shared" si="4"/>
        <v>29667.5</v>
      </c>
      <c r="J97" s="10"/>
      <c r="K97" s="11">
        <f t="shared" si="5"/>
        <v>0.1663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ROUND(+Administration!H93,0)</f>
        <v>1532293</v>
      </c>
      <c r="E98" s="10">
        <f>ROUND(+Administration!E93,2)</f>
        <v>86.7</v>
      </c>
      <c r="F98" s="10">
        <f t="shared" si="3"/>
        <v>17673.509999999998</v>
      </c>
      <c r="G98" s="9">
        <f>ROUND(+Administration!H196,0)</f>
        <v>2723700</v>
      </c>
      <c r="H98" s="10">
        <f>ROUND(+Administration!E196,2)</f>
        <v>47.58</v>
      </c>
      <c r="I98" s="10">
        <f t="shared" si="4"/>
        <v>57244.639999999999</v>
      </c>
      <c r="J98" s="10"/>
      <c r="K98" s="11">
        <f t="shared" si="5"/>
        <v>2.2389999999999999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ROUND(+Administration!H94,0)</f>
        <v>137033</v>
      </c>
      <c r="E99" s="10">
        <f>ROUND(+Administration!E94,2)</f>
        <v>14.77</v>
      </c>
      <c r="F99" s="10">
        <f t="shared" si="3"/>
        <v>9277.7900000000009</v>
      </c>
      <c r="G99" s="9">
        <f>ROUND(+Administration!H197,0)</f>
        <v>343565</v>
      </c>
      <c r="H99" s="10">
        <f>ROUND(+Administration!E197,2)</f>
        <v>15.56</v>
      </c>
      <c r="I99" s="10">
        <f t="shared" si="4"/>
        <v>22080.01</v>
      </c>
      <c r="J99" s="10"/>
      <c r="K99" s="11">
        <f t="shared" si="5"/>
        <v>1.3798999999999999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ROUND(+Administration!H95,0)</f>
        <v>3124551</v>
      </c>
      <c r="E100" s="10">
        <f>ROUND(+Administration!E95,2)</f>
        <v>174.35</v>
      </c>
      <c r="F100" s="10">
        <f t="shared" si="3"/>
        <v>17921.14</v>
      </c>
      <c r="G100" s="9">
        <f>ROUND(+Administration!H198,0)</f>
        <v>3539040</v>
      </c>
      <c r="H100" s="10">
        <f>ROUND(+Administration!E198,2)</f>
        <v>188.93</v>
      </c>
      <c r="I100" s="10">
        <f t="shared" si="4"/>
        <v>18732.02</v>
      </c>
      <c r="J100" s="10"/>
      <c r="K100" s="11">
        <f t="shared" si="5"/>
        <v>4.5199999999999997E-2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ROUND(+Administration!H96,0)</f>
        <v>2690103</v>
      </c>
      <c r="E101" s="10">
        <f>ROUND(+Administration!E96,2)</f>
        <v>128.4</v>
      </c>
      <c r="F101" s="10">
        <f t="shared" si="3"/>
        <v>20950.96</v>
      </c>
      <c r="G101" s="9">
        <f>ROUND(+Administration!H199,0)</f>
        <v>3261555</v>
      </c>
      <c r="H101" s="10">
        <f>ROUND(+Administration!E199,2)</f>
        <v>142.02000000000001</v>
      </c>
      <c r="I101" s="10">
        <f t="shared" si="4"/>
        <v>22965.46</v>
      </c>
      <c r="J101" s="10"/>
      <c r="K101" s="11">
        <f t="shared" si="5"/>
        <v>9.6199999999999994E-2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ROUND(+Administration!H97,0)</f>
        <v>1006891</v>
      </c>
      <c r="E102" s="10">
        <f>ROUND(+Administration!E97,2)</f>
        <v>47.25</v>
      </c>
      <c r="F102" s="10">
        <f t="shared" si="3"/>
        <v>21309.86</v>
      </c>
      <c r="G102" s="9">
        <f>ROUND(+Administration!H200,0)</f>
        <v>419707</v>
      </c>
      <c r="H102" s="10">
        <f>ROUND(+Administration!E200,2)</f>
        <v>28.43</v>
      </c>
      <c r="I102" s="10">
        <f t="shared" si="4"/>
        <v>14762.82</v>
      </c>
      <c r="J102" s="10"/>
      <c r="K102" s="11">
        <f t="shared" si="5"/>
        <v>-0.30719999999999997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ROUND(+Administration!H98,0)</f>
        <v>3589523</v>
      </c>
      <c r="E103" s="10">
        <f>ROUND(+Administration!E98,2)</f>
        <v>44.77</v>
      </c>
      <c r="F103" s="10">
        <f t="shared" si="3"/>
        <v>80176.97</v>
      </c>
      <c r="G103" s="9">
        <f>ROUND(+Administration!H201,0)</f>
        <v>270529</v>
      </c>
      <c r="H103" s="10">
        <f>ROUND(+Administration!E201,2)</f>
        <v>48.27</v>
      </c>
      <c r="I103" s="10">
        <f t="shared" si="4"/>
        <v>5604.5</v>
      </c>
      <c r="J103" s="10"/>
      <c r="K103" s="11">
        <f t="shared" si="5"/>
        <v>-0.93010000000000004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ROUND(+Administration!H99,0)</f>
        <v>69827</v>
      </c>
      <c r="E104" s="10">
        <f>ROUND(+Administration!E99,2)</f>
        <v>4.03</v>
      </c>
      <c r="F104" s="10">
        <f t="shared" si="3"/>
        <v>17326.8</v>
      </c>
      <c r="G104" s="9">
        <f>ROUND(+Administration!H202,0)</f>
        <v>155001</v>
      </c>
      <c r="H104" s="10">
        <f>ROUND(+Administration!E202,2)</f>
        <v>4.37</v>
      </c>
      <c r="I104" s="10">
        <f t="shared" si="4"/>
        <v>35469.339999999997</v>
      </c>
      <c r="J104" s="10"/>
      <c r="K104" s="11">
        <f t="shared" si="5"/>
        <v>1.0470999999999999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ROUND(+Administration!H100,0)</f>
        <v>621726</v>
      </c>
      <c r="E105" s="10">
        <f>ROUND(+Administration!E100,2)</f>
        <v>41.51</v>
      </c>
      <c r="F105" s="10">
        <f t="shared" si="3"/>
        <v>14977.74</v>
      </c>
      <c r="G105" s="9">
        <f>ROUND(+Administration!H203,0)</f>
        <v>642441</v>
      </c>
      <c r="H105" s="10">
        <f>ROUND(+Administration!E203,2)</f>
        <v>48.5</v>
      </c>
      <c r="I105" s="10">
        <f t="shared" si="4"/>
        <v>13246.21</v>
      </c>
      <c r="J105" s="10"/>
      <c r="K105" s="11">
        <f t="shared" si="5"/>
        <v>-0.11559999999999999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ROUND(+Administration!H101,0)</f>
        <v>75005</v>
      </c>
      <c r="E106" s="10">
        <f>ROUND(+Administration!E101,2)</f>
        <v>3.86</v>
      </c>
      <c r="F106" s="10">
        <f t="shared" si="3"/>
        <v>19431.349999999999</v>
      </c>
      <c r="G106" s="9">
        <f>ROUND(+Administration!H204,0)</f>
        <v>38397</v>
      </c>
      <c r="H106" s="10">
        <f>ROUND(+Administration!E204,2)</f>
        <v>4.42</v>
      </c>
      <c r="I106" s="10">
        <f t="shared" si="4"/>
        <v>8687.1</v>
      </c>
      <c r="J106" s="10"/>
      <c r="K106" s="11">
        <f t="shared" si="5"/>
        <v>-0.55289999999999995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ROUND(+Administration!H102,0)</f>
        <v>92154</v>
      </c>
      <c r="E107" s="10">
        <f>ROUND(+Administration!E102,2)</f>
        <v>9.9700000000000006</v>
      </c>
      <c r="F107" s="10">
        <f t="shared" si="3"/>
        <v>9243.1299999999992</v>
      </c>
      <c r="G107" s="9">
        <f>ROUND(+Administration!H205,0)</f>
        <v>213771</v>
      </c>
      <c r="H107" s="10">
        <f>ROUND(+Administration!E205,2)</f>
        <v>10.65</v>
      </c>
      <c r="I107" s="10">
        <f t="shared" si="4"/>
        <v>20072.39</v>
      </c>
      <c r="J107" s="10"/>
      <c r="K107" s="11">
        <f t="shared" si="5"/>
        <v>1.1716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ROUND(+Administration!H103,0)</f>
        <v>303110</v>
      </c>
      <c r="E108" s="10">
        <f>ROUND(+Administration!E103,2)</f>
        <v>19.79</v>
      </c>
      <c r="F108" s="10">
        <f t="shared" si="3"/>
        <v>15316.32</v>
      </c>
      <c r="G108" s="9">
        <f>ROUND(+Administration!H206,0)</f>
        <v>373868</v>
      </c>
      <c r="H108" s="10">
        <f>ROUND(+Administration!E206,2)</f>
        <v>26.61</v>
      </c>
      <c r="I108" s="10">
        <f t="shared" si="4"/>
        <v>14049.91</v>
      </c>
      <c r="J108" s="10"/>
      <c r="K108" s="11">
        <f t="shared" si="5"/>
        <v>-8.2699999999999996E-2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ROUND(+Administration!H104,0)</f>
        <v>128257</v>
      </c>
      <c r="E109" s="10">
        <f>ROUND(+Administration!E104,2)</f>
        <v>7.09</v>
      </c>
      <c r="F109" s="10">
        <f t="shared" si="3"/>
        <v>18089.84</v>
      </c>
      <c r="G109" s="9">
        <f>ROUND(+Administration!H207,0)</f>
        <v>163866</v>
      </c>
      <c r="H109" s="10">
        <f>ROUND(+Administration!E207,2)</f>
        <v>7.27</v>
      </c>
      <c r="I109" s="10">
        <f t="shared" si="4"/>
        <v>22540.03</v>
      </c>
      <c r="J109" s="10"/>
      <c r="K109" s="11">
        <f t="shared" si="5"/>
        <v>0.246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ROUND(+Administration!H105,0)</f>
        <v>0</v>
      </c>
      <c r="E110" s="10">
        <f>ROUND(+Administration!E105,2)</f>
        <v>0</v>
      </c>
      <c r="F110" s="10" t="str">
        <f t="shared" ref="F110" si="6">IF(D110=0,"",IF(E110=0,"",ROUND(D110/E110,2)))</f>
        <v/>
      </c>
      <c r="G110" s="9">
        <f>ROUND(+Administration!H208,0)</f>
        <v>62916</v>
      </c>
      <c r="H110" s="10">
        <f>ROUND(+Administration!E208,2)</f>
        <v>3.8</v>
      </c>
      <c r="I110" s="10">
        <f t="shared" ref="I110" si="7">IF(G110=0,"",IF(H110=0,"",ROUND(G110/H110,2)))</f>
        <v>16556.84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5" zoomScale="75" workbookViewId="0">
      <selection activeCell="N110" sqref="N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6" width="6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40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28</v>
      </c>
      <c r="F8" s="3" t="s">
        <v>2</v>
      </c>
      <c r="G8" s="3" t="s">
        <v>28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29</v>
      </c>
      <c r="E9" s="3" t="s">
        <v>4</v>
      </c>
      <c r="F9" s="3" t="s">
        <v>4</v>
      </c>
      <c r="G9" s="3" t="s">
        <v>29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ROUND(+Administration!E5*2080,0)</f>
        <v>327350</v>
      </c>
      <c r="E10" s="9">
        <f>ROUND(+Administration!V5,0)</f>
        <v>67394</v>
      </c>
      <c r="F10" s="10">
        <f>IF(D10=0,"",IF(E10=0,"",ROUND(D10/E10,2)))</f>
        <v>4.8600000000000003</v>
      </c>
      <c r="G10" s="9">
        <f>ROUND(+Administration!E108*2080,0)</f>
        <v>770786</v>
      </c>
      <c r="H10" s="9">
        <f>ROUND(+Administration!V108,0)</f>
        <v>74398</v>
      </c>
      <c r="I10" s="10">
        <f>IF(G10=0,"",IF(H10=0,"",ROUND(G10/H10,2)))</f>
        <v>10.36</v>
      </c>
      <c r="J10" s="10"/>
      <c r="K10" s="11">
        <f>IF(D10=0,"",IF(E10=0,"",IF(G10=0,"",IF(H10=0,"",ROUND(I10/F10-1,4)))))</f>
        <v>1.1316999999999999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ROUND(+Administration!E6*2080,0)</f>
        <v>177195</v>
      </c>
      <c r="E11" s="9">
        <f>ROUND(+Administration!V6,0)</f>
        <v>28638</v>
      </c>
      <c r="F11" s="10">
        <f t="shared" ref="F11:F74" si="0">IF(D11=0,"",IF(E11=0,"",ROUND(D11/E11,2)))</f>
        <v>6.19</v>
      </c>
      <c r="G11" s="9">
        <f>ROUND(+Administration!E109*2080,0)</f>
        <v>352456</v>
      </c>
      <c r="H11" s="9">
        <f>ROUND(+Administration!V109,0)</f>
        <v>30641</v>
      </c>
      <c r="I11" s="10">
        <f t="shared" ref="I11:I74" si="1">IF(G11=0,"",IF(H11=0,"",ROUND(G11/H11,2)))</f>
        <v>11.5</v>
      </c>
      <c r="J11" s="10"/>
      <c r="K11" s="11">
        <f t="shared" ref="K11:K74" si="2">IF(D11=0,"",IF(E11=0,"",IF(G11=0,"",IF(H11=0,"",ROUND(I11/F11-1,4)))))</f>
        <v>0.85780000000000001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ROUND(+Administration!E7*2080,0)</f>
        <v>27290</v>
      </c>
      <c r="E12" s="9">
        <f>ROUND(+Administration!V7,0)</f>
        <v>1089</v>
      </c>
      <c r="F12" s="10">
        <f t="shared" si="0"/>
        <v>25.06</v>
      </c>
      <c r="G12" s="9">
        <f>ROUND(+Administration!E110*2080,0)</f>
        <v>28184</v>
      </c>
      <c r="H12" s="9">
        <f>ROUND(+Administration!V110,0)</f>
        <v>1500</v>
      </c>
      <c r="I12" s="10">
        <f t="shared" si="1"/>
        <v>18.79</v>
      </c>
      <c r="J12" s="10"/>
      <c r="K12" s="11">
        <f t="shared" si="2"/>
        <v>-0.25019999999999998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ROUND(+Administration!E8*2080,0)</f>
        <v>674086</v>
      </c>
      <c r="E13" s="9">
        <f>ROUND(+Administration!V8,0)</f>
        <v>67662</v>
      </c>
      <c r="F13" s="10">
        <f t="shared" si="0"/>
        <v>9.9600000000000009</v>
      </c>
      <c r="G13" s="9">
        <f>ROUND(+Administration!E111*2080,0)</f>
        <v>700502</v>
      </c>
      <c r="H13" s="9">
        <f>ROUND(+Administration!V111,0)</f>
        <v>58826</v>
      </c>
      <c r="I13" s="10">
        <f t="shared" si="1"/>
        <v>11.91</v>
      </c>
      <c r="J13" s="10"/>
      <c r="K13" s="11">
        <f t="shared" si="2"/>
        <v>0.1958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ROUND(+Administration!E9*2080,0)</f>
        <v>1331470</v>
      </c>
      <c r="E14" s="9">
        <f>ROUND(+Administration!V9,0)</f>
        <v>33789</v>
      </c>
      <c r="F14" s="10">
        <f t="shared" si="0"/>
        <v>39.409999999999997</v>
      </c>
      <c r="G14" s="9">
        <f>ROUND(+Administration!E112*2080,0)</f>
        <v>1410261</v>
      </c>
      <c r="H14" s="9">
        <f>ROUND(+Administration!V112,0)</f>
        <v>31867</v>
      </c>
      <c r="I14" s="10">
        <f t="shared" si="1"/>
        <v>44.25</v>
      </c>
      <c r="J14" s="10"/>
      <c r="K14" s="11">
        <f t="shared" si="2"/>
        <v>0.12280000000000001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ROUND(+Administration!E10*2080,0)</f>
        <v>10192</v>
      </c>
      <c r="E15" s="9">
        <f>ROUND(+Administration!V10,0)</f>
        <v>570</v>
      </c>
      <c r="F15" s="10">
        <f t="shared" si="0"/>
        <v>17.88</v>
      </c>
      <c r="G15" s="9">
        <f>ROUND(+Administration!E113*2080,0)</f>
        <v>18450</v>
      </c>
      <c r="H15" s="9">
        <f>ROUND(+Administration!V113,0)</f>
        <v>1371</v>
      </c>
      <c r="I15" s="10">
        <f t="shared" si="1"/>
        <v>13.46</v>
      </c>
      <c r="J15" s="10"/>
      <c r="K15" s="11">
        <f t="shared" si="2"/>
        <v>-0.2472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ROUND(+Administration!E11*2080,0)</f>
        <v>32906</v>
      </c>
      <c r="E16" s="9">
        <f>ROUND(+Administration!V11,0)</f>
        <v>2056</v>
      </c>
      <c r="F16" s="10">
        <f t="shared" si="0"/>
        <v>16</v>
      </c>
      <c r="G16" s="9">
        <f>ROUND(+Administration!E114*2080,0)</f>
        <v>43077</v>
      </c>
      <c r="H16" s="9">
        <f>ROUND(+Administration!V114,0)</f>
        <v>2014</v>
      </c>
      <c r="I16" s="10">
        <f t="shared" si="1"/>
        <v>21.39</v>
      </c>
      <c r="J16" s="10"/>
      <c r="K16" s="11">
        <f t="shared" si="2"/>
        <v>0.33689999999999998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ROUND(+Administration!E12*2080,0)</f>
        <v>50066</v>
      </c>
      <c r="E17" s="9">
        <f>ROUND(+Administration!V12,0)</f>
        <v>5984</v>
      </c>
      <c r="F17" s="10">
        <f t="shared" si="0"/>
        <v>8.3699999999999992</v>
      </c>
      <c r="G17" s="9">
        <f>ROUND(+Administration!E115*2080,0)</f>
        <v>53789</v>
      </c>
      <c r="H17" s="9">
        <f>ROUND(+Administration!V115,0)</f>
        <v>6269</v>
      </c>
      <c r="I17" s="10">
        <f t="shared" si="1"/>
        <v>8.58</v>
      </c>
      <c r="J17" s="10"/>
      <c r="K17" s="11">
        <f t="shared" si="2"/>
        <v>2.5100000000000001E-2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ROUND(+Administration!E13*2080,0)</f>
        <v>25813</v>
      </c>
      <c r="E18" s="9">
        <f>ROUND(+Administration!V13,0)</f>
        <v>991</v>
      </c>
      <c r="F18" s="10">
        <f t="shared" si="0"/>
        <v>26.05</v>
      </c>
      <c r="G18" s="9">
        <f>ROUND(+Administration!E116*2080,0)</f>
        <v>25834</v>
      </c>
      <c r="H18" s="9">
        <f>ROUND(+Administration!V116,0)</f>
        <v>945</v>
      </c>
      <c r="I18" s="10">
        <f t="shared" si="1"/>
        <v>27.34</v>
      </c>
      <c r="J18" s="10"/>
      <c r="K18" s="11">
        <f t="shared" si="2"/>
        <v>4.9500000000000002E-2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ROUND(+Administration!E14*2080,0)</f>
        <v>151507</v>
      </c>
      <c r="E19" s="9">
        <f>ROUND(+Administration!V14,0)</f>
        <v>20706</v>
      </c>
      <c r="F19" s="10">
        <f t="shared" si="0"/>
        <v>7.32</v>
      </c>
      <c r="G19" s="9">
        <f>ROUND(+Administration!E117*2080,0)</f>
        <v>149947</v>
      </c>
      <c r="H19" s="9">
        <f>ROUND(+Administration!V117,0)</f>
        <v>17962</v>
      </c>
      <c r="I19" s="10">
        <f t="shared" si="1"/>
        <v>8.35</v>
      </c>
      <c r="J19" s="10"/>
      <c r="K19" s="11">
        <f t="shared" si="2"/>
        <v>0.14069999999999999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ROUND(+Administration!E15*2080,0)</f>
        <v>980782</v>
      </c>
      <c r="E20" s="9">
        <f>ROUND(+Administration!V15,0)</f>
        <v>44458</v>
      </c>
      <c r="F20" s="10">
        <f t="shared" si="0"/>
        <v>22.06</v>
      </c>
      <c r="G20" s="9">
        <f>ROUND(+Administration!E118*2080,0)</f>
        <v>818106</v>
      </c>
      <c r="H20" s="9">
        <f>ROUND(+Administration!V118,0)</f>
        <v>43674</v>
      </c>
      <c r="I20" s="10">
        <f t="shared" si="1"/>
        <v>18.73</v>
      </c>
      <c r="J20" s="10"/>
      <c r="K20" s="11">
        <f t="shared" si="2"/>
        <v>-0.151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ROUND(+Administration!E16*2080,0)</f>
        <v>569088</v>
      </c>
      <c r="E21" s="9">
        <f>ROUND(+Administration!V16,0)</f>
        <v>45185</v>
      </c>
      <c r="F21" s="10">
        <f t="shared" si="0"/>
        <v>12.59</v>
      </c>
      <c r="G21" s="9">
        <f>ROUND(+Administration!E119*2080,0)</f>
        <v>339477</v>
      </c>
      <c r="H21" s="9">
        <f>ROUND(+Administration!V119,0)</f>
        <v>48009</v>
      </c>
      <c r="I21" s="10">
        <f t="shared" si="1"/>
        <v>7.07</v>
      </c>
      <c r="J21" s="10"/>
      <c r="K21" s="11">
        <f t="shared" si="2"/>
        <v>-0.43840000000000001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ROUND(+Administration!E17*2080,0)</f>
        <v>66186</v>
      </c>
      <c r="E22" s="9">
        <f>ROUND(+Administration!V17,0)</f>
        <v>3748</v>
      </c>
      <c r="F22" s="10">
        <f t="shared" si="0"/>
        <v>17.66</v>
      </c>
      <c r="G22" s="9">
        <f>ROUND(+Administration!E120*2080,0)</f>
        <v>26229</v>
      </c>
      <c r="H22" s="9">
        <f>ROUND(+Administration!V120,0)</f>
        <v>4011</v>
      </c>
      <c r="I22" s="10">
        <f t="shared" si="1"/>
        <v>6.54</v>
      </c>
      <c r="J22" s="10"/>
      <c r="K22" s="11">
        <f t="shared" si="2"/>
        <v>-0.62970000000000004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ROUND(+Administration!E18*2080,0)</f>
        <v>199139</v>
      </c>
      <c r="E23" s="9">
        <f>ROUND(+Administration!V18,0)</f>
        <v>24271</v>
      </c>
      <c r="F23" s="10">
        <f t="shared" si="0"/>
        <v>8.1999999999999993</v>
      </c>
      <c r="G23" s="9">
        <f>ROUND(+Administration!E121*2080,0)</f>
        <v>222082</v>
      </c>
      <c r="H23" s="9">
        <f>ROUND(+Administration!V121,0)</f>
        <v>25201</v>
      </c>
      <c r="I23" s="10">
        <f t="shared" si="1"/>
        <v>8.81</v>
      </c>
      <c r="J23" s="10"/>
      <c r="K23" s="11">
        <f t="shared" si="2"/>
        <v>7.4399999999999994E-2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ROUND(+Administration!E19*2080,0)</f>
        <v>138986</v>
      </c>
      <c r="E24" s="9">
        <f>ROUND(+Administration!V19,0)</f>
        <v>14864</v>
      </c>
      <c r="F24" s="10">
        <f t="shared" si="0"/>
        <v>9.35</v>
      </c>
      <c r="G24" s="9">
        <f>ROUND(+Administration!E122*2080,0)</f>
        <v>139589</v>
      </c>
      <c r="H24" s="9">
        <f>ROUND(+Administration!V122,0)</f>
        <v>15283</v>
      </c>
      <c r="I24" s="10">
        <f t="shared" si="1"/>
        <v>9.1300000000000008</v>
      </c>
      <c r="J24" s="10"/>
      <c r="K24" s="11">
        <f t="shared" si="2"/>
        <v>-2.35E-2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ROUND(+Administration!E20*2080,0)</f>
        <v>141648</v>
      </c>
      <c r="E25" s="9">
        <f>ROUND(+Administration!V20,0)</f>
        <v>15632</v>
      </c>
      <c r="F25" s="10">
        <f t="shared" si="0"/>
        <v>9.06</v>
      </c>
      <c r="G25" s="9">
        <f>ROUND(+Administration!E123*2080,0)</f>
        <v>137696</v>
      </c>
      <c r="H25" s="9">
        <f>ROUND(+Administration!V123,0)</f>
        <v>15488</v>
      </c>
      <c r="I25" s="10">
        <f t="shared" si="1"/>
        <v>8.89</v>
      </c>
      <c r="J25" s="10"/>
      <c r="K25" s="11">
        <f t="shared" si="2"/>
        <v>-1.8800000000000001E-2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ROUND(+Administration!E21*2080,0)</f>
        <v>77750</v>
      </c>
      <c r="E26" s="9">
        <f>ROUND(+Administration!V21,0)</f>
        <v>1048</v>
      </c>
      <c r="F26" s="10">
        <f t="shared" si="0"/>
        <v>74.19</v>
      </c>
      <c r="G26" s="9">
        <f>ROUND(+Administration!E124*2080,0)</f>
        <v>19926</v>
      </c>
      <c r="H26" s="9">
        <f>ROUND(+Administration!V124,0)</f>
        <v>1125</v>
      </c>
      <c r="I26" s="10">
        <f t="shared" si="1"/>
        <v>17.71</v>
      </c>
      <c r="J26" s="10"/>
      <c r="K26" s="11">
        <f t="shared" si="2"/>
        <v>-0.76129999999999998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ROUND(+Administration!E22*2080,0)</f>
        <v>0</v>
      </c>
      <c r="E27" s="9">
        <f>ROUND(+Administration!V22,0)</f>
        <v>0</v>
      </c>
      <c r="F27" s="10" t="str">
        <f t="shared" si="0"/>
        <v/>
      </c>
      <c r="G27" s="9">
        <f>ROUND(+Administration!E125*2080,0)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ROUND(+Administration!E23*2080,0)</f>
        <v>25438</v>
      </c>
      <c r="E28" s="9">
        <f>ROUND(+Administration!V23,0)</f>
        <v>870</v>
      </c>
      <c r="F28" s="10">
        <f t="shared" si="0"/>
        <v>29.24</v>
      </c>
      <c r="G28" s="9">
        <f>ROUND(+Administration!E126*2080,0)</f>
        <v>25210</v>
      </c>
      <c r="H28" s="9">
        <f>ROUND(+Administration!V126,0)</f>
        <v>934</v>
      </c>
      <c r="I28" s="10">
        <f t="shared" si="1"/>
        <v>26.99</v>
      </c>
      <c r="J28" s="10"/>
      <c r="K28" s="11">
        <f t="shared" si="2"/>
        <v>-7.6899999999999996E-2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ROUND(+Administration!E24*2080,0)</f>
        <v>38293</v>
      </c>
      <c r="E29" s="9">
        <f>ROUND(+Administration!V24,0)</f>
        <v>2267</v>
      </c>
      <c r="F29" s="10">
        <f t="shared" si="0"/>
        <v>16.89</v>
      </c>
      <c r="G29" s="9">
        <f>ROUND(+Administration!E127*2080,0)</f>
        <v>41683</v>
      </c>
      <c r="H29" s="9">
        <f>ROUND(+Administration!V127,0)</f>
        <v>2412</v>
      </c>
      <c r="I29" s="10">
        <f t="shared" si="1"/>
        <v>17.28</v>
      </c>
      <c r="J29" s="10"/>
      <c r="K29" s="11">
        <f t="shared" si="2"/>
        <v>2.3099999999999999E-2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ROUND(+Administration!E25*2080,0)</f>
        <v>167398</v>
      </c>
      <c r="E30" s="9">
        <f>ROUND(+Administration!V25,0)</f>
        <v>13181</v>
      </c>
      <c r="F30" s="10">
        <f t="shared" si="0"/>
        <v>12.7</v>
      </c>
      <c r="G30" s="9">
        <f>ROUND(+Administration!E128*2080,0)</f>
        <v>134971</v>
      </c>
      <c r="H30" s="9">
        <f>ROUND(+Administration!V128,0)</f>
        <v>14775</v>
      </c>
      <c r="I30" s="10">
        <f t="shared" si="1"/>
        <v>9.14</v>
      </c>
      <c r="J30" s="10"/>
      <c r="K30" s="11">
        <f t="shared" si="2"/>
        <v>-0.28029999999999999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ROUND(+Administration!E26*2080,0)</f>
        <v>30826</v>
      </c>
      <c r="E31" s="9">
        <f>ROUND(+Administration!V26,0)</f>
        <v>1304</v>
      </c>
      <c r="F31" s="10">
        <f t="shared" si="0"/>
        <v>23.64</v>
      </c>
      <c r="G31" s="9">
        <f>ROUND(+Administration!E129*2080,0)</f>
        <v>27685</v>
      </c>
      <c r="H31" s="9">
        <f>ROUND(+Administration!V129,0)</f>
        <v>1207</v>
      </c>
      <c r="I31" s="10">
        <f t="shared" si="1"/>
        <v>22.94</v>
      </c>
      <c r="J31" s="10"/>
      <c r="K31" s="11">
        <f t="shared" si="2"/>
        <v>-2.9600000000000001E-2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ROUND(+Administration!E27*2080,0)</f>
        <v>35006</v>
      </c>
      <c r="E32" s="9">
        <f>ROUND(+Administration!V27,0)</f>
        <v>1121</v>
      </c>
      <c r="F32" s="10">
        <f t="shared" si="0"/>
        <v>31.23</v>
      </c>
      <c r="G32" s="9">
        <f>ROUND(+Administration!E130*2080,0)</f>
        <v>40976</v>
      </c>
      <c r="H32" s="9">
        <f>ROUND(+Administration!V130,0)</f>
        <v>1334</v>
      </c>
      <c r="I32" s="10">
        <f t="shared" si="1"/>
        <v>30.72</v>
      </c>
      <c r="J32" s="10"/>
      <c r="K32" s="11">
        <f t="shared" si="2"/>
        <v>-1.6299999999999999E-2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ROUND(+Administration!E28*2080,0)</f>
        <v>548662</v>
      </c>
      <c r="E33" s="9">
        <f>ROUND(+Administration!V28,0)</f>
        <v>33577</v>
      </c>
      <c r="F33" s="10">
        <f t="shared" si="0"/>
        <v>16.34</v>
      </c>
      <c r="G33" s="9">
        <f>ROUND(+Administration!E131*2080,0)</f>
        <v>617718</v>
      </c>
      <c r="H33" s="9">
        <f>ROUND(+Administration!V131,0)</f>
        <v>42951</v>
      </c>
      <c r="I33" s="10">
        <f t="shared" si="1"/>
        <v>14.38</v>
      </c>
      <c r="J33" s="10"/>
      <c r="K33" s="11">
        <f t="shared" si="2"/>
        <v>-0.12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ROUND(+Administration!E29*2080,0)</f>
        <v>124842</v>
      </c>
      <c r="E34" s="9">
        <f>ROUND(+Administration!V29,0)</f>
        <v>10489</v>
      </c>
      <c r="F34" s="10">
        <f t="shared" si="0"/>
        <v>11.9</v>
      </c>
      <c r="G34" s="9">
        <f>ROUND(+Administration!E132*2080,0)</f>
        <v>134930</v>
      </c>
      <c r="H34" s="9">
        <f>ROUND(+Administration!V132,0)</f>
        <v>10376</v>
      </c>
      <c r="I34" s="10">
        <f t="shared" si="1"/>
        <v>13</v>
      </c>
      <c r="J34" s="10"/>
      <c r="K34" s="11">
        <f t="shared" si="2"/>
        <v>9.2399999999999996E-2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ROUND(+Administration!E30*2080,0)</f>
        <v>90397</v>
      </c>
      <c r="E35" s="9">
        <f>ROUND(+Administration!V30,0)</f>
        <v>5523</v>
      </c>
      <c r="F35" s="10">
        <f t="shared" si="0"/>
        <v>16.37</v>
      </c>
      <c r="G35" s="9">
        <f>ROUND(+Administration!E133*2080,0)</f>
        <v>77875</v>
      </c>
      <c r="H35" s="9">
        <f>ROUND(+Administration!V133,0)</f>
        <v>5627</v>
      </c>
      <c r="I35" s="10">
        <f t="shared" si="1"/>
        <v>13.84</v>
      </c>
      <c r="J35" s="10"/>
      <c r="K35" s="11">
        <f t="shared" si="2"/>
        <v>-0.15459999999999999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ROUND(+Administration!E31*2080,0)</f>
        <v>14227</v>
      </c>
      <c r="E36" s="9">
        <f>ROUND(+Administration!V31,0)</f>
        <v>5110</v>
      </c>
      <c r="F36" s="10">
        <f t="shared" si="0"/>
        <v>2.78</v>
      </c>
      <c r="G36" s="9">
        <f>ROUND(+Administration!E134*2080,0)</f>
        <v>10275</v>
      </c>
      <c r="H36" s="9">
        <f>ROUND(+Administration!V134,0)</f>
        <v>5085</v>
      </c>
      <c r="I36" s="10">
        <f t="shared" si="1"/>
        <v>2.02</v>
      </c>
      <c r="J36" s="10"/>
      <c r="K36" s="11">
        <f t="shared" si="2"/>
        <v>-0.27339999999999998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ROUND(+Administration!E32*2080,0)</f>
        <v>10358</v>
      </c>
      <c r="E37" s="9">
        <f>ROUND(+Administration!V32,0)</f>
        <v>71</v>
      </c>
      <c r="F37" s="10">
        <f t="shared" si="0"/>
        <v>145.88999999999999</v>
      </c>
      <c r="G37" s="9">
        <f>ROUND(+Administration!E135*2080,0)</f>
        <v>10608</v>
      </c>
      <c r="H37" s="9">
        <f>ROUND(+Administration!V135,0)</f>
        <v>76</v>
      </c>
      <c r="I37" s="10">
        <f t="shared" si="1"/>
        <v>139.58000000000001</v>
      </c>
      <c r="J37" s="10"/>
      <c r="K37" s="11">
        <f t="shared" si="2"/>
        <v>-4.3299999999999998E-2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ROUND(+Administration!E33*2080,0)</f>
        <v>161491</v>
      </c>
      <c r="E38" s="9">
        <f>ROUND(+Administration!V33,0)</f>
        <v>31723</v>
      </c>
      <c r="F38" s="10">
        <f t="shared" si="0"/>
        <v>5.09</v>
      </c>
      <c r="G38" s="9">
        <f>ROUND(+Administration!E136*2080,0)</f>
        <v>495435</v>
      </c>
      <c r="H38" s="9">
        <f>ROUND(+Administration!V136,0)</f>
        <v>32054</v>
      </c>
      <c r="I38" s="10">
        <f t="shared" si="1"/>
        <v>15.46</v>
      </c>
      <c r="J38" s="10"/>
      <c r="K38" s="11">
        <f t="shared" si="2"/>
        <v>2.0373000000000001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ROUND(+Administration!E34*2080,0)</f>
        <v>0</v>
      </c>
      <c r="E39" s="9">
        <f>ROUND(+Administration!V34,0)</f>
        <v>0</v>
      </c>
      <c r="F39" s="10" t="str">
        <f t="shared" si="0"/>
        <v/>
      </c>
      <c r="G39" s="9">
        <f>ROUND(+Administration!E137*2080,0)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ROUND(+Administration!E35*2080,0)</f>
        <v>405184</v>
      </c>
      <c r="E40" s="9">
        <f>ROUND(+Administration!V35,0)</f>
        <v>49341</v>
      </c>
      <c r="F40" s="10">
        <f t="shared" si="0"/>
        <v>8.2100000000000009</v>
      </c>
      <c r="G40" s="9">
        <f>ROUND(+Administration!E138*2080,0)</f>
        <v>482227</v>
      </c>
      <c r="H40" s="9">
        <f>ROUND(+Administration!V138,0)</f>
        <v>53968</v>
      </c>
      <c r="I40" s="10">
        <f t="shared" si="1"/>
        <v>8.94</v>
      </c>
      <c r="J40" s="10"/>
      <c r="K40" s="11">
        <f t="shared" si="2"/>
        <v>8.8900000000000007E-2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ROUND(+Administration!E36*2080,0)</f>
        <v>96429</v>
      </c>
      <c r="E41" s="9">
        <f>ROUND(+Administration!V36,0)</f>
        <v>5526</v>
      </c>
      <c r="F41" s="10">
        <f t="shared" si="0"/>
        <v>17.45</v>
      </c>
      <c r="G41" s="9">
        <f>ROUND(+Administration!E139*2080,0)</f>
        <v>95014</v>
      </c>
      <c r="H41" s="9">
        <f>ROUND(+Administration!V139,0)</f>
        <v>4792</v>
      </c>
      <c r="I41" s="10">
        <f t="shared" si="1"/>
        <v>19.829999999999998</v>
      </c>
      <c r="J41" s="10"/>
      <c r="K41" s="11">
        <f t="shared" si="2"/>
        <v>0.13639999999999999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ROUND(+Administration!E37*2080,0)</f>
        <v>27810</v>
      </c>
      <c r="E42" s="9">
        <f>ROUND(+Administration!V37,0)</f>
        <v>1018</v>
      </c>
      <c r="F42" s="10">
        <f t="shared" si="0"/>
        <v>27.32</v>
      </c>
      <c r="G42" s="9">
        <f>ROUND(+Administration!E140*2080,0)</f>
        <v>33363</v>
      </c>
      <c r="H42" s="9">
        <f>ROUND(+Administration!V140,0)</f>
        <v>1141</v>
      </c>
      <c r="I42" s="10">
        <f t="shared" si="1"/>
        <v>29.24</v>
      </c>
      <c r="J42" s="10"/>
      <c r="K42" s="11">
        <f t="shared" si="2"/>
        <v>7.0300000000000001E-2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ROUND(+Administration!E38*2080,0)</f>
        <v>78624</v>
      </c>
      <c r="E43" s="9">
        <f>ROUND(+Administration!V38,0)</f>
        <v>10343</v>
      </c>
      <c r="F43" s="10">
        <f t="shared" si="0"/>
        <v>7.6</v>
      </c>
      <c r="G43" s="9">
        <f>ROUND(+Administration!E141*2080,0)</f>
        <v>66768</v>
      </c>
      <c r="H43" s="9">
        <f>ROUND(+Administration!V141,0)</f>
        <v>9626</v>
      </c>
      <c r="I43" s="10">
        <f t="shared" si="1"/>
        <v>6.94</v>
      </c>
      <c r="J43" s="10"/>
      <c r="K43" s="11">
        <f t="shared" si="2"/>
        <v>-8.6800000000000002E-2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ROUND(+Administration!E39*2080,0)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ROUND(+Administration!E142*2080,0)</f>
        <v>51251</v>
      </c>
      <c r="H44" s="9">
        <f>ROUND(+Administration!V142,0)</f>
        <v>4221</v>
      </c>
      <c r="I44" s="10">
        <f t="shared" si="1"/>
        <v>12.14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ROUND(+Administration!E40*2080,0)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ROUND(+Administration!E143*2080,0)</f>
        <v>65499</v>
      </c>
      <c r="H45" s="9">
        <f>ROUND(+Administration!V143,0)</f>
        <v>2702</v>
      </c>
      <c r="I45" s="10">
        <f t="shared" si="1"/>
        <v>24.24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ROUND(+Administration!E41*2080,0)</f>
        <v>29474</v>
      </c>
      <c r="E46" s="9">
        <f>ROUND(+Administration!V41,0)</f>
        <v>1964</v>
      </c>
      <c r="F46" s="10">
        <f t="shared" si="0"/>
        <v>15.01</v>
      </c>
      <c r="G46" s="9">
        <f>ROUND(+Administration!E144*2080,0)</f>
        <v>43763</v>
      </c>
      <c r="H46" s="9">
        <f>ROUND(+Administration!V144,0)</f>
        <v>1481</v>
      </c>
      <c r="I46" s="10">
        <f t="shared" si="1"/>
        <v>29.55</v>
      </c>
      <c r="J46" s="10"/>
      <c r="K46" s="11">
        <f t="shared" si="2"/>
        <v>0.96870000000000001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ROUND(+Administration!E42*2080,0)</f>
        <v>76544</v>
      </c>
      <c r="E47" s="9">
        <f>ROUND(+Administration!V42,0)</f>
        <v>5524</v>
      </c>
      <c r="F47" s="10">
        <f t="shared" si="0"/>
        <v>13.86</v>
      </c>
      <c r="G47" s="9">
        <f>ROUND(+Administration!E145*2080,0)</f>
        <v>74693</v>
      </c>
      <c r="H47" s="9">
        <f>ROUND(+Administration!V145,0)</f>
        <v>5844</v>
      </c>
      <c r="I47" s="10">
        <f t="shared" si="1"/>
        <v>12.78</v>
      </c>
      <c r="J47" s="10"/>
      <c r="K47" s="11">
        <f t="shared" si="2"/>
        <v>-7.7899999999999997E-2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ROUND(+Administration!E43*2080,0)</f>
        <v>13790</v>
      </c>
      <c r="E48" s="9">
        <f>ROUND(+Administration!V43,0)</f>
        <v>621</v>
      </c>
      <c r="F48" s="10">
        <f t="shared" si="0"/>
        <v>22.21</v>
      </c>
      <c r="G48" s="9">
        <f>ROUND(+Administration!E146*2080,0)</f>
        <v>12397</v>
      </c>
      <c r="H48" s="9">
        <f>ROUND(+Administration!V146,0)</f>
        <v>535</v>
      </c>
      <c r="I48" s="10">
        <f t="shared" si="1"/>
        <v>23.17</v>
      </c>
      <c r="J48" s="10"/>
      <c r="K48" s="11">
        <f t="shared" si="2"/>
        <v>4.3200000000000002E-2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ROUND(+Administration!E44*2080,0)</f>
        <v>0</v>
      </c>
      <c r="E49" s="9">
        <f>ROUND(+Administration!V44,0)</f>
        <v>0</v>
      </c>
      <c r="F49" s="10" t="str">
        <f t="shared" si="0"/>
        <v/>
      </c>
      <c r="G49" s="9">
        <f>ROUND(+Administration!E147*2080,0)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ROUND(+Administration!E45*2080,0)</f>
        <v>152797</v>
      </c>
      <c r="E50" s="9">
        <f>ROUND(+Administration!V45,0)</f>
        <v>14611</v>
      </c>
      <c r="F50" s="10">
        <f t="shared" si="0"/>
        <v>10.46</v>
      </c>
      <c r="G50" s="9">
        <f>ROUND(+Administration!E148*2080,0)</f>
        <v>150238</v>
      </c>
      <c r="H50" s="9">
        <f>ROUND(+Administration!V148,0)</f>
        <v>15353</v>
      </c>
      <c r="I50" s="10">
        <f t="shared" si="1"/>
        <v>9.7899999999999991</v>
      </c>
      <c r="J50" s="10"/>
      <c r="K50" s="11">
        <f t="shared" si="2"/>
        <v>-6.4100000000000004E-2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ROUND(+Administration!E46*2080,0)</f>
        <v>575016</v>
      </c>
      <c r="E51" s="9">
        <f>ROUND(+Administration!V46,0)</f>
        <v>58058</v>
      </c>
      <c r="F51" s="10">
        <f t="shared" si="0"/>
        <v>9.9</v>
      </c>
      <c r="G51" s="9">
        <f>ROUND(+Administration!E149*2080,0)</f>
        <v>330949</v>
      </c>
      <c r="H51" s="9">
        <f>ROUND(+Administration!V149,0)</f>
        <v>57457</v>
      </c>
      <c r="I51" s="10">
        <f t="shared" si="1"/>
        <v>5.76</v>
      </c>
      <c r="J51" s="10"/>
      <c r="K51" s="11">
        <f t="shared" si="2"/>
        <v>-0.41820000000000002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ROUND(+Administration!E47*2080,0)</f>
        <v>16494</v>
      </c>
      <c r="E52" s="9">
        <f>ROUND(+Administration!V47,0)</f>
        <v>255</v>
      </c>
      <c r="F52" s="10">
        <f t="shared" si="0"/>
        <v>64.680000000000007</v>
      </c>
      <c r="G52" s="9">
        <f>ROUND(+Administration!E150*2080,0)</f>
        <v>13374</v>
      </c>
      <c r="H52" s="9">
        <f>ROUND(+Administration!V150,0)</f>
        <v>389</v>
      </c>
      <c r="I52" s="10">
        <f t="shared" si="1"/>
        <v>34.380000000000003</v>
      </c>
      <c r="J52" s="10"/>
      <c r="K52" s="11">
        <f t="shared" si="2"/>
        <v>-0.46850000000000003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ROUND(+Administration!E48*2080,0)</f>
        <v>391622</v>
      </c>
      <c r="E53" s="9">
        <f>ROUND(+Administration!V48,0)</f>
        <v>24110</v>
      </c>
      <c r="F53" s="10">
        <f t="shared" si="0"/>
        <v>16.239999999999998</v>
      </c>
      <c r="G53" s="9">
        <f>ROUND(+Administration!E151*2080,0)</f>
        <v>432120</v>
      </c>
      <c r="H53" s="9">
        <f>ROUND(+Administration!V151,0)</f>
        <v>26437</v>
      </c>
      <c r="I53" s="10">
        <f t="shared" si="1"/>
        <v>16.350000000000001</v>
      </c>
      <c r="J53" s="10"/>
      <c r="K53" s="11">
        <f t="shared" si="2"/>
        <v>6.7999999999999996E-3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ROUND(+Administration!E49*2080,0)</f>
        <v>432349</v>
      </c>
      <c r="E54" s="9">
        <f>ROUND(+Administration!V49,0)</f>
        <v>34703</v>
      </c>
      <c r="F54" s="10">
        <f t="shared" si="0"/>
        <v>12.46</v>
      </c>
      <c r="G54" s="9">
        <f>ROUND(+Administration!E152*2080,0)</f>
        <v>456789</v>
      </c>
      <c r="H54" s="9">
        <f>ROUND(+Administration!V152,0)</f>
        <v>35157</v>
      </c>
      <c r="I54" s="10">
        <f t="shared" si="1"/>
        <v>12.99</v>
      </c>
      <c r="J54" s="10"/>
      <c r="K54" s="11">
        <f t="shared" si="2"/>
        <v>4.2500000000000003E-2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ROUND(+Administration!E50*2080,0)</f>
        <v>134576</v>
      </c>
      <c r="E55" s="9">
        <f>ROUND(+Administration!V50,0)</f>
        <v>13193</v>
      </c>
      <c r="F55" s="10">
        <f t="shared" si="0"/>
        <v>10.199999999999999</v>
      </c>
      <c r="G55" s="9">
        <f>ROUND(+Administration!E153*2080,0)</f>
        <v>102461</v>
      </c>
      <c r="H55" s="9">
        <f>ROUND(+Administration!V153,0)</f>
        <v>13595</v>
      </c>
      <c r="I55" s="10">
        <f t="shared" si="1"/>
        <v>7.54</v>
      </c>
      <c r="J55" s="10"/>
      <c r="K55" s="11">
        <f t="shared" si="2"/>
        <v>-0.26079999999999998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ROUND(+Administration!E51*2080,0)</f>
        <v>68994</v>
      </c>
      <c r="E56" s="9">
        <f>ROUND(+Administration!V51,0)</f>
        <v>10503</v>
      </c>
      <c r="F56" s="10">
        <f t="shared" si="0"/>
        <v>6.57</v>
      </c>
      <c r="G56" s="9">
        <f>ROUND(+Administration!E154*2080,0)</f>
        <v>80205</v>
      </c>
      <c r="H56" s="9">
        <f>ROUND(+Administration!V154,0)</f>
        <v>10694</v>
      </c>
      <c r="I56" s="10">
        <f t="shared" si="1"/>
        <v>7.5</v>
      </c>
      <c r="J56" s="10"/>
      <c r="K56" s="11">
        <f t="shared" si="2"/>
        <v>0.1416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ROUND(+Administration!E52*2080,0)</f>
        <v>35131</v>
      </c>
      <c r="E57" s="9">
        <f>ROUND(+Administration!V52,0)</f>
        <v>1112</v>
      </c>
      <c r="F57" s="10">
        <f t="shared" si="0"/>
        <v>31.59</v>
      </c>
      <c r="G57" s="9">
        <f>ROUND(+Administration!E155*2080,0)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ROUND(+Administration!E53*2080,0)</f>
        <v>193149</v>
      </c>
      <c r="E58" s="9">
        <f>ROUND(+Administration!V53,0)</f>
        <v>16770</v>
      </c>
      <c r="F58" s="10">
        <f t="shared" si="0"/>
        <v>11.52</v>
      </c>
      <c r="G58" s="9">
        <f>ROUND(+Administration!E156*2080,0)</f>
        <v>213928</v>
      </c>
      <c r="H58" s="9">
        <f>ROUND(+Administration!V156,0)</f>
        <v>18613</v>
      </c>
      <c r="I58" s="10">
        <f t="shared" si="1"/>
        <v>11.49</v>
      </c>
      <c r="J58" s="10"/>
      <c r="K58" s="11">
        <f t="shared" si="2"/>
        <v>-2.5999999999999999E-3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ROUND(+Administration!E54*2080,0)</f>
        <v>106080</v>
      </c>
      <c r="E59" s="9">
        <f>ROUND(+Administration!V54,0)</f>
        <v>18114</v>
      </c>
      <c r="F59" s="10">
        <f t="shared" si="0"/>
        <v>5.86</v>
      </c>
      <c r="G59" s="9">
        <f>ROUND(+Administration!E157*2080,0)</f>
        <v>99050</v>
      </c>
      <c r="H59" s="9">
        <f>ROUND(+Administration!V157,0)</f>
        <v>16969</v>
      </c>
      <c r="I59" s="10">
        <f t="shared" si="1"/>
        <v>5.84</v>
      </c>
      <c r="J59" s="10"/>
      <c r="K59" s="11">
        <f t="shared" si="2"/>
        <v>-3.3999999999999998E-3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ROUND(+Administration!E55*2080,0)</f>
        <v>103106</v>
      </c>
      <c r="E60" s="9">
        <f>ROUND(+Administration!V55,0)</f>
        <v>5367</v>
      </c>
      <c r="F60" s="10">
        <f t="shared" si="0"/>
        <v>19.21</v>
      </c>
      <c r="G60" s="9">
        <f>ROUND(+Administration!E158*2080,0)</f>
        <v>127462</v>
      </c>
      <c r="H60" s="9">
        <f>ROUND(+Administration!V158,0)</f>
        <v>5413</v>
      </c>
      <c r="I60" s="10">
        <f t="shared" si="1"/>
        <v>23.55</v>
      </c>
      <c r="J60" s="10"/>
      <c r="K60" s="11">
        <f t="shared" si="2"/>
        <v>0.22589999999999999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ROUND(+Administration!E56*2080,0)</f>
        <v>15059</v>
      </c>
      <c r="E61" s="9">
        <f>ROUND(+Administration!V56,0)</f>
        <v>579</v>
      </c>
      <c r="F61" s="10">
        <f t="shared" si="0"/>
        <v>26.01</v>
      </c>
      <c r="G61" s="9">
        <f>ROUND(+Administration!E159*2080,0)</f>
        <v>17867</v>
      </c>
      <c r="H61" s="9">
        <f>ROUND(+Administration!V159,0)</f>
        <v>477</v>
      </c>
      <c r="I61" s="10">
        <f t="shared" si="1"/>
        <v>37.46</v>
      </c>
      <c r="J61" s="10"/>
      <c r="K61" s="11">
        <f t="shared" si="2"/>
        <v>0.44019999999999998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ROUND(+Administration!E57*2080,0)</f>
        <v>283358</v>
      </c>
      <c r="E62" s="9">
        <f>ROUND(+Administration!V57,0)</f>
        <v>30421</v>
      </c>
      <c r="F62" s="10">
        <f t="shared" si="0"/>
        <v>9.31</v>
      </c>
      <c r="G62" s="9">
        <f>ROUND(+Administration!E160*2080,0)</f>
        <v>207147</v>
      </c>
      <c r="H62" s="9">
        <f>ROUND(+Administration!V160,0)</f>
        <v>32262</v>
      </c>
      <c r="I62" s="10">
        <f t="shared" si="1"/>
        <v>6.42</v>
      </c>
      <c r="J62" s="10"/>
      <c r="K62" s="11">
        <f t="shared" si="2"/>
        <v>-0.31040000000000001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ROUND(+Administration!E58*2080,0)</f>
        <v>273978</v>
      </c>
      <c r="E63" s="9">
        <f>ROUND(+Administration!V58,0)</f>
        <v>33079</v>
      </c>
      <c r="F63" s="10">
        <f t="shared" si="0"/>
        <v>8.2799999999999994</v>
      </c>
      <c r="G63" s="9">
        <f>ROUND(+Administration!E161*2080,0)</f>
        <v>25210</v>
      </c>
      <c r="H63" s="9">
        <f>ROUND(+Administration!V161,0)</f>
        <v>32725</v>
      </c>
      <c r="I63" s="10">
        <f t="shared" si="1"/>
        <v>0.77</v>
      </c>
      <c r="J63" s="10"/>
      <c r="K63" s="11">
        <f t="shared" si="2"/>
        <v>-0.90700000000000003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ROUND(+Administration!E59*2080,0)</f>
        <v>34445</v>
      </c>
      <c r="E64" s="9">
        <f>ROUND(+Administration!V59,0)</f>
        <v>2786</v>
      </c>
      <c r="F64" s="10">
        <f t="shared" si="0"/>
        <v>12.36</v>
      </c>
      <c r="G64" s="9">
        <f>ROUND(+Administration!E162*2080,0)</f>
        <v>31658</v>
      </c>
      <c r="H64" s="9">
        <f>ROUND(+Administration!V162,0)</f>
        <v>2488</v>
      </c>
      <c r="I64" s="10">
        <f t="shared" si="1"/>
        <v>12.72</v>
      </c>
      <c r="J64" s="10"/>
      <c r="K64" s="11">
        <f t="shared" si="2"/>
        <v>2.9100000000000001E-2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ROUND(+Administration!E60*2080,0)</f>
        <v>86944</v>
      </c>
      <c r="E65" s="9">
        <f>ROUND(+Administration!V60,0)</f>
        <v>1271</v>
      </c>
      <c r="F65" s="10">
        <f t="shared" si="0"/>
        <v>68.41</v>
      </c>
      <c r="G65" s="9">
        <f>ROUND(+Administration!E163*2080,0)</f>
        <v>88608</v>
      </c>
      <c r="H65" s="9">
        <f>ROUND(+Administration!V163,0)</f>
        <v>1225</v>
      </c>
      <c r="I65" s="10">
        <f t="shared" si="1"/>
        <v>72.33</v>
      </c>
      <c r="J65" s="10"/>
      <c r="K65" s="11">
        <f t="shared" si="2"/>
        <v>5.7299999999999997E-2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ROUND(+Administration!E61*2080,0)</f>
        <v>38563</v>
      </c>
      <c r="E66" s="9">
        <f>ROUND(+Administration!V61,0)</f>
        <v>1232</v>
      </c>
      <c r="F66" s="10">
        <f t="shared" si="0"/>
        <v>31.3</v>
      </c>
      <c r="G66" s="9">
        <f>ROUND(+Administration!E164*2080,0)</f>
        <v>40976</v>
      </c>
      <c r="H66" s="9">
        <f>ROUND(+Administration!V164,0)</f>
        <v>1398</v>
      </c>
      <c r="I66" s="10">
        <f t="shared" si="1"/>
        <v>29.31</v>
      </c>
      <c r="J66" s="10"/>
      <c r="K66" s="11">
        <f t="shared" si="2"/>
        <v>-6.3600000000000004E-2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ROUND(+Administration!E62*2080,0)</f>
        <v>151174</v>
      </c>
      <c r="E67" s="9">
        <f>ROUND(+Administration!V62,0)</f>
        <v>4806</v>
      </c>
      <c r="F67" s="10">
        <f t="shared" si="0"/>
        <v>31.46</v>
      </c>
      <c r="G67" s="9">
        <f>ROUND(+Administration!E165*2080,0)</f>
        <v>146994</v>
      </c>
      <c r="H67" s="9">
        <f>ROUND(+Administration!V165,0)</f>
        <v>4813</v>
      </c>
      <c r="I67" s="10">
        <f t="shared" si="1"/>
        <v>30.54</v>
      </c>
      <c r="J67" s="10"/>
      <c r="K67" s="11">
        <f t="shared" si="2"/>
        <v>-2.92E-2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ROUND(+Administration!E63*2080,0)</f>
        <v>26874</v>
      </c>
      <c r="E68" s="9">
        <f>ROUND(+Administration!V63,0)</f>
        <v>1373</v>
      </c>
      <c r="F68" s="10">
        <f t="shared" si="0"/>
        <v>19.57</v>
      </c>
      <c r="G68" s="9">
        <f>ROUND(+Administration!E166*2080,0)</f>
        <v>34091</v>
      </c>
      <c r="H68" s="9">
        <f>ROUND(+Administration!V166,0)</f>
        <v>1504</v>
      </c>
      <c r="I68" s="10">
        <f t="shared" si="1"/>
        <v>22.67</v>
      </c>
      <c r="J68" s="10"/>
      <c r="K68" s="11">
        <f t="shared" si="2"/>
        <v>0.15840000000000001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ROUND(+Administration!E64*2080,0)</f>
        <v>533104</v>
      </c>
      <c r="E69" s="9">
        <f>ROUND(+Administration!V64,0)</f>
        <v>42810</v>
      </c>
      <c r="F69" s="10">
        <f t="shared" si="0"/>
        <v>12.45</v>
      </c>
      <c r="G69" s="9">
        <f>ROUND(+Administration!E167*2080,0)</f>
        <v>569213</v>
      </c>
      <c r="H69" s="9">
        <f>ROUND(+Administration!V167,0)</f>
        <v>43058</v>
      </c>
      <c r="I69" s="10">
        <f t="shared" si="1"/>
        <v>13.22</v>
      </c>
      <c r="J69" s="10"/>
      <c r="K69" s="11">
        <f t="shared" si="2"/>
        <v>6.1800000000000001E-2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ROUND(+Administration!E65*2080,0)</f>
        <v>110906</v>
      </c>
      <c r="E70" s="9">
        <f>ROUND(+Administration!V65,0)</f>
        <v>7772</v>
      </c>
      <c r="F70" s="10">
        <f t="shared" si="0"/>
        <v>14.27</v>
      </c>
      <c r="G70" s="9">
        <f>ROUND(+Administration!E168*2080,0)</f>
        <v>106330</v>
      </c>
      <c r="H70" s="9">
        <f>ROUND(+Administration!V168,0)</f>
        <v>7172</v>
      </c>
      <c r="I70" s="10">
        <f t="shared" si="1"/>
        <v>14.83</v>
      </c>
      <c r="J70" s="10"/>
      <c r="K70" s="11">
        <f t="shared" si="2"/>
        <v>3.9199999999999999E-2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ROUND(+Administration!E66*2080,0)</f>
        <v>76586</v>
      </c>
      <c r="E71" s="9">
        <f>ROUND(+Administration!V66,0)</f>
        <v>2238</v>
      </c>
      <c r="F71" s="10">
        <f t="shared" si="0"/>
        <v>34.22</v>
      </c>
      <c r="G71" s="9">
        <f>ROUND(+Administration!E169*2080,0)</f>
        <v>95347</v>
      </c>
      <c r="H71" s="9">
        <f>ROUND(+Administration!V169,0)</f>
        <v>2381</v>
      </c>
      <c r="I71" s="10">
        <f t="shared" si="1"/>
        <v>40.04</v>
      </c>
      <c r="J71" s="10"/>
      <c r="K71" s="11">
        <f t="shared" si="2"/>
        <v>0.1701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ROUND(+Administration!E67*2080,0)</f>
        <v>22131</v>
      </c>
      <c r="E72" s="9">
        <f>ROUND(+Administration!V67,0)</f>
        <v>625</v>
      </c>
      <c r="F72" s="10">
        <f t="shared" si="0"/>
        <v>35.409999999999997</v>
      </c>
      <c r="G72" s="9">
        <f>ROUND(+Administration!E170*2080,0)</f>
        <v>24523</v>
      </c>
      <c r="H72" s="9">
        <f>ROUND(+Administration!V170,0)</f>
        <v>571</v>
      </c>
      <c r="I72" s="10">
        <f t="shared" si="1"/>
        <v>42.95</v>
      </c>
      <c r="J72" s="10"/>
      <c r="K72" s="11">
        <f t="shared" si="2"/>
        <v>0.21290000000000001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ROUND(+Administration!E68*2080,0)</f>
        <v>405954</v>
      </c>
      <c r="E73" s="9">
        <f>ROUND(+Administration!V68,0)</f>
        <v>32864</v>
      </c>
      <c r="F73" s="10">
        <f t="shared" si="0"/>
        <v>12.35</v>
      </c>
      <c r="G73" s="9">
        <f>ROUND(+Administration!E171*2080,0)</f>
        <v>503651</v>
      </c>
      <c r="H73" s="9">
        <f>ROUND(+Administration!V171,0)</f>
        <v>33908</v>
      </c>
      <c r="I73" s="10">
        <f t="shared" si="1"/>
        <v>14.85</v>
      </c>
      <c r="J73" s="10"/>
      <c r="K73" s="11">
        <f t="shared" si="2"/>
        <v>0.2024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ROUND(+Administration!E69*2080,0)</f>
        <v>515195</v>
      </c>
      <c r="E74" s="9">
        <f>ROUND(+Administration!V69,0)</f>
        <v>45708</v>
      </c>
      <c r="F74" s="10">
        <f t="shared" si="0"/>
        <v>11.27</v>
      </c>
      <c r="G74" s="9">
        <f>ROUND(+Administration!E172*2080,0)</f>
        <v>833706</v>
      </c>
      <c r="H74" s="9">
        <f>ROUND(+Administration!V172,0)</f>
        <v>42783</v>
      </c>
      <c r="I74" s="10">
        <f t="shared" si="1"/>
        <v>19.489999999999998</v>
      </c>
      <c r="J74" s="10"/>
      <c r="K74" s="11">
        <f t="shared" si="2"/>
        <v>0.72940000000000005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ROUND(+Administration!E70*2080,0)</f>
        <v>547498</v>
      </c>
      <c r="E75" s="9">
        <f>ROUND(+Administration!V70,0)</f>
        <v>60667</v>
      </c>
      <c r="F75" s="10">
        <f t="shared" ref="F75:F109" si="3">IF(D75=0,"",IF(E75=0,"",ROUND(D75/E75,2)))</f>
        <v>9.02</v>
      </c>
      <c r="G75" s="9">
        <f>ROUND(+Administration!E173*2080,0)</f>
        <v>561330</v>
      </c>
      <c r="H75" s="9">
        <f>ROUND(+Administration!V173,0)</f>
        <v>64214</v>
      </c>
      <c r="I75" s="10">
        <f t="shared" ref="I75:I109" si="4">IF(G75=0,"",IF(H75=0,"",ROUND(G75/H75,2)))</f>
        <v>8.74</v>
      </c>
      <c r="J75" s="10"/>
      <c r="K75" s="11">
        <f t="shared" ref="K75:K109" si="5">IF(D75=0,"",IF(E75=0,"",IF(G75=0,"",IF(H75=0,"",ROUND(I75/F75-1,4)))))</f>
        <v>-3.1E-2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ROUND(+Administration!E71*2080,0)</f>
        <v>786594</v>
      </c>
      <c r="E76" s="9">
        <f>ROUND(+Administration!V71,0)</f>
        <v>33657</v>
      </c>
      <c r="F76" s="10">
        <f t="shared" si="3"/>
        <v>23.37</v>
      </c>
      <c r="G76" s="9">
        <f>ROUND(+Administration!E174*2080,0)</f>
        <v>768123</v>
      </c>
      <c r="H76" s="9">
        <f>ROUND(+Administration!V174,0)</f>
        <v>34300</v>
      </c>
      <c r="I76" s="10">
        <f t="shared" si="4"/>
        <v>22.39</v>
      </c>
      <c r="J76" s="10"/>
      <c r="K76" s="11">
        <f t="shared" si="5"/>
        <v>-4.19E-2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ROUND(+Administration!E72*2080,0)</f>
        <v>48110</v>
      </c>
      <c r="E77" s="9">
        <f>ROUND(+Administration!V72,0)</f>
        <v>1431</v>
      </c>
      <c r="F77" s="10">
        <f t="shared" si="3"/>
        <v>33.619999999999997</v>
      </c>
      <c r="G77" s="9">
        <f>ROUND(+Administration!E175*2080,0)</f>
        <v>48485</v>
      </c>
      <c r="H77" s="9">
        <f>ROUND(+Administration!V175,0)</f>
        <v>1233</v>
      </c>
      <c r="I77" s="10">
        <f t="shared" si="4"/>
        <v>39.32</v>
      </c>
      <c r="J77" s="10"/>
      <c r="K77" s="11">
        <f t="shared" si="5"/>
        <v>0.16950000000000001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ROUND(+Administration!E73*2080,0)</f>
        <v>0</v>
      </c>
      <c r="E78" s="9">
        <f>ROUND(+Administration!V73,0)</f>
        <v>305</v>
      </c>
      <c r="F78" s="10" t="str">
        <f t="shared" si="3"/>
        <v/>
      </c>
      <c r="G78" s="9">
        <f>ROUND(+Administration!E176*2080,0)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ROUND(+Administration!E74*2080,0)</f>
        <v>197122</v>
      </c>
      <c r="E79" s="9">
        <f>ROUND(+Administration!V74,0)</f>
        <v>23522</v>
      </c>
      <c r="F79" s="10">
        <f t="shared" si="3"/>
        <v>8.3800000000000008</v>
      </c>
      <c r="G79" s="9">
        <f>ROUND(+Administration!E177*2080,0)</f>
        <v>198702</v>
      </c>
      <c r="H79" s="9">
        <f>ROUND(+Administration!V177,0)</f>
        <v>24241</v>
      </c>
      <c r="I79" s="10">
        <f t="shared" si="4"/>
        <v>8.1999999999999993</v>
      </c>
      <c r="J79" s="10"/>
      <c r="K79" s="11">
        <f t="shared" si="5"/>
        <v>-2.1499999999999998E-2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ROUND(+Administration!E75*2080,0)</f>
        <v>336648</v>
      </c>
      <c r="E80" s="9">
        <f>ROUND(+Administration!V75,0)</f>
        <v>47001</v>
      </c>
      <c r="F80" s="10">
        <f t="shared" si="3"/>
        <v>7.16</v>
      </c>
      <c r="G80" s="9">
        <f>ROUND(+Administration!E178*2080,0)</f>
        <v>317928</v>
      </c>
      <c r="H80" s="9">
        <f>ROUND(+Administration!V178,0)</f>
        <v>43139</v>
      </c>
      <c r="I80" s="10">
        <f t="shared" si="4"/>
        <v>7.37</v>
      </c>
      <c r="J80" s="10"/>
      <c r="K80" s="11">
        <f t="shared" si="5"/>
        <v>2.93E-2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ROUND(+Administration!E76*2080,0)</f>
        <v>63128</v>
      </c>
      <c r="E81" s="9">
        <f>ROUND(+Administration!V76,0)</f>
        <v>4515</v>
      </c>
      <c r="F81" s="10">
        <f t="shared" si="3"/>
        <v>13.98</v>
      </c>
      <c r="G81" s="9">
        <f>ROUND(+Administration!E179*2080,0)</f>
        <v>65395</v>
      </c>
      <c r="H81" s="9">
        <f>ROUND(+Administration!V179,0)</f>
        <v>4539</v>
      </c>
      <c r="I81" s="10">
        <f t="shared" si="4"/>
        <v>14.41</v>
      </c>
      <c r="J81" s="10"/>
      <c r="K81" s="11">
        <f t="shared" si="5"/>
        <v>3.0800000000000001E-2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ROUND(+Administration!E77*2080,0)</f>
        <v>31741</v>
      </c>
      <c r="E82" s="9">
        <f>ROUND(+Administration!V77,0)</f>
        <v>1118</v>
      </c>
      <c r="F82" s="10">
        <f t="shared" si="3"/>
        <v>28.39</v>
      </c>
      <c r="G82" s="9">
        <f>ROUND(+Administration!E180*2080,0)</f>
        <v>31304</v>
      </c>
      <c r="H82" s="9">
        <f>ROUND(+Administration!V180,0)</f>
        <v>827</v>
      </c>
      <c r="I82" s="10">
        <f t="shared" si="4"/>
        <v>37.85</v>
      </c>
      <c r="J82" s="10"/>
      <c r="K82" s="11">
        <f t="shared" si="5"/>
        <v>0.3332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ROUND(+Administration!E78*2080,0)</f>
        <v>100672</v>
      </c>
      <c r="E83" s="9">
        <f>ROUND(+Administration!V78,0)</f>
        <v>10012</v>
      </c>
      <c r="F83" s="10">
        <f t="shared" si="3"/>
        <v>10.06</v>
      </c>
      <c r="G83" s="9">
        <f>ROUND(+Administration!E181*2080,0)</f>
        <v>149198</v>
      </c>
      <c r="H83" s="9">
        <f>ROUND(+Administration!V181,0)</f>
        <v>10097</v>
      </c>
      <c r="I83" s="10">
        <f t="shared" si="4"/>
        <v>14.78</v>
      </c>
      <c r="J83" s="10"/>
      <c r="K83" s="11">
        <f t="shared" si="5"/>
        <v>0.46920000000000001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ROUND(+Administration!E79*2080,0)</f>
        <v>75920</v>
      </c>
      <c r="E84" s="9">
        <f>ROUND(+Administration!V79,0)</f>
        <v>44924</v>
      </c>
      <c r="F84" s="10">
        <f t="shared" si="3"/>
        <v>1.69</v>
      </c>
      <c r="G84" s="9">
        <f>ROUND(+Administration!E182*2080,0)</f>
        <v>456706</v>
      </c>
      <c r="H84" s="9">
        <f>ROUND(+Administration!V182,0)</f>
        <v>46979</v>
      </c>
      <c r="I84" s="10">
        <f t="shared" si="4"/>
        <v>9.7200000000000006</v>
      </c>
      <c r="J84" s="10"/>
      <c r="K84" s="11">
        <f t="shared" si="5"/>
        <v>4.7515000000000001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ROUND(+Administration!E80*2080,0)</f>
        <v>143042</v>
      </c>
      <c r="E85" s="9">
        <f>ROUND(+Administration!V80,0)</f>
        <v>11207</v>
      </c>
      <c r="F85" s="10">
        <f t="shared" si="3"/>
        <v>12.76</v>
      </c>
      <c r="G85" s="9">
        <f>ROUND(+Administration!E183*2080,0)</f>
        <v>141939</v>
      </c>
      <c r="H85" s="9">
        <f>ROUND(+Administration!V183,0)</f>
        <v>11445</v>
      </c>
      <c r="I85" s="10">
        <f t="shared" si="4"/>
        <v>12.4</v>
      </c>
      <c r="J85" s="10"/>
      <c r="K85" s="11">
        <f t="shared" si="5"/>
        <v>-2.8199999999999999E-2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ROUND(+Administration!E81*2080,0)</f>
        <v>65832</v>
      </c>
      <c r="E86" s="9">
        <f>ROUND(+Administration!V81,0)</f>
        <v>12923</v>
      </c>
      <c r="F86" s="10">
        <f t="shared" si="3"/>
        <v>5.09</v>
      </c>
      <c r="G86" s="9">
        <f>ROUND(+Administration!E184*2080,0)</f>
        <v>231275</v>
      </c>
      <c r="H86" s="9">
        <f>ROUND(+Administration!V184,0)</f>
        <v>11353</v>
      </c>
      <c r="I86" s="10">
        <f t="shared" si="4"/>
        <v>20.37</v>
      </c>
      <c r="J86" s="10"/>
      <c r="K86" s="11">
        <f t="shared" si="5"/>
        <v>3.0019999999999998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ROUND(+Administration!E82*2080,0)</f>
        <v>35152</v>
      </c>
      <c r="E87" s="9">
        <f>ROUND(+Administration!V82,0)</f>
        <v>1756</v>
      </c>
      <c r="F87" s="10">
        <f t="shared" si="3"/>
        <v>20.02</v>
      </c>
      <c r="G87" s="9">
        <f>ROUND(+Administration!E185*2080,0)</f>
        <v>52416</v>
      </c>
      <c r="H87" s="9">
        <f>ROUND(+Administration!V185,0)</f>
        <v>2042</v>
      </c>
      <c r="I87" s="10">
        <f t="shared" si="4"/>
        <v>25.67</v>
      </c>
      <c r="J87" s="10"/>
      <c r="K87" s="11">
        <f t="shared" si="5"/>
        <v>0.28220000000000001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ROUND(+Administration!E83*2080,0)</f>
        <v>117021</v>
      </c>
      <c r="E88" s="9">
        <f>ROUND(+Administration!V83,0)</f>
        <v>13074</v>
      </c>
      <c r="F88" s="10">
        <f t="shared" si="3"/>
        <v>8.9499999999999993</v>
      </c>
      <c r="G88" s="9">
        <f>ROUND(+Administration!E186*2080,0)</f>
        <v>149094</v>
      </c>
      <c r="H88" s="9">
        <f>ROUND(+Administration!V186,0)</f>
        <v>14101</v>
      </c>
      <c r="I88" s="10">
        <f t="shared" si="4"/>
        <v>10.57</v>
      </c>
      <c r="J88" s="10"/>
      <c r="K88" s="11">
        <f t="shared" si="5"/>
        <v>0.18099999999999999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ROUND(+Administration!E84*2080,0)</f>
        <v>46758</v>
      </c>
      <c r="E89" s="9">
        <f>ROUND(+Administration!V84,0)</f>
        <v>3487</v>
      </c>
      <c r="F89" s="10">
        <f t="shared" si="3"/>
        <v>13.41</v>
      </c>
      <c r="G89" s="9">
        <f>ROUND(+Administration!E187*2080,0)</f>
        <v>30909</v>
      </c>
      <c r="H89" s="9">
        <f>ROUND(+Administration!V187,0)</f>
        <v>3506</v>
      </c>
      <c r="I89" s="10">
        <f t="shared" si="4"/>
        <v>8.82</v>
      </c>
      <c r="J89" s="10"/>
      <c r="K89" s="11">
        <f t="shared" si="5"/>
        <v>-0.34229999999999999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ROUND(+Administration!E85*2080,0)</f>
        <v>23754</v>
      </c>
      <c r="E90" s="9">
        <f>ROUND(+Administration!V85,0)</f>
        <v>1220</v>
      </c>
      <c r="F90" s="10">
        <f t="shared" si="3"/>
        <v>19.47</v>
      </c>
      <c r="G90" s="9">
        <f>ROUND(+Administration!E188*2080,0)</f>
        <v>15454</v>
      </c>
      <c r="H90" s="9">
        <f>ROUND(+Administration!V188,0)</f>
        <v>1556</v>
      </c>
      <c r="I90" s="10">
        <f t="shared" si="4"/>
        <v>9.93</v>
      </c>
      <c r="J90" s="10"/>
      <c r="K90" s="11">
        <f t="shared" si="5"/>
        <v>-0.49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ROUND(+Administration!E86*2080,0)</f>
        <v>36754</v>
      </c>
      <c r="E91" s="9">
        <f>ROUND(+Administration!V86,0)</f>
        <v>4172</v>
      </c>
      <c r="F91" s="10">
        <f t="shared" si="3"/>
        <v>8.81</v>
      </c>
      <c r="G91" s="9">
        <f>ROUND(+Administration!E189*2080,0)</f>
        <v>34923</v>
      </c>
      <c r="H91" s="9">
        <f>ROUND(+Administration!V189,0)</f>
        <v>318</v>
      </c>
      <c r="I91" s="10">
        <f t="shared" si="4"/>
        <v>109.82</v>
      </c>
      <c r="J91" s="10"/>
      <c r="K91" s="11">
        <f t="shared" si="5"/>
        <v>11.465400000000001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ROUND(+Administration!E87*2080,0)</f>
        <v>67954</v>
      </c>
      <c r="E92" s="9">
        <f>ROUND(+Administration!V87,0)</f>
        <v>10932</v>
      </c>
      <c r="F92" s="10">
        <f t="shared" si="3"/>
        <v>6.22</v>
      </c>
      <c r="G92" s="9">
        <f>ROUND(+Administration!E190*2080,0)</f>
        <v>69368</v>
      </c>
      <c r="H92" s="9">
        <f>ROUND(+Administration!V190,0)</f>
        <v>10776</v>
      </c>
      <c r="I92" s="10">
        <f t="shared" si="4"/>
        <v>6.44</v>
      </c>
      <c r="J92" s="10"/>
      <c r="K92" s="11">
        <f t="shared" si="5"/>
        <v>3.5400000000000001E-2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ROUND(+Administration!E88*2080,0)</f>
        <v>61714</v>
      </c>
      <c r="E93" s="9">
        <f>ROUND(+Administration!V88,0)</f>
        <v>6879</v>
      </c>
      <c r="F93" s="10">
        <f t="shared" si="3"/>
        <v>8.9700000000000006</v>
      </c>
      <c r="G93" s="9">
        <f>ROUND(+Administration!E191*2080,0)</f>
        <v>65603</v>
      </c>
      <c r="H93" s="9">
        <f>ROUND(+Administration!V191,0)</f>
        <v>6724</v>
      </c>
      <c r="I93" s="10">
        <f t="shared" si="4"/>
        <v>9.76</v>
      </c>
      <c r="J93" s="10"/>
      <c r="K93" s="11">
        <f t="shared" si="5"/>
        <v>8.8099999999999998E-2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ROUND(+Administration!E89*2080,0)</f>
        <v>26832</v>
      </c>
      <c r="E94" s="9">
        <f>ROUND(+Administration!V89,0)</f>
        <v>2641</v>
      </c>
      <c r="F94" s="10">
        <f t="shared" si="3"/>
        <v>10.16</v>
      </c>
      <c r="G94" s="9">
        <f>ROUND(+Administration!E192*2080,0)</f>
        <v>13936</v>
      </c>
      <c r="H94" s="9">
        <f>ROUND(+Administration!V192,0)</f>
        <v>2428</v>
      </c>
      <c r="I94" s="10">
        <f t="shared" si="4"/>
        <v>5.74</v>
      </c>
      <c r="J94" s="10"/>
      <c r="K94" s="11">
        <f t="shared" si="5"/>
        <v>-0.435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ROUND(+Administration!E90*2080,0)</f>
        <v>201053</v>
      </c>
      <c r="E95" s="9">
        <f>ROUND(+Administration!V90,0)</f>
        <v>16937</v>
      </c>
      <c r="F95" s="10">
        <f t="shared" si="3"/>
        <v>11.87</v>
      </c>
      <c r="G95" s="9">
        <f>ROUND(+Administration!E193*2080,0)</f>
        <v>89731</v>
      </c>
      <c r="H95" s="9">
        <f>ROUND(+Administration!V193,0)</f>
        <v>18513</v>
      </c>
      <c r="I95" s="10">
        <f t="shared" si="4"/>
        <v>4.8499999999999996</v>
      </c>
      <c r="J95" s="10"/>
      <c r="K95" s="11">
        <f t="shared" si="5"/>
        <v>-0.59140000000000004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ROUND(+Administration!E91*2080,0)</f>
        <v>18637</v>
      </c>
      <c r="E96" s="9">
        <f>ROUND(+Administration!V91,0)</f>
        <v>663</v>
      </c>
      <c r="F96" s="10">
        <f t="shared" si="3"/>
        <v>28.11</v>
      </c>
      <c r="G96" s="9">
        <f>ROUND(+Administration!E194*2080,0)</f>
        <v>16162</v>
      </c>
      <c r="H96" s="9">
        <f>ROUND(+Administration!V194,0)</f>
        <v>695</v>
      </c>
      <c r="I96" s="10">
        <f t="shared" si="4"/>
        <v>23.25</v>
      </c>
      <c r="J96" s="10"/>
      <c r="K96" s="11">
        <f t="shared" si="5"/>
        <v>-0.1729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ROUND(+Administration!E92*2080,0)</f>
        <v>530774</v>
      </c>
      <c r="E97" s="9">
        <f>ROUND(+Administration!V92,0)</f>
        <v>15771</v>
      </c>
      <c r="F97" s="10">
        <f t="shared" si="3"/>
        <v>33.659999999999997</v>
      </c>
      <c r="G97" s="9">
        <f>ROUND(+Administration!E195*2080,0)</f>
        <v>537077</v>
      </c>
      <c r="H97" s="9">
        <f>ROUND(+Administration!V195,0)</f>
        <v>15388</v>
      </c>
      <c r="I97" s="10">
        <f t="shared" si="4"/>
        <v>34.9</v>
      </c>
      <c r="J97" s="10"/>
      <c r="K97" s="11">
        <f t="shared" si="5"/>
        <v>3.6799999999999999E-2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ROUND(+Administration!E93*2080,0)</f>
        <v>180336</v>
      </c>
      <c r="E98" s="9">
        <f>ROUND(+Administration!V93,0)</f>
        <v>24216</v>
      </c>
      <c r="F98" s="10">
        <f t="shared" si="3"/>
        <v>7.45</v>
      </c>
      <c r="G98" s="9">
        <f>ROUND(+Administration!E196*2080,0)</f>
        <v>98966</v>
      </c>
      <c r="H98" s="9">
        <f>ROUND(+Administration!V196,0)</f>
        <v>23066</v>
      </c>
      <c r="I98" s="10">
        <f t="shared" si="4"/>
        <v>4.29</v>
      </c>
      <c r="J98" s="10"/>
      <c r="K98" s="11">
        <f t="shared" si="5"/>
        <v>-0.42420000000000002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ROUND(+Administration!E94*2080,0)</f>
        <v>30722</v>
      </c>
      <c r="E99" s="9">
        <f>ROUND(+Administration!V94,0)</f>
        <v>3056</v>
      </c>
      <c r="F99" s="10">
        <f t="shared" si="3"/>
        <v>10.050000000000001</v>
      </c>
      <c r="G99" s="9">
        <f>ROUND(+Administration!E197*2080,0)</f>
        <v>32365</v>
      </c>
      <c r="H99" s="9">
        <f>ROUND(+Administration!V197,0)</f>
        <v>3456</v>
      </c>
      <c r="I99" s="10">
        <f t="shared" si="4"/>
        <v>9.36</v>
      </c>
      <c r="J99" s="10"/>
      <c r="K99" s="11">
        <f t="shared" si="5"/>
        <v>-6.8699999999999997E-2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ROUND(+Administration!E95*2080,0)</f>
        <v>362648</v>
      </c>
      <c r="E100" s="9">
        <f>ROUND(+Administration!V95,0)</f>
        <v>19905</v>
      </c>
      <c r="F100" s="10">
        <f t="shared" si="3"/>
        <v>18.22</v>
      </c>
      <c r="G100" s="9">
        <f>ROUND(+Administration!E198*2080,0)</f>
        <v>392974</v>
      </c>
      <c r="H100" s="9">
        <f>ROUND(+Administration!V198,0)</f>
        <v>23547</v>
      </c>
      <c r="I100" s="10">
        <f t="shared" si="4"/>
        <v>16.690000000000001</v>
      </c>
      <c r="J100" s="10"/>
      <c r="K100" s="11">
        <f t="shared" si="5"/>
        <v>-8.4000000000000005E-2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ROUND(+Administration!E96*2080,0)</f>
        <v>267072</v>
      </c>
      <c r="E101" s="9">
        <f>ROUND(+Administration!V96,0)</f>
        <v>23709</v>
      </c>
      <c r="F101" s="10">
        <f t="shared" si="3"/>
        <v>11.26</v>
      </c>
      <c r="G101" s="9">
        <f>ROUND(+Administration!E199*2080,0)</f>
        <v>295402</v>
      </c>
      <c r="H101" s="9">
        <f>ROUND(+Administration!V199,0)</f>
        <v>24248</v>
      </c>
      <c r="I101" s="10">
        <f t="shared" si="4"/>
        <v>12.18</v>
      </c>
      <c r="J101" s="10"/>
      <c r="K101" s="11">
        <f t="shared" si="5"/>
        <v>8.1699999999999995E-2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ROUND(+Administration!E97*2080,0)</f>
        <v>98280</v>
      </c>
      <c r="E102" s="9">
        <f>ROUND(+Administration!V97,0)</f>
        <v>10979</v>
      </c>
      <c r="F102" s="10">
        <f t="shared" si="3"/>
        <v>8.9499999999999993</v>
      </c>
      <c r="G102" s="9">
        <f>ROUND(+Administration!E200*2080,0)</f>
        <v>59134</v>
      </c>
      <c r="H102" s="9">
        <f>ROUND(+Administration!V200,0)</f>
        <v>12423</v>
      </c>
      <c r="I102" s="10">
        <f t="shared" si="4"/>
        <v>4.76</v>
      </c>
      <c r="J102" s="10"/>
      <c r="K102" s="11">
        <f t="shared" si="5"/>
        <v>-0.46820000000000001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ROUND(+Administration!E98*2080,0)</f>
        <v>93122</v>
      </c>
      <c r="E103" s="9">
        <f>ROUND(+Administration!V98,0)</f>
        <v>13006</v>
      </c>
      <c r="F103" s="10">
        <f t="shared" si="3"/>
        <v>7.16</v>
      </c>
      <c r="G103" s="9">
        <f>ROUND(+Administration!E201*2080,0)</f>
        <v>100402</v>
      </c>
      <c r="H103" s="9">
        <f>ROUND(+Administration!V201,0)</f>
        <v>15474</v>
      </c>
      <c r="I103" s="10">
        <f t="shared" si="4"/>
        <v>6.49</v>
      </c>
      <c r="J103" s="10"/>
      <c r="K103" s="11">
        <f t="shared" si="5"/>
        <v>-9.3600000000000003E-2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ROUND(+Administration!E99*2080,0)</f>
        <v>8382</v>
      </c>
      <c r="E104" s="9">
        <f>ROUND(+Administration!V99,0)</f>
        <v>1050</v>
      </c>
      <c r="F104" s="10">
        <f t="shared" si="3"/>
        <v>7.98</v>
      </c>
      <c r="G104" s="9">
        <f>ROUND(+Administration!E202*2080,0)</f>
        <v>9090</v>
      </c>
      <c r="H104" s="9">
        <f>ROUND(+Administration!V202,0)</f>
        <v>1404</v>
      </c>
      <c r="I104" s="10">
        <f t="shared" si="4"/>
        <v>6.47</v>
      </c>
      <c r="J104" s="10"/>
      <c r="K104" s="11">
        <f t="shared" si="5"/>
        <v>-0.18920000000000001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ROUND(+Administration!E100*2080,0)</f>
        <v>86341</v>
      </c>
      <c r="E105" s="9">
        <f>ROUND(+Administration!V100,0)</f>
        <v>3639</v>
      </c>
      <c r="F105" s="10">
        <f t="shared" si="3"/>
        <v>23.73</v>
      </c>
      <c r="G105" s="9">
        <f>ROUND(+Administration!E203*2080,0)</f>
        <v>100880</v>
      </c>
      <c r="H105" s="9">
        <f>ROUND(+Administration!V203,0)</f>
        <v>2606</v>
      </c>
      <c r="I105" s="10">
        <f t="shared" si="4"/>
        <v>38.71</v>
      </c>
      <c r="J105" s="10"/>
      <c r="K105" s="11">
        <f t="shared" si="5"/>
        <v>0.63129999999999997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ROUND(+Administration!E101*2080,0)</f>
        <v>8029</v>
      </c>
      <c r="E106" s="9">
        <f>ROUND(+Administration!V101,0)</f>
        <v>845</v>
      </c>
      <c r="F106" s="10">
        <f t="shared" si="3"/>
        <v>9.5</v>
      </c>
      <c r="G106" s="9">
        <f>ROUND(+Administration!E204*2080,0)</f>
        <v>9194</v>
      </c>
      <c r="H106" s="9">
        <f>ROUND(+Administration!V204,0)</f>
        <v>832</v>
      </c>
      <c r="I106" s="10">
        <f t="shared" si="4"/>
        <v>11.05</v>
      </c>
      <c r="J106" s="10"/>
      <c r="K106" s="11">
        <f t="shared" si="5"/>
        <v>0.16320000000000001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ROUND(+Administration!E102*2080,0)</f>
        <v>20738</v>
      </c>
      <c r="E107" s="9">
        <f>ROUND(+Administration!V102,0)</f>
        <v>568</v>
      </c>
      <c r="F107" s="10">
        <f t="shared" si="3"/>
        <v>36.51</v>
      </c>
      <c r="G107" s="9">
        <f>ROUND(+Administration!E205*2080,0)</f>
        <v>22152</v>
      </c>
      <c r="H107" s="9">
        <f>ROUND(+Administration!V205,0)</f>
        <v>447</v>
      </c>
      <c r="I107" s="10">
        <f t="shared" si="4"/>
        <v>49.56</v>
      </c>
      <c r="J107" s="10"/>
      <c r="K107" s="11">
        <f t="shared" si="5"/>
        <v>0.3574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ROUND(+Administration!E103*2080,0)</f>
        <v>41163</v>
      </c>
      <c r="E108" s="9">
        <f>ROUND(+Administration!V103,0)</f>
        <v>1144</v>
      </c>
      <c r="F108" s="10">
        <f t="shared" si="3"/>
        <v>35.979999999999997</v>
      </c>
      <c r="G108" s="9">
        <f>ROUND(+Administration!E206*2080,0)</f>
        <v>55349</v>
      </c>
      <c r="H108" s="9">
        <f>ROUND(+Administration!V206,0)</f>
        <v>1743</v>
      </c>
      <c r="I108" s="10">
        <f t="shared" si="4"/>
        <v>31.76</v>
      </c>
      <c r="J108" s="10"/>
      <c r="K108" s="11">
        <f t="shared" si="5"/>
        <v>-0.1173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ROUND(+Administration!E104*2080,0)</f>
        <v>14747</v>
      </c>
      <c r="E109" s="9">
        <f>ROUND(+Administration!V104,0)</f>
        <v>401</v>
      </c>
      <c r="F109" s="10">
        <f t="shared" si="3"/>
        <v>36.78</v>
      </c>
      <c r="G109" s="9">
        <f>ROUND(+Administration!E207*2080,0)</f>
        <v>15122</v>
      </c>
      <c r="H109" s="9">
        <f>ROUND(+Administration!V207,0)</f>
        <v>422</v>
      </c>
      <c r="I109" s="10">
        <f t="shared" si="4"/>
        <v>35.83</v>
      </c>
      <c r="J109" s="10"/>
      <c r="K109" s="11">
        <f t="shared" si="5"/>
        <v>-2.58E-2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ROUND(+Administration!E105*2080,0)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ROUND(+Administration!E208*2080,0)</f>
        <v>7904</v>
      </c>
      <c r="H110" s="9">
        <f>ROUND(+Administration!V208,0)</f>
        <v>93</v>
      </c>
      <c r="I110" s="10">
        <f t="shared" ref="I110" si="7">IF(G110=0,"",IF(H110=0,"",ROUND(G110/H110,2)))</f>
        <v>84.99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2"/>
  <sheetViews>
    <sheetView topLeftCell="A80" zoomScale="75" zoomScaleNormal="75" workbookViewId="0">
      <selection activeCell="B104" sqref="B104"/>
    </sheetView>
  </sheetViews>
  <sheetFormatPr defaultColWidth="9" defaultRowHeight="13.2" x14ac:dyDescent="0.25"/>
  <cols>
    <col min="1" max="1" width="6.109375" style="15" bestFit="1" customWidth="1"/>
    <col min="2" max="2" width="40.44140625" style="15" bestFit="1" customWidth="1"/>
    <col min="3" max="3" width="8.109375" style="15" bestFit="1" customWidth="1"/>
    <col min="4" max="4" width="5.6640625" style="15" bestFit="1" customWidth="1"/>
    <col min="5" max="5" width="7.88671875" style="15" bestFit="1" customWidth="1"/>
    <col min="6" max="6" width="5.88671875" style="15" bestFit="1" customWidth="1"/>
    <col min="7" max="7" width="12" style="15" bestFit="1" customWidth="1"/>
    <col min="8" max="10" width="11.88671875" style="15" bestFit="1" customWidth="1"/>
    <col min="11" max="11" width="11" style="15" bestFit="1" customWidth="1"/>
    <col min="12" max="12" width="11.88671875" style="15" bestFit="1" customWidth="1"/>
    <col min="13" max="13" width="10.88671875" style="15" bestFit="1" customWidth="1"/>
    <col min="14" max="14" width="11" style="15" bestFit="1" customWidth="1"/>
    <col min="15" max="16" width="11.88671875" style="15" bestFit="1" customWidth="1"/>
    <col min="17" max="17" width="13" style="15" bestFit="1" customWidth="1"/>
    <col min="18" max="18" width="6" style="15" bestFit="1" customWidth="1"/>
    <col min="19" max="19" width="5.88671875" style="15" bestFit="1" customWidth="1"/>
    <col min="20" max="20" width="5.21875" style="15" bestFit="1" customWidth="1"/>
    <col min="21" max="21" width="9" style="15"/>
    <col min="22" max="22" width="8" style="43" bestFit="1" customWidth="1"/>
    <col min="23" max="23" width="8" style="15" customWidth="1"/>
    <col min="24" max="25" width="9" style="15"/>
    <col min="26" max="26" width="11.88671875" style="15" bestFit="1" customWidth="1"/>
    <col min="27" max="30" width="10.88671875" style="15" bestFit="1" customWidth="1"/>
    <col min="31" max="31" width="11.88671875" style="15" bestFit="1" customWidth="1"/>
    <col min="32" max="32" width="10.88671875" style="15" bestFit="1" customWidth="1"/>
    <col min="33" max="36" width="11.88671875" style="15" bestFit="1" customWidth="1"/>
    <col min="37" max="39" width="9.109375" style="15" bestFit="1" customWidth="1"/>
    <col min="40" max="16384" width="9" style="15"/>
  </cols>
  <sheetData>
    <row r="1" spans="1:40" x14ac:dyDescent="0.25">
      <c r="V1" s="41" t="s">
        <v>66</v>
      </c>
      <c r="W1" s="16"/>
    </row>
    <row r="2" spans="1:40" x14ac:dyDescent="0.25">
      <c r="V2" s="41" t="s">
        <v>67</v>
      </c>
      <c r="W2" s="16"/>
    </row>
    <row r="3" spans="1:40" x14ac:dyDescent="0.25">
      <c r="V3" s="41" t="s">
        <v>68</v>
      </c>
      <c r="W3" s="16"/>
    </row>
    <row r="4" spans="1:40" x14ac:dyDescent="0.25">
      <c r="A4" s="21" t="s">
        <v>41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1" t="s">
        <v>52</v>
      </c>
      <c r="H4" s="21" t="s">
        <v>53</v>
      </c>
      <c r="I4" s="21" t="s">
        <v>54</v>
      </c>
      <c r="J4" s="21" t="s">
        <v>55</v>
      </c>
      <c r="K4" s="21" t="s">
        <v>56</v>
      </c>
      <c r="L4" s="21" t="s">
        <v>57</v>
      </c>
      <c r="M4" s="21" t="s">
        <v>58</v>
      </c>
      <c r="N4" s="21" t="s">
        <v>59</v>
      </c>
      <c r="O4" s="21" t="s">
        <v>60</v>
      </c>
      <c r="P4" s="21" t="s">
        <v>61</v>
      </c>
      <c r="Q4" s="21" t="s">
        <v>62</v>
      </c>
      <c r="R4" s="21" t="s">
        <v>63</v>
      </c>
      <c r="S4" s="21" t="s">
        <v>64</v>
      </c>
      <c r="T4" s="21" t="s">
        <v>65</v>
      </c>
      <c r="V4" s="42" t="s">
        <v>69</v>
      </c>
      <c r="W4" s="22"/>
    </row>
    <row r="5" spans="1:40" x14ac:dyDescent="0.25">
      <c r="A5">
        <v>1</v>
      </c>
      <c r="B5" t="s">
        <v>125</v>
      </c>
      <c r="C5"/>
      <c r="D5">
        <v>2015</v>
      </c>
      <c r="E5" s="31">
        <v>157.38</v>
      </c>
      <c r="F5" s="29">
        <v>0</v>
      </c>
      <c r="G5" s="29">
        <v>16336974</v>
      </c>
      <c r="H5" s="29">
        <v>25362664</v>
      </c>
      <c r="I5" s="29">
        <v>7528299</v>
      </c>
      <c r="J5" s="29">
        <v>-3637168</v>
      </c>
      <c r="K5" s="29">
        <v>29541</v>
      </c>
      <c r="L5" s="29">
        <v>2370485</v>
      </c>
      <c r="M5" s="29">
        <v>796698</v>
      </c>
      <c r="N5" s="29">
        <v>336375</v>
      </c>
      <c r="O5" s="29">
        <v>358508059</v>
      </c>
      <c r="P5" s="29">
        <v>1606129</v>
      </c>
      <c r="Q5" s="29">
        <v>406025798</v>
      </c>
      <c r="R5" s="29">
        <v>0</v>
      </c>
      <c r="S5" s="29">
        <v>0</v>
      </c>
      <c r="T5" s="29">
        <v>0</v>
      </c>
      <c r="V5">
        <v>67394</v>
      </c>
      <c r="W5" s="26"/>
      <c r="X5" s="17"/>
      <c r="Y5" s="1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0" x14ac:dyDescent="0.25">
      <c r="A6">
        <v>3</v>
      </c>
      <c r="B6" t="s">
        <v>126</v>
      </c>
      <c r="C6"/>
      <c r="D6">
        <v>2015</v>
      </c>
      <c r="E6" s="31">
        <v>85.19</v>
      </c>
      <c r="F6" s="29">
        <v>0</v>
      </c>
      <c r="G6" s="29">
        <v>8767894</v>
      </c>
      <c r="H6" s="29">
        <v>8248437</v>
      </c>
      <c r="I6" s="29">
        <v>4064741</v>
      </c>
      <c r="J6" s="29">
        <v>-2002288</v>
      </c>
      <c r="K6" s="29">
        <v>122335</v>
      </c>
      <c r="L6" s="29">
        <v>7717743</v>
      </c>
      <c r="M6" s="29">
        <v>1472697</v>
      </c>
      <c r="N6" s="29">
        <v>209401</v>
      </c>
      <c r="O6" s="29">
        <v>144100482</v>
      </c>
      <c r="P6" s="29">
        <v>367461</v>
      </c>
      <c r="Q6" s="29">
        <v>172333981</v>
      </c>
      <c r="R6" s="29">
        <v>0</v>
      </c>
      <c r="S6" s="29">
        <v>0</v>
      </c>
      <c r="T6" s="29">
        <v>0</v>
      </c>
      <c r="V6">
        <v>28638</v>
      </c>
      <c r="W6" s="26"/>
      <c r="X6" s="17"/>
      <c r="Y6" s="1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x14ac:dyDescent="0.25">
      <c r="A7">
        <v>8</v>
      </c>
      <c r="B7" t="s">
        <v>127</v>
      </c>
      <c r="C7"/>
      <c r="D7">
        <v>2015</v>
      </c>
      <c r="E7" s="31">
        <v>13.120000000000001</v>
      </c>
      <c r="F7" s="29">
        <v>0</v>
      </c>
      <c r="G7" s="29">
        <v>999053</v>
      </c>
      <c r="H7" s="29">
        <v>438245</v>
      </c>
      <c r="I7" s="29">
        <v>0</v>
      </c>
      <c r="J7" s="29">
        <v>48124</v>
      </c>
      <c r="K7" s="29">
        <v>245</v>
      </c>
      <c r="L7" s="29">
        <v>205886</v>
      </c>
      <c r="M7" s="29">
        <v>8254</v>
      </c>
      <c r="N7" s="29">
        <v>1142572</v>
      </c>
      <c r="O7" s="29">
        <v>698057</v>
      </c>
      <c r="P7" s="29">
        <v>76954</v>
      </c>
      <c r="Q7" s="29">
        <v>3463482</v>
      </c>
      <c r="R7" s="29">
        <v>0</v>
      </c>
      <c r="S7" s="29">
        <v>0</v>
      </c>
      <c r="T7" s="29">
        <v>0</v>
      </c>
      <c r="V7">
        <v>1089</v>
      </c>
      <c r="W7" s="26"/>
      <c r="X7" s="17"/>
      <c r="Y7" s="1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pans="1:40" x14ac:dyDescent="0.25">
      <c r="A8">
        <v>10</v>
      </c>
      <c r="B8" t="s">
        <v>98</v>
      </c>
      <c r="C8"/>
      <c r="D8">
        <v>2015</v>
      </c>
      <c r="E8" s="31">
        <v>324.08000000000004</v>
      </c>
      <c r="F8" s="29">
        <v>0</v>
      </c>
      <c r="G8" s="29">
        <v>40784102</v>
      </c>
      <c r="H8" s="29">
        <v>-3591875</v>
      </c>
      <c r="I8" s="29">
        <v>4865393</v>
      </c>
      <c r="J8" s="29">
        <v>871007</v>
      </c>
      <c r="K8" s="29">
        <v>419346</v>
      </c>
      <c r="L8" s="29">
        <v>9265414</v>
      </c>
      <c r="M8" s="29">
        <v>2147586</v>
      </c>
      <c r="N8" s="29">
        <v>793929</v>
      </c>
      <c r="O8" s="29">
        <v>11555861</v>
      </c>
      <c r="P8" s="29">
        <v>33257007</v>
      </c>
      <c r="Q8" s="29">
        <v>33853756</v>
      </c>
      <c r="R8" s="29">
        <v>0</v>
      </c>
      <c r="S8" s="29">
        <v>0</v>
      </c>
      <c r="T8" s="29">
        <v>0</v>
      </c>
      <c r="V8">
        <v>67662</v>
      </c>
      <c r="W8" s="26"/>
      <c r="X8" s="17"/>
      <c r="Y8" s="1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x14ac:dyDescent="0.25">
      <c r="A9">
        <v>14</v>
      </c>
      <c r="B9" t="s">
        <v>121</v>
      </c>
      <c r="C9"/>
      <c r="D9">
        <v>2015</v>
      </c>
      <c r="E9" s="31">
        <v>640.13</v>
      </c>
      <c r="F9" s="29">
        <v>0</v>
      </c>
      <c r="G9" s="29">
        <v>71032829</v>
      </c>
      <c r="H9" s="29">
        <v>20140938</v>
      </c>
      <c r="I9" s="29">
        <v>0</v>
      </c>
      <c r="J9" s="29">
        <v>1636260</v>
      </c>
      <c r="K9" s="29">
        <v>171186</v>
      </c>
      <c r="L9" s="29">
        <v>60999521</v>
      </c>
      <c r="M9" s="29">
        <v>5788725</v>
      </c>
      <c r="N9" s="29">
        <v>11272100</v>
      </c>
      <c r="O9" s="29">
        <v>47498418</v>
      </c>
      <c r="P9" s="29">
        <v>33553495</v>
      </c>
      <c r="Q9" s="29">
        <v>184986482</v>
      </c>
      <c r="R9" s="29">
        <v>0</v>
      </c>
      <c r="S9" s="29">
        <v>0</v>
      </c>
      <c r="T9" s="29">
        <v>0</v>
      </c>
      <c r="V9">
        <v>33789</v>
      </c>
      <c r="W9" s="26"/>
      <c r="X9" s="17"/>
      <c r="Y9" s="1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pans="1:40" x14ac:dyDescent="0.25">
      <c r="A10">
        <v>20</v>
      </c>
      <c r="B10" t="s">
        <v>128</v>
      </c>
      <c r="C10"/>
      <c r="D10">
        <v>2015</v>
      </c>
      <c r="E10" s="31">
        <v>4.9000000000000004</v>
      </c>
      <c r="F10" s="29">
        <v>0</v>
      </c>
      <c r="G10" s="29">
        <v>390173</v>
      </c>
      <c r="H10" s="29">
        <v>128379</v>
      </c>
      <c r="I10" s="29">
        <v>0</v>
      </c>
      <c r="J10" s="29">
        <v>2665</v>
      </c>
      <c r="K10" s="29">
        <v>0</v>
      </c>
      <c r="L10" s="29">
        <v>11</v>
      </c>
      <c r="M10" s="29">
        <v>0</v>
      </c>
      <c r="N10" s="29">
        <v>5338</v>
      </c>
      <c r="O10" s="29">
        <v>33659</v>
      </c>
      <c r="P10" s="29">
        <v>0</v>
      </c>
      <c r="Q10" s="29">
        <v>560225</v>
      </c>
      <c r="R10" s="29">
        <v>0</v>
      </c>
      <c r="S10" s="29">
        <v>0</v>
      </c>
      <c r="T10" s="29">
        <v>0</v>
      </c>
      <c r="V10">
        <v>570</v>
      </c>
      <c r="W10" s="26"/>
      <c r="X10" s="17"/>
      <c r="Y10" s="1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x14ac:dyDescent="0.25">
      <c r="A11">
        <v>21</v>
      </c>
      <c r="B11" t="s">
        <v>129</v>
      </c>
      <c r="C11"/>
      <c r="D11">
        <v>2015</v>
      </c>
      <c r="E11" s="31">
        <v>15.82</v>
      </c>
      <c r="F11" s="29">
        <v>0</v>
      </c>
      <c r="G11" s="29">
        <v>1215726</v>
      </c>
      <c r="H11" s="29">
        <v>341181</v>
      </c>
      <c r="I11" s="29">
        <v>98410</v>
      </c>
      <c r="J11" s="29">
        <v>23981</v>
      </c>
      <c r="K11" s="29">
        <v>0</v>
      </c>
      <c r="L11" s="29">
        <v>334327</v>
      </c>
      <c r="M11" s="29">
        <v>0</v>
      </c>
      <c r="N11" s="29">
        <v>109897</v>
      </c>
      <c r="O11" s="29">
        <v>200793</v>
      </c>
      <c r="P11" s="29">
        <v>0</v>
      </c>
      <c r="Q11" s="29">
        <v>2324315</v>
      </c>
      <c r="R11" s="29">
        <v>0</v>
      </c>
      <c r="S11" s="29">
        <v>0</v>
      </c>
      <c r="T11" s="29">
        <v>0</v>
      </c>
      <c r="V11">
        <v>2056</v>
      </c>
      <c r="W11" s="26"/>
      <c r="X11" s="17"/>
      <c r="Y11" s="1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x14ac:dyDescent="0.25">
      <c r="A12">
        <v>22</v>
      </c>
      <c r="B12" t="s">
        <v>86</v>
      </c>
      <c r="C12"/>
      <c r="D12">
        <v>2015</v>
      </c>
      <c r="E12" s="31">
        <v>24.069999999999997</v>
      </c>
      <c r="F12" s="29">
        <v>0</v>
      </c>
      <c r="G12" s="29">
        <v>1692079</v>
      </c>
      <c r="H12" s="29">
        <v>463937</v>
      </c>
      <c r="I12" s="29">
        <v>324854</v>
      </c>
      <c r="J12" s="29">
        <v>42134</v>
      </c>
      <c r="K12" s="29">
        <v>9055</v>
      </c>
      <c r="L12" s="29">
        <v>40225</v>
      </c>
      <c r="M12" s="29">
        <v>1302</v>
      </c>
      <c r="N12" s="29">
        <v>31677</v>
      </c>
      <c r="O12" s="29">
        <v>2609814</v>
      </c>
      <c r="P12" s="29">
        <v>328</v>
      </c>
      <c r="Q12" s="29">
        <v>5214749</v>
      </c>
      <c r="R12" s="29">
        <v>0</v>
      </c>
      <c r="S12" s="29">
        <v>0</v>
      </c>
      <c r="T12" s="29">
        <v>0</v>
      </c>
      <c r="V12">
        <v>5984</v>
      </c>
      <c r="W12" s="26"/>
      <c r="X12" s="17"/>
      <c r="Y12" s="1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x14ac:dyDescent="0.25">
      <c r="A13">
        <v>23</v>
      </c>
      <c r="B13" t="s">
        <v>130</v>
      </c>
      <c r="C13"/>
      <c r="D13">
        <v>2015</v>
      </c>
      <c r="E13" s="31">
        <v>12.41</v>
      </c>
      <c r="F13" s="29">
        <v>0</v>
      </c>
      <c r="G13" s="29">
        <v>932303</v>
      </c>
      <c r="H13" s="29">
        <v>180616</v>
      </c>
      <c r="I13" s="29">
        <v>0</v>
      </c>
      <c r="J13" s="29">
        <v>7494</v>
      </c>
      <c r="K13" s="29">
        <v>15214</v>
      </c>
      <c r="L13" s="29">
        <v>85401</v>
      </c>
      <c r="M13" s="29">
        <v>12378</v>
      </c>
      <c r="N13" s="29">
        <v>65041</v>
      </c>
      <c r="O13" s="29">
        <v>118057</v>
      </c>
      <c r="P13" s="29">
        <v>0</v>
      </c>
      <c r="Q13" s="29">
        <v>1416504</v>
      </c>
      <c r="R13" s="29">
        <v>0</v>
      </c>
      <c r="S13" s="29">
        <v>0</v>
      </c>
      <c r="T13" s="29">
        <v>0</v>
      </c>
      <c r="V13">
        <v>991</v>
      </c>
      <c r="W13" s="26"/>
      <c r="X13" s="17"/>
      <c r="Y13" s="1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x14ac:dyDescent="0.25">
      <c r="A14">
        <v>26</v>
      </c>
      <c r="B14" t="s">
        <v>131</v>
      </c>
      <c r="C14"/>
      <c r="D14">
        <v>2015</v>
      </c>
      <c r="E14" s="31">
        <v>72.839999999999989</v>
      </c>
      <c r="F14" s="29">
        <v>0</v>
      </c>
      <c r="G14" s="29">
        <v>7851424</v>
      </c>
      <c r="H14" s="29">
        <v>2148936</v>
      </c>
      <c r="I14" s="29">
        <v>0</v>
      </c>
      <c r="J14" s="29">
        <v>1048958</v>
      </c>
      <c r="K14" s="29">
        <v>3104</v>
      </c>
      <c r="L14" s="29">
        <v>37843724</v>
      </c>
      <c r="M14" s="29">
        <v>2318</v>
      </c>
      <c r="N14" s="29">
        <v>5159633</v>
      </c>
      <c r="O14" s="29">
        <v>3115970</v>
      </c>
      <c r="P14" s="29">
        <v>666518</v>
      </c>
      <c r="Q14" s="29">
        <v>56507549</v>
      </c>
      <c r="R14" s="29">
        <v>0</v>
      </c>
      <c r="S14" s="29">
        <v>0</v>
      </c>
      <c r="T14" s="29">
        <v>0</v>
      </c>
      <c r="V14">
        <v>20706</v>
      </c>
      <c r="W14" s="26"/>
      <c r="X14" s="17"/>
      <c r="Y14" s="1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x14ac:dyDescent="0.25">
      <c r="A15">
        <v>29</v>
      </c>
      <c r="B15" t="s">
        <v>81</v>
      </c>
      <c r="C15"/>
      <c r="D15">
        <v>2015</v>
      </c>
      <c r="E15" s="31">
        <v>471.53000000000009</v>
      </c>
      <c r="F15" s="29">
        <v>0</v>
      </c>
      <c r="G15" s="29">
        <v>50418638</v>
      </c>
      <c r="H15" s="29">
        <v>12353150</v>
      </c>
      <c r="I15" s="29">
        <v>21010282</v>
      </c>
      <c r="J15" s="29">
        <v>1374705</v>
      </c>
      <c r="K15" s="29">
        <v>2288149</v>
      </c>
      <c r="L15" s="29">
        <v>26016362</v>
      </c>
      <c r="M15" s="29">
        <v>9637874</v>
      </c>
      <c r="N15" s="29">
        <v>19965866</v>
      </c>
      <c r="O15" s="29">
        <v>21524615</v>
      </c>
      <c r="P15" s="29">
        <v>30683870</v>
      </c>
      <c r="Q15" s="29">
        <v>133905771</v>
      </c>
      <c r="R15" s="29">
        <v>0</v>
      </c>
      <c r="S15" s="29">
        <v>0</v>
      </c>
      <c r="T15" s="29">
        <v>0</v>
      </c>
      <c r="V15">
        <v>44458</v>
      </c>
      <c r="W15" s="26"/>
      <c r="X15" s="17"/>
      <c r="Y15" s="1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x14ac:dyDescent="0.25">
      <c r="A16">
        <v>32</v>
      </c>
      <c r="B16" t="s">
        <v>132</v>
      </c>
      <c r="C16"/>
      <c r="D16">
        <v>2015</v>
      </c>
      <c r="E16" s="31">
        <v>273.60000000000002</v>
      </c>
      <c r="F16" s="29">
        <v>0</v>
      </c>
      <c r="G16" s="29">
        <v>22261194</v>
      </c>
      <c r="H16" s="29">
        <v>5791123</v>
      </c>
      <c r="I16" s="29">
        <v>237306</v>
      </c>
      <c r="J16" s="29">
        <v>702832</v>
      </c>
      <c r="K16" s="29">
        <v>49637</v>
      </c>
      <c r="L16" s="29">
        <v>19397640</v>
      </c>
      <c r="M16" s="29">
        <v>735697</v>
      </c>
      <c r="N16" s="29">
        <v>1115859</v>
      </c>
      <c r="O16" s="29">
        <v>8988874</v>
      </c>
      <c r="P16" s="29">
        <v>-1317669</v>
      </c>
      <c r="Q16" s="29">
        <v>60597831</v>
      </c>
      <c r="R16" s="29">
        <v>0</v>
      </c>
      <c r="S16" s="29">
        <v>0</v>
      </c>
      <c r="T16" s="29">
        <v>0</v>
      </c>
      <c r="V16">
        <v>45185</v>
      </c>
      <c r="W16" s="26"/>
      <c r="X16" s="17"/>
      <c r="Y16" s="1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x14ac:dyDescent="0.25">
      <c r="A17">
        <v>35</v>
      </c>
      <c r="B17" t="s">
        <v>133</v>
      </c>
      <c r="C17"/>
      <c r="D17">
        <v>2015</v>
      </c>
      <c r="E17" s="31">
        <v>31.82</v>
      </c>
      <c r="F17" s="29">
        <v>0</v>
      </c>
      <c r="G17" s="29">
        <v>2902559</v>
      </c>
      <c r="H17" s="29">
        <v>638438</v>
      </c>
      <c r="I17" s="29">
        <v>727140</v>
      </c>
      <c r="J17" s="29">
        <v>90040</v>
      </c>
      <c r="K17" s="29">
        <v>6163</v>
      </c>
      <c r="L17" s="29">
        <v>3684383</v>
      </c>
      <c r="M17" s="29">
        <v>52648</v>
      </c>
      <c r="N17" s="29">
        <v>689873</v>
      </c>
      <c r="O17" s="29">
        <v>553110</v>
      </c>
      <c r="P17" s="29">
        <v>45738</v>
      </c>
      <c r="Q17" s="29">
        <v>9298616</v>
      </c>
      <c r="R17" s="29">
        <v>0</v>
      </c>
      <c r="S17" s="29">
        <v>0</v>
      </c>
      <c r="T17" s="29">
        <v>0</v>
      </c>
      <c r="V17">
        <v>3748</v>
      </c>
      <c r="W17" s="26"/>
      <c r="X17" s="17"/>
      <c r="Y17" s="1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x14ac:dyDescent="0.25">
      <c r="A18">
        <v>37</v>
      </c>
      <c r="B18" t="s">
        <v>134</v>
      </c>
      <c r="C18"/>
      <c r="D18">
        <v>2015</v>
      </c>
      <c r="E18" s="31">
        <v>95.74</v>
      </c>
      <c r="F18" s="29">
        <v>0</v>
      </c>
      <c r="G18" s="29">
        <v>9352709</v>
      </c>
      <c r="H18" s="29">
        <v>2499917</v>
      </c>
      <c r="I18" s="29">
        <v>51995</v>
      </c>
      <c r="J18" s="29">
        <v>130471</v>
      </c>
      <c r="K18" s="29">
        <v>0</v>
      </c>
      <c r="L18" s="29">
        <v>7014931</v>
      </c>
      <c r="M18" s="29">
        <v>1232240</v>
      </c>
      <c r="N18" s="29">
        <v>1635794</v>
      </c>
      <c r="O18" s="29">
        <v>6686583</v>
      </c>
      <c r="P18" s="29">
        <v>53994</v>
      </c>
      <c r="Q18" s="29">
        <v>28550646</v>
      </c>
      <c r="R18" s="29">
        <v>0</v>
      </c>
      <c r="S18" s="29">
        <v>0</v>
      </c>
      <c r="T18" s="29">
        <v>0</v>
      </c>
      <c r="V18">
        <v>24271</v>
      </c>
      <c r="W18" s="26"/>
      <c r="X18" s="17"/>
      <c r="Y18" s="1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x14ac:dyDescent="0.25">
      <c r="A19">
        <v>38</v>
      </c>
      <c r="B19" t="s">
        <v>112</v>
      </c>
      <c r="C19"/>
      <c r="D19">
        <v>2015</v>
      </c>
      <c r="E19" s="31">
        <v>66.819999999999993</v>
      </c>
      <c r="F19" s="29">
        <v>0</v>
      </c>
      <c r="G19" s="29">
        <v>4738848</v>
      </c>
      <c r="H19" s="29">
        <v>1399000</v>
      </c>
      <c r="I19" s="29">
        <v>224949</v>
      </c>
      <c r="J19" s="29">
        <v>214602</v>
      </c>
      <c r="K19" s="29">
        <v>1111</v>
      </c>
      <c r="L19" s="29">
        <v>710347</v>
      </c>
      <c r="M19" s="29">
        <v>-1116908</v>
      </c>
      <c r="N19" s="29">
        <v>1223681</v>
      </c>
      <c r="O19" s="29">
        <v>2205094</v>
      </c>
      <c r="P19" s="29">
        <v>818604</v>
      </c>
      <c r="Q19" s="29">
        <v>8782120</v>
      </c>
      <c r="R19" s="29">
        <v>0</v>
      </c>
      <c r="S19" s="29">
        <v>0</v>
      </c>
      <c r="T19" s="29">
        <v>0</v>
      </c>
      <c r="V19">
        <v>14864</v>
      </c>
      <c r="W19" s="26"/>
      <c r="X19" s="17"/>
      <c r="Y19" s="1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x14ac:dyDescent="0.25">
      <c r="A20">
        <v>39</v>
      </c>
      <c r="B20" t="s">
        <v>135</v>
      </c>
      <c r="C20"/>
      <c r="D20">
        <v>2015</v>
      </c>
      <c r="E20" s="31">
        <v>68.099999999999994</v>
      </c>
      <c r="F20" s="29">
        <v>0</v>
      </c>
      <c r="G20" s="29">
        <v>5878993</v>
      </c>
      <c r="H20" s="29">
        <v>1460514</v>
      </c>
      <c r="I20" s="29">
        <v>2207479</v>
      </c>
      <c r="J20" s="29">
        <v>400195</v>
      </c>
      <c r="K20" s="29">
        <v>41668</v>
      </c>
      <c r="L20" s="29">
        <v>3345516</v>
      </c>
      <c r="M20" s="29">
        <v>127159</v>
      </c>
      <c r="N20" s="29">
        <v>3647865</v>
      </c>
      <c r="O20" s="29">
        <v>317689</v>
      </c>
      <c r="P20" s="29">
        <v>1055760</v>
      </c>
      <c r="Q20" s="29">
        <v>16371318</v>
      </c>
      <c r="R20" s="29">
        <v>0</v>
      </c>
      <c r="S20" s="29">
        <v>0</v>
      </c>
      <c r="T20" s="29">
        <v>0</v>
      </c>
      <c r="V20">
        <v>15632</v>
      </c>
      <c r="W20" s="26"/>
      <c r="X20" s="17"/>
      <c r="Y20" s="1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x14ac:dyDescent="0.25">
      <c r="A21">
        <v>42</v>
      </c>
      <c r="B21" t="s">
        <v>167</v>
      </c>
      <c r="C21"/>
      <c r="D21">
        <v>2015</v>
      </c>
      <c r="E21" s="31">
        <v>37.379999999999995</v>
      </c>
      <c r="F21" s="29">
        <v>0</v>
      </c>
      <c r="G21" s="29">
        <v>2328611</v>
      </c>
      <c r="H21" s="29">
        <v>796242</v>
      </c>
      <c r="I21" s="29">
        <v>550298</v>
      </c>
      <c r="J21" s="29">
        <v>3241893</v>
      </c>
      <c r="K21" s="29">
        <v>477799</v>
      </c>
      <c r="L21" s="29">
        <v>162008</v>
      </c>
      <c r="M21" s="29">
        <v>61350</v>
      </c>
      <c r="N21" s="29">
        <v>489350</v>
      </c>
      <c r="O21" s="29">
        <v>903804</v>
      </c>
      <c r="P21" s="29">
        <v>0</v>
      </c>
      <c r="Q21" s="29">
        <v>9011355</v>
      </c>
      <c r="R21" s="29">
        <v>0</v>
      </c>
      <c r="S21" s="29">
        <v>0</v>
      </c>
      <c r="T21" s="29">
        <v>0</v>
      </c>
      <c r="V21">
        <v>1048</v>
      </c>
      <c r="W21" s="26"/>
      <c r="X21" s="17"/>
      <c r="Y21" s="1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x14ac:dyDescent="0.25">
      <c r="A22">
        <v>43</v>
      </c>
      <c r="B22" t="s">
        <v>99</v>
      </c>
      <c r="C22"/>
      <c r="D22">
        <v>2015</v>
      </c>
      <c r="E22" s="31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V22"/>
      <c r="W22" s="26"/>
      <c r="X22" s="17"/>
      <c r="Y22" s="1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x14ac:dyDescent="0.25">
      <c r="A23">
        <v>45</v>
      </c>
      <c r="B23" t="s">
        <v>75</v>
      </c>
      <c r="C23"/>
      <c r="D23">
        <v>2015</v>
      </c>
      <c r="E23" s="31">
        <v>12.23</v>
      </c>
      <c r="F23" s="29">
        <v>0</v>
      </c>
      <c r="G23" s="29">
        <v>682380</v>
      </c>
      <c r="H23" s="29">
        <v>166637</v>
      </c>
      <c r="I23" s="29">
        <v>71665</v>
      </c>
      <c r="J23" s="29">
        <v>10048</v>
      </c>
      <c r="K23" s="29">
        <v>0</v>
      </c>
      <c r="L23" s="29">
        <v>107079</v>
      </c>
      <c r="M23" s="29">
        <v>0</v>
      </c>
      <c r="N23" s="29">
        <v>129224</v>
      </c>
      <c r="O23" s="29">
        <v>97224</v>
      </c>
      <c r="P23" s="29">
        <v>76737</v>
      </c>
      <c r="Q23" s="29">
        <v>1187520</v>
      </c>
      <c r="R23" s="29">
        <v>0</v>
      </c>
      <c r="S23" s="29">
        <v>0</v>
      </c>
      <c r="T23" s="29">
        <v>0</v>
      </c>
      <c r="V23">
        <v>870</v>
      </c>
      <c r="W23" s="26"/>
      <c r="X23" s="17"/>
      <c r="Y23" s="1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x14ac:dyDescent="0.25">
      <c r="A24">
        <v>46</v>
      </c>
      <c r="B24" s="12" t="s">
        <v>136</v>
      </c>
      <c r="C24"/>
      <c r="D24">
        <v>2015</v>
      </c>
      <c r="E24" s="31">
        <v>18.409999999999997</v>
      </c>
      <c r="F24" s="29">
        <v>0</v>
      </c>
      <c r="G24" s="29">
        <v>1948541</v>
      </c>
      <c r="H24" s="29">
        <v>307723</v>
      </c>
      <c r="I24" s="29">
        <v>777123</v>
      </c>
      <c r="J24" s="29">
        <v>105585</v>
      </c>
      <c r="K24" s="29">
        <v>879</v>
      </c>
      <c r="L24" s="29">
        <v>1012902</v>
      </c>
      <c r="M24" s="29">
        <v>15782</v>
      </c>
      <c r="N24" s="29">
        <v>388253</v>
      </c>
      <c r="O24" s="29">
        <v>1166452</v>
      </c>
      <c r="P24" s="29">
        <v>672733</v>
      </c>
      <c r="Q24" s="29">
        <v>5050507</v>
      </c>
      <c r="R24" s="29">
        <v>0</v>
      </c>
      <c r="S24" s="29">
        <v>0</v>
      </c>
      <c r="T24" s="29">
        <v>0</v>
      </c>
      <c r="V24">
        <v>2267</v>
      </c>
      <c r="W24" s="26"/>
      <c r="X24" s="17"/>
      <c r="Y24" s="1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x14ac:dyDescent="0.25">
      <c r="A25">
        <v>50</v>
      </c>
      <c r="B25" t="s">
        <v>137</v>
      </c>
      <c r="C25"/>
      <c r="D25">
        <v>2015</v>
      </c>
      <c r="E25" s="31">
        <v>80.47999999999999</v>
      </c>
      <c r="F25" s="29">
        <v>0</v>
      </c>
      <c r="G25" s="29">
        <v>5486005</v>
      </c>
      <c r="H25" s="29">
        <v>494460</v>
      </c>
      <c r="I25" s="29">
        <v>422445</v>
      </c>
      <c r="J25" s="29">
        <v>247175</v>
      </c>
      <c r="K25" s="29">
        <v>0</v>
      </c>
      <c r="L25" s="29">
        <v>620119</v>
      </c>
      <c r="M25" s="29">
        <v>28705</v>
      </c>
      <c r="N25" s="29">
        <v>1627043</v>
      </c>
      <c r="O25" s="29">
        <v>47838865</v>
      </c>
      <c r="P25" s="29">
        <v>977781</v>
      </c>
      <c r="Q25" s="29">
        <v>55787036</v>
      </c>
      <c r="R25" s="29">
        <v>0</v>
      </c>
      <c r="S25" s="29">
        <v>0</v>
      </c>
      <c r="T25" s="29">
        <v>0</v>
      </c>
      <c r="V25">
        <v>13181</v>
      </c>
      <c r="W25" s="26"/>
      <c r="X25" s="17"/>
      <c r="Y25" s="1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x14ac:dyDescent="0.25">
      <c r="A26">
        <v>54</v>
      </c>
      <c r="B26" t="s">
        <v>78</v>
      </c>
      <c r="C26"/>
      <c r="D26">
        <v>2015</v>
      </c>
      <c r="E26" s="31">
        <v>14.819999999999999</v>
      </c>
      <c r="F26" s="29">
        <v>0</v>
      </c>
      <c r="G26" s="29">
        <v>1248960</v>
      </c>
      <c r="H26" s="29">
        <v>382767</v>
      </c>
      <c r="I26" s="29">
        <v>608258</v>
      </c>
      <c r="J26" s="29">
        <v>32583</v>
      </c>
      <c r="K26" s="29">
        <v>46518</v>
      </c>
      <c r="L26" s="29">
        <v>177601</v>
      </c>
      <c r="M26" s="29">
        <v>794</v>
      </c>
      <c r="N26" s="29">
        <v>250328</v>
      </c>
      <c r="O26" s="29">
        <v>914843</v>
      </c>
      <c r="P26" s="29">
        <v>0</v>
      </c>
      <c r="Q26" s="29">
        <v>3662652</v>
      </c>
      <c r="R26" s="29">
        <v>0</v>
      </c>
      <c r="S26" s="29">
        <v>0</v>
      </c>
      <c r="T26" s="29">
        <v>0</v>
      </c>
      <c r="V26">
        <v>1304</v>
      </c>
      <c r="W26" s="26"/>
      <c r="X26" s="17"/>
      <c r="Y26" s="1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x14ac:dyDescent="0.25">
      <c r="A27">
        <v>56</v>
      </c>
      <c r="B27" t="s">
        <v>102</v>
      </c>
      <c r="C27"/>
      <c r="D27">
        <v>2015</v>
      </c>
      <c r="E27" s="31">
        <v>16.830000000000002</v>
      </c>
      <c r="F27" s="29">
        <v>0</v>
      </c>
      <c r="G27" s="29">
        <v>1561234</v>
      </c>
      <c r="H27" s="29">
        <v>474914</v>
      </c>
      <c r="I27" s="29">
        <v>2113</v>
      </c>
      <c r="J27" s="29">
        <v>20690</v>
      </c>
      <c r="K27" s="29">
        <v>1278</v>
      </c>
      <c r="L27" s="29">
        <v>165429</v>
      </c>
      <c r="M27" s="29">
        <v>2400</v>
      </c>
      <c r="N27" s="29">
        <v>57145</v>
      </c>
      <c r="O27" s="29">
        <v>215400</v>
      </c>
      <c r="P27" s="29">
        <v>26568</v>
      </c>
      <c r="Q27" s="29">
        <v>2474035</v>
      </c>
      <c r="R27" s="29">
        <v>0</v>
      </c>
      <c r="S27" s="29">
        <v>0</v>
      </c>
      <c r="T27" s="29">
        <v>0</v>
      </c>
      <c r="V27">
        <v>1121</v>
      </c>
      <c r="W27" s="26"/>
      <c r="X27" s="17"/>
      <c r="Y27" s="1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x14ac:dyDescent="0.25">
      <c r="A28">
        <v>58</v>
      </c>
      <c r="B28" t="s">
        <v>103</v>
      </c>
      <c r="C28"/>
      <c r="D28">
        <v>2015</v>
      </c>
      <c r="E28" s="31">
        <v>263.77999999999997</v>
      </c>
      <c r="F28" s="29">
        <v>0</v>
      </c>
      <c r="G28" s="29">
        <v>19254290</v>
      </c>
      <c r="H28" s="29">
        <v>6033329</v>
      </c>
      <c r="I28" s="29">
        <v>2661252</v>
      </c>
      <c r="J28" s="29">
        <v>456448</v>
      </c>
      <c r="K28" s="29">
        <v>176424</v>
      </c>
      <c r="L28" s="29">
        <v>11890695</v>
      </c>
      <c r="M28" s="29">
        <v>204031</v>
      </c>
      <c r="N28" s="29">
        <v>854911</v>
      </c>
      <c r="O28" s="29">
        <v>2596488</v>
      </c>
      <c r="P28" s="29">
        <v>18519667</v>
      </c>
      <c r="Q28" s="29">
        <v>25608201</v>
      </c>
      <c r="R28" s="29">
        <v>0</v>
      </c>
      <c r="S28" s="29">
        <v>0</v>
      </c>
      <c r="T28" s="29">
        <v>0</v>
      </c>
      <c r="V28">
        <v>33577</v>
      </c>
      <c r="W28" s="26"/>
      <c r="X28" s="17"/>
      <c r="Y28" s="1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x14ac:dyDescent="0.25">
      <c r="A29">
        <v>63</v>
      </c>
      <c r="B29" t="s">
        <v>80</v>
      </c>
      <c r="C29"/>
      <c r="D29">
        <v>2015</v>
      </c>
      <c r="E29" s="31">
        <v>60.019999999999996</v>
      </c>
      <c r="F29" s="29">
        <v>0</v>
      </c>
      <c r="G29" s="29">
        <v>4332179</v>
      </c>
      <c r="H29" s="29">
        <v>1731806</v>
      </c>
      <c r="I29" s="29">
        <v>189009</v>
      </c>
      <c r="J29" s="29">
        <v>131401</v>
      </c>
      <c r="K29" s="29">
        <v>0</v>
      </c>
      <c r="L29" s="29">
        <v>1034609</v>
      </c>
      <c r="M29" s="29">
        <v>17445</v>
      </c>
      <c r="N29" s="29">
        <v>679008</v>
      </c>
      <c r="O29" s="29">
        <v>360682</v>
      </c>
      <c r="P29" s="29">
        <v>492</v>
      </c>
      <c r="Q29" s="29">
        <v>8475647</v>
      </c>
      <c r="R29" s="29">
        <v>0</v>
      </c>
      <c r="S29" s="29">
        <v>0</v>
      </c>
      <c r="T29" s="29">
        <v>0</v>
      </c>
      <c r="V29">
        <v>10489</v>
      </c>
      <c r="W29" s="26"/>
      <c r="X29" s="17"/>
      <c r="Y29" s="1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x14ac:dyDescent="0.25">
      <c r="A30">
        <v>78</v>
      </c>
      <c r="B30" t="s">
        <v>138</v>
      </c>
      <c r="C30"/>
      <c r="D30">
        <v>2015</v>
      </c>
      <c r="E30" s="31">
        <v>43.46</v>
      </c>
      <c r="F30" s="29">
        <v>0</v>
      </c>
      <c r="G30" s="29">
        <v>3600362</v>
      </c>
      <c r="H30" s="29">
        <v>970320</v>
      </c>
      <c r="I30" s="29">
        <v>538738</v>
      </c>
      <c r="J30" s="29">
        <v>-466251</v>
      </c>
      <c r="K30" s="29">
        <v>0</v>
      </c>
      <c r="L30" s="29">
        <v>1092075</v>
      </c>
      <c r="M30" s="29">
        <v>0</v>
      </c>
      <c r="N30" s="29">
        <v>790233</v>
      </c>
      <c r="O30" s="29">
        <v>841406</v>
      </c>
      <c r="P30" s="29">
        <v>210751</v>
      </c>
      <c r="Q30" s="29">
        <v>7156132</v>
      </c>
      <c r="R30" s="29">
        <v>0</v>
      </c>
      <c r="S30" s="29">
        <v>0</v>
      </c>
      <c r="T30" s="29">
        <v>0</v>
      </c>
      <c r="V30">
        <v>5523</v>
      </c>
      <c r="W30" s="26"/>
      <c r="X30" s="17"/>
      <c r="Y30" s="1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x14ac:dyDescent="0.25">
      <c r="A31">
        <v>79</v>
      </c>
      <c r="B31" t="s">
        <v>90</v>
      </c>
      <c r="C31"/>
      <c r="D31">
        <v>2015</v>
      </c>
      <c r="E31" s="31">
        <v>6.84</v>
      </c>
      <c r="F31" s="29">
        <v>0</v>
      </c>
      <c r="G31" s="29">
        <v>379729</v>
      </c>
      <c r="H31" s="29">
        <v>110509</v>
      </c>
      <c r="I31" s="29">
        <v>19041</v>
      </c>
      <c r="J31" s="29">
        <v>986</v>
      </c>
      <c r="K31" s="29">
        <v>0</v>
      </c>
      <c r="L31" s="29">
        <v>129917</v>
      </c>
      <c r="M31" s="29">
        <v>0</v>
      </c>
      <c r="N31" s="29">
        <v>48923</v>
      </c>
      <c r="O31" s="29">
        <v>6221</v>
      </c>
      <c r="P31" s="29">
        <v>0</v>
      </c>
      <c r="Q31" s="29">
        <v>695326</v>
      </c>
      <c r="R31" s="29">
        <v>0</v>
      </c>
      <c r="S31" s="29">
        <v>0</v>
      </c>
      <c r="T31" s="29">
        <v>0</v>
      </c>
      <c r="V31">
        <v>5110</v>
      </c>
      <c r="W31" s="26"/>
      <c r="X31" s="17"/>
      <c r="Y31" s="1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5">
      <c r="A32">
        <v>80</v>
      </c>
      <c r="B32" t="s">
        <v>139</v>
      </c>
      <c r="C32"/>
      <c r="D32">
        <v>2015</v>
      </c>
      <c r="E32" s="31">
        <v>4.9800000000000004</v>
      </c>
      <c r="F32" s="29">
        <v>0</v>
      </c>
      <c r="G32" s="29">
        <v>380421</v>
      </c>
      <c r="H32" s="29">
        <v>100686</v>
      </c>
      <c r="I32" s="29">
        <v>56618</v>
      </c>
      <c r="J32" s="29">
        <v>17559</v>
      </c>
      <c r="K32" s="29">
        <v>22097</v>
      </c>
      <c r="L32" s="29">
        <v>86610</v>
      </c>
      <c r="M32" s="29">
        <v>0</v>
      </c>
      <c r="N32" s="29">
        <v>45497</v>
      </c>
      <c r="O32" s="29">
        <v>94085</v>
      </c>
      <c r="P32" s="29">
        <v>9354</v>
      </c>
      <c r="Q32" s="29">
        <v>794219</v>
      </c>
      <c r="R32" s="29">
        <v>0</v>
      </c>
      <c r="S32" s="29">
        <v>0</v>
      </c>
      <c r="T32" s="29">
        <v>0</v>
      </c>
      <c r="V32">
        <v>71</v>
      </c>
      <c r="W32" s="26"/>
      <c r="X32" s="17"/>
      <c r="Y32" s="1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x14ac:dyDescent="0.25">
      <c r="A33">
        <v>81</v>
      </c>
      <c r="B33" t="s">
        <v>140</v>
      </c>
      <c r="C33"/>
      <c r="D33">
        <v>2015</v>
      </c>
      <c r="E33" s="31">
        <v>77.64</v>
      </c>
      <c r="F33" s="29">
        <v>0</v>
      </c>
      <c r="G33" s="29">
        <v>13885435</v>
      </c>
      <c r="H33" s="29">
        <v>3549127</v>
      </c>
      <c r="I33" s="29">
        <v>7645262</v>
      </c>
      <c r="J33" s="29">
        <v>252256</v>
      </c>
      <c r="K33" s="29">
        <v>309862</v>
      </c>
      <c r="L33" s="29">
        <v>77065369</v>
      </c>
      <c r="M33" s="29">
        <v>1141916</v>
      </c>
      <c r="N33" s="29">
        <v>890235</v>
      </c>
      <c r="O33" s="29">
        <v>20138809</v>
      </c>
      <c r="P33" s="29">
        <v>1249123</v>
      </c>
      <c r="Q33" s="29">
        <v>123629148</v>
      </c>
      <c r="R33" s="29">
        <v>0</v>
      </c>
      <c r="S33" s="29">
        <v>0</v>
      </c>
      <c r="T33" s="29">
        <v>0</v>
      </c>
      <c r="V33">
        <v>31723</v>
      </c>
      <c r="W33" s="26"/>
      <c r="X33" s="17"/>
      <c r="Y33" s="1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x14ac:dyDescent="0.25">
      <c r="A34">
        <v>82</v>
      </c>
      <c r="B34" t="s">
        <v>79</v>
      </c>
      <c r="C34"/>
      <c r="D34">
        <v>2015</v>
      </c>
      <c r="E34" s="31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V34"/>
      <c r="W34" s="26"/>
      <c r="X34" s="17"/>
      <c r="Y34" s="1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5">
      <c r="A35">
        <v>84</v>
      </c>
      <c r="B35" t="s">
        <v>118</v>
      </c>
      <c r="C35"/>
      <c r="D35">
        <v>2015</v>
      </c>
      <c r="E35" s="31">
        <v>194.8</v>
      </c>
      <c r="F35" s="29">
        <v>0</v>
      </c>
      <c r="G35" s="29">
        <v>18728752</v>
      </c>
      <c r="H35" s="29">
        <v>5123088</v>
      </c>
      <c r="I35" s="29">
        <v>7419224</v>
      </c>
      <c r="J35" s="29">
        <v>376651</v>
      </c>
      <c r="K35" s="29">
        <v>123123</v>
      </c>
      <c r="L35" s="29">
        <v>2385285</v>
      </c>
      <c r="M35" s="29">
        <v>-53048</v>
      </c>
      <c r="N35" s="29">
        <v>22429649</v>
      </c>
      <c r="O35" s="29">
        <v>160521058</v>
      </c>
      <c r="P35" s="29">
        <v>4541279</v>
      </c>
      <c r="Q35" s="29">
        <v>212512503</v>
      </c>
      <c r="R35" s="29">
        <v>0</v>
      </c>
      <c r="S35" s="29">
        <v>0</v>
      </c>
      <c r="T35" s="29">
        <v>0</v>
      </c>
      <c r="V35">
        <v>49341</v>
      </c>
      <c r="W35" s="26"/>
      <c r="X35" s="17"/>
      <c r="Y35" s="1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x14ac:dyDescent="0.25">
      <c r="A36">
        <v>85</v>
      </c>
      <c r="B36" t="s">
        <v>141</v>
      </c>
      <c r="C36"/>
      <c r="D36">
        <v>2015</v>
      </c>
      <c r="E36" s="31">
        <v>46.36</v>
      </c>
      <c r="F36" s="29">
        <v>0</v>
      </c>
      <c r="G36" s="29">
        <v>4089986</v>
      </c>
      <c r="H36" s="29">
        <v>983375</v>
      </c>
      <c r="I36" s="29">
        <v>261856</v>
      </c>
      <c r="J36" s="29">
        <v>140579</v>
      </c>
      <c r="K36" s="29">
        <v>14078</v>
      </c>
      <c r="L36" s="29">
        <v>638917</v>
      </c>
      <c r="M36" s="29">
        <v>95922</v>
      </c>
      <c r="N36" s="29">
        <v>473949</v>
      </c>
      <c r="O36" s="29">
        <v>984756</v>
      </c>
      <c r="P36" s="29">
        <v>4704</v>
      </c>
      <c r="Q36" s="29">
        <v>7678714</v>
      </c>
      <c r="R36" s="29">
        <v>0</v>
      </c>
      <c r="S36" s="29">
        <v>0</v>
      </c>
      <c r="T36" s="29">
        <v>0</v>
      </c>
      <c r="V36">
        <v>5526</v>
      </c>
      <c r="W36" s="26"/>
      <c r="X36" s="17"/>
      <c r="Y36" s="1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x14ac:dyDescent="0.25">
      <c r="A37">
        <v>96</v>
      </c>
      <c r="B37" t="s">
        <v>94</v>
      </c>
      <c r="C37"/>
      <c r="D37">
        <v>2015</v>
      </c>
      <c r="E37" s="31">
        <v>13.370000000000001</v>
      </c>
      <c r="F37" s="29">
        <v>0</v>
      </c>
      <c r="G37" s="29">
        <v>1078802</v>
      </c>
      <c r="H37" s="29">
        <v>284494</v>
      </c>
      <c r="I37" s="29">
        <v>0</v>
      </c>
      <c r="J37" s="29">
        <v>28116</v>
      </c>
      <c r="K37" s="29">
        <v>5886</v>
      </c>
      <c r="L37" s="29">
        <v>102277</v>
      </c>
      <c r="M37" s="29">
        <v>10754</v>
      </c>
      <c r="N37" s="29">
        <v>304256</v>
      </c>
      <c r="O37" s="29">
        <v>206136</v>
      </c>
      <c r="P37" s="29">
        <v>0</v>
      </c>
      <c r="Q37" s="29">
        <v>2020721</v>
      </c>
      <c r="R37" s="29">
        <v>0</v>
      </c>
      <c r="S37" s="29">
        <v>0</v>
      </c>
      <c r="T37" s="29">
        <v>0</v>
      </c>
      <c r="V37">
        <v>1018</v>
      </c>
      <c r="W37" s="26"/>
      <c r="X37" s="17"/>
      <c r="Y37" s="1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x14ac:dyDescent="0.25">
      <c r="A38">
        <v>102</v>
      </c>
      <c r="B38" t="s">
        <v>122</v>
      </c>
      <c r="C38"/>
      <c r="D38">
        <v>2015</v>
      </c>
      <c r="E38" s="31">
        <v>37.799999999999997</v>
      </c>
      <c r="F38" s="29">
        <v>0</v>
      </c>
      <c r="G38" s="29">
        <v>3711415</v>
      </c>
      <c r="H38" s="29">
        <v>924597</v>
      </c>
      <c r="I38" s="29">
        <v>411249</v>
      </c>
      <c r="J38" s="29">
        <v>140242</v>
      </c>
      <c r="K38" s="29">
        <v>0</v>
      </c>
      <c r="L38" s="29">
        <v>5686664</v>
      </c>
      <c r="M38" s="29">
        <v>-146759</v>
      </c>
      <c r="N38" s="29">
        <v>474629</v>
      </c>
      <c r="O38" s="29">
        <v>6315054</v>
      </c>
      <c r="P38" s="29">
        <v>0</v>
      </c>
      <c r="Q38" s="29">
        <v>17517091</v>
      </c>
      <c r="R38" s="29">
        <v>0</v>
      </c>
      <c r="S38" s="29">
        <v>0</v>
      </c>
      <c r="T38" s="29">
        <v>0</v>
      </c>
      <c r="V38">
        <v>10343</v>
      </c>
      <c r="W38" s="26"/>
      <c r="X38" s="17"/>
      <c r="Y38" s="1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5">
      <c r="A39">
        <v>104</v>
      </c>
      <c r="B39" t="s">
        <v>97</v>
      </c>
      <c r="C39"/>
      <c r="D39">
        <v>2015</v>
      </c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V39">
        <v>3891</v>
      </c>
      <c r="W39" s="26"/>
      <c r="X39" s="17"/>
      <c r="Y39" s="1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5">
      <c r="A40">
        <v>106</v>
      </c>
      <c r="B40" t="s">
        <v>73</v>
      </c>
      <c r="C40"/>
      <c r="D40">
        <v>2015</v>
      </c>
      <c r="E40" s="31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V40">
        <v>4405</v>
      </c>
      <c r="W40" s="26"/>
      <c r="X40" s="17"/>
      <c r="Y40" s="1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5">
      <c r="A41">
        <v>107</v>
      </c>
      <c r="B41" t="s">
        <v>89</v>
      </c>
      <c r="C41"/>
      <c r="D41">
        <v>2015</v>
      </c>
      <c r="E41" s="31">
        <v>14.17</v>
      </c>
      <c r="F41" s="29">
        <v>0</v>
      </c>
      <c r="G41" s="29">
        <v>940568</v>
      </c>
      <c r="H41" s="29">
        <v>216080</v>
      </c>
      <c r="I41" s="29">
        <v>49538</v>
      </c>
      <c r="J41" s="29">
        <v>24338</v>
      </c>
      <c r="K41" s="29">
        <v>0</v>
      </c>
      <c r="L41" s="29">
        <v>162184</v>
      </c>
      <c r="M41" s="29">
        <v>43</v>
      </c>
      <c r="N41" s="29">
        <v>76494</v>
      </c>
      <c r="O41" s="29">
        <v>218873</v>
      </c>
      <c r="P41" s="29">
        <v>0</v>
      </c>
      <c r="Q41" s="29">
        <v>1688118</v>
      </c>
      <c r="R41" s="29">
        <v>0</v>
      </c>
      <c r="S41" s="29">
        <v>0</v>
      </c>
      <c r="T41" s="29">
        <v>0</v>
      </c>
      <c r="V41">
        <v>1964</v>
      </c>
      <c r="W41" s="26"/>
      <c r="X41" s="17"/>
      <c r="Y41" s="1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5">
      <c r="A42">
        <v>108</v>
      </c>
      <c r="B42" t="s">
        <v>96</v>
      </c>
      <c r="C42"/>
      <c r="D42">
        <v>2015</v>
      </c>
      <c r="E42" s="31">
        <v>36.800000000000004</v>
      </c>
      <c r="F42" s="29">
        <v>0</v>
      </c>
      <c r="G42" s="29">
        <v>2614325</v>
      </c>
      <c r="H42" s="29">
        <v>596417</v>
      </c>
      <c r="I42" s="29">
        <v>80168</v>
      </c>
      <c r="J42" s="29">
        <v>75969</v>
      </c>
      <c r="K42" s="29">
        <v>6787</v>
      </c>
      <c r="L42" s="29">
        <v>932192</v>
      </c>
      <c r="M42" s="29">
        <v>78905</v>
      </c>
      <c r="N42" s="29">
        <v>752115</v>
      </c>
      <c r="O42" s="29">
        <v>892522</v>
      </c>
      <c r="P42" s="29">
        <v>0</v>
      </c>
      <c r="Q42" s="29">
        <v>6029400</v>
      </c>
      <c r="R42" s="29">
        <v>0</v>
      </c>
      <c r="S42" s="29">
        <v>0</v>
      </c>
      <c r="T42" s="29">
        <v>0</v>
      </c>
      <c r="V42">
        <v>5524</v>
      </c>
      <c r="W42" s="26"/>
      <c r="X42" s="17"/>
      <c r="Y42" s="1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x14ac:dyDescent="0.25">
      <c r="A43">
        <v>111</v>
      </c>
      <c r="B43" t="s">
        <v>142</v>
      </c>
      <c r="C43"/>
      <c r="D43">
        <v>2015</v>
      </c>
      <c r="E43" s="31">
        <v>6.6300000000000008</v>
      </c>
      <c r="F43" s="29">
        <v>0</v>
      </c>
      <c r="G43" s="29">
        <v>705054</v>
      </c>
      <c r="H43" s="29">
        <v>145288</v>
      </c>
      <c r="I43" s="29">
        <v>46551</v>
      </c>
      <c r="J43" s="29">
        <v>16988</v>
      </c>
      <c r="K43" s="29">
        <v>0</v>
      </c>
      <c r="L43" s="29">
        <v>81831</v>
      </c>
      <c r="M43" s="29">
        <v>7164</v>
      </c>
      <c r="N43" s="29">
        <v>68577</v>
      </c>
      <c r="O43" s="29">
        <v>273119</v>
      </c>
      <c r="P43" s="29">
        <v>0</v>
      </c>
      <c r="Q43" s="29">
        <v>1344572</v>
      </c>
      <c r="R43" s="29">
        <v>0</v>
      </c>
      <c r="S43" s="29">
        <v>0</v>
      </c>
      <c r="T43" s="29">
        <v>0</v>
      </c>
      <c r="V43">
        <v>621</v>
      </c>
      <c r="W43" s="26"/>
      <c r="X43" s="17"/>
      <c r="Y43" s="1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5">
      <c r="A44">
        <v>125</v>
      </c>
      <c r="B44" t="s">
        <v>91</v>
      </c>
      <c r="C44"/>
      <c r="D44">
        <v>2015</v>
      </c>
      <c r="E44" s="31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V44"/>
      <c r="W44" s="26"/>
      <c r="X44" s="17"/>
      <c r="Y44" s="1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x14ac:dyDescent="0.25">
      <c r="A45">
        <v>126</v>
      </c>
      <c r="B45" t="s">
        <v>109</v>
      </c>
      <c r="C45"/>
      <c r="D45">
        <v>2015</v>
      </c>
      <c r="E45" s="31">
        <v>73.460000000000008</v>
      </c>
      <c r="F45" s="29">
        <v>0</v>
      </c>
      <c r="G45" s="29">
        <v>6437739</v>
      </c>
      <c r="H45" s="29">
        <v>1765290</v>
      </c>
      <c r="I45" s="29">
        <v>97225</v>
      </c>
      <c r="J45" s="29">
        <v>233961</v>
      </c>
      <c r="K45" s="29">
        <v>98211</v>
      </c>
      <c r="L45" s="29">
        <v>8292000</v>
      </c>
      <c r="M45" s="29">
        <v>385854</v>
      </c>
      <c r="N45" s="29">
        <v>5474579</v>
      </c>
      <c r="O45" s="29">
        <v>18476935</v>
      </c>
      <c r="P45" s="29">
        <v>1583792</v>
      </c>
      <c r="Q45" s="29">
        <v>39678002</v>
      </c>
      <c r="R45" s="29">
        <v>0</v>
      </c>
      <c r="S45" s="29">
        <v>0</v>
      </c>
      <c r="T45" s="29">
        <v>0</v>
      </c>
      <c r="V45">
        <v>14611</v>
      </c>
      <c r="W45" s="26"/>
      <c r="X45" s="17"/>
      <c r="Y45" s="1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5">
      <c r="A46">
        <v>128</v>
      </c>
      <c r="B46" t="s">
        <v>114</v>
      </c>
      <c r="C46"/>
      <c r="D46">
        <v>2015</v>
      </c>
      <c r="E46" s="31">
        <v>276.45000000000005</v>
      </c>
      <c r="F46" s="29">
        <v>0</v>
      </c>
      <c r="G46" s="29">
        <v>24919391</v>
      </c>
      <c r="H46" s="29">
        <v>6359416</v>
      </c>
      <c r="I46" s="29">
        <v>61957027</v>
      </c>
      <c r="J46" s="29">
        <v>465387</v>
      </c>
      <c r="K46" s="29">
        <v>14328</v>
      </c>
      <c r="L46" s="29">
        <v>27114330</v>
      </c>
      <c r="M46" s="29">
        <v>545726</v>
      </c>
      <c r="N46" s="29">
        <v>756505</v>
      </c>
      <c r="O46" s="29">
        <v>1510347</v>
      </c>
      <c r="P46" s="29">
        <v>402096</v>
      </c>
      <c r="Q46" s="29">
        <v>123240361</v>
      </c>
      <c r="R46" s="29">
        <v>0</v>
      </c>
      <c r="S46" s="29">
        <v>0</v>
      </c>
      <c r="T46" s="29">
        <v>0</v>
      </c>
      <c r="V46">
        <v>58058</v>
      </c>
      <c r="W46" s="26"/>
      <c r="X46" s="17"/>
      <c r="Y46" s="1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x14ac:dyDescent="0.25">
      <c r="A47">
        <v>129</v>
      </c>
      <c r="B47" t="s">
        <v>120</v>
      </c>
      <c r="C47"/>
      <c r="D47">
        <v>2015</v>
      </c>
      <c r="E47" s="31">
        <v>7.9300000000000006</v>
      </c>
      <c r="F47" s="29">
        <v>0</v>
      </c>
      <c r="G47" s="29">
        <v>539015</v>
      </c>
      <c r="H47" s="29">
        <v>121130</v>
      </c>
      <c r="I47" s="29">
        <v>12882</v>
      </c>
      <c r="J47" s="29">
        <v>23343</v>
      </c>
      <c r="K47" s="29">
        <v>0</v>
      </c>
      <c r="L47" s="29">
        <v>85539</v>
      </c>
      <c r="M47" s="29">
        <v>14524</v>
      </c>
      <c r="N47" s="29">
        <v>111555</v>
      </c>
      <c r="O47" s="29">
        <v>113819</v>
      </c>
      <c r="P47" s="29">
        <v>0</v>
      </c>
      <c r="Q47" s="29">
        <v>1021807</v>
      </c>
      <c r="R47" s="29">
        <v>0</v>
      </c>
      <c r="S47" s="29">
        <v>0</v>
      </c>
      <c r="T47" s="29">
        <v>0</v>
      </c>
      <c r="V47">
        <v>255</v>
      </c>
      <c r="W47" s="26"/>
      <c r="X47" s="17"/>
      <c r="Y47" s="1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x14ac:dyDescent="0.25">
      <c r="A48">
        <v>130</v>
      </c>
      <c r="B48" t="s">
        <v>143</v>
      </c>
      <c r="C48"/>
      <c r="D48">
        <v>2015</v>
      </c>
      <c r="E48" s="31">
        <v>188.27999999999997</v>
      </c>
      <c r="F48" s="29">
        <v>0</v>
      </c>
      <c r="G48" s="29">
        <v>13101775</v>
      </c>
      <c r="H48" s="29">
        <v>2383977</v>
      </c>
      <c r="I48" s="29">
        <v>1579556</v>
      </c>
      <c r="J48" s="29">
        <v>1057344</v>
      </c>
      <c r="K48" s="29">
        <v>744457</v>
      </c>
      <c r="L48" s="29">
        <v>21223310</v>
      </c>
      <c r="M48" s="29">
        <v>-393616</v>
      </c>
      <c r="N48" s="29">
        <v>3052564</v>
      </c>
      <c r="O48" s="29">
        <v>986930</v>
      </c>
      <c r="P48" s="29">
        <v>7148346</v>
      </c>
      <c r="Q48" s="29">
        <v>36587951</v>
      </c>
      <c r="R48" s="29">
        <v>0</v>
      </c>
      <c r="S48" s="29">
        <v>0</v>
      </c>
      <c r="T48" s="29">
        <v>0</v>
      </c>
      <c r="V48">
        <v>24110</v>
      </c>
      <c r="W48" s="26"/>
      <c r="X48" s="17"/>
      <c r="Y48" s="1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5">
      <c r="A49">
        <v>131</v>
      </c>
      <c r="B49" t="s">
        <v>92</v>
      </c>
      <c r="C49"/>
      <c r="D49">
        <v>2015</v>
      </c>
      <c r="E49" s="31">
        <v>207.86</v>
      </c>
      <c r="F49" s="29">
        <v>0</v>
      </c>
      <c r="G49" s="29">
        <v>20549029</v>
      </c>
      <c r="H49" s="29">
        <v>5180954</v>
      </c>
      <c r="I49" s="29">
        <v>3033265</v>
      </c>
      <c r="J49" s="29">
        <v>169066</v>
      </c>
      <c r="K49" s="29">
        <v>5321</v>
      </c>
      <c r="L49" s="29">
        <v>5091754</v>
      </c>
      <c r="M49" s="29">
        <v>3311209</v>
      </c>
      <c r="N49" s="29">
        <v>771247</v>
      </c>
      <c r="O49" s="29">
        <v>5133609</v>
      </c>
      <c r="P49" s="29">
        <v>2349727</v>
      </c>
      <c r="Q49" s="29">
        <v>40895727</v>
      </c>
      <c r="R49" s="29">
        <v>0</v>
      </c>
      <c r="S49" s="29">
        <v>0</v>
      </c>
      <c r="T49" s="29">
        <v>0</v>
      </c>
      <c r="V49">
        <v>34703</v>
      </c>
      <c r="W49" s="26"/>
      <c r="X49" s="17"/>
      <c r="Y49" s="1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5">
      <c r="A50">
        <v>132</v>
      </c>
      <c r="B50" t="s">
        <v>144</v>
      </c>
      <c r="C50"/>
      <c r="D50">
        <v>2015</v>
      </c>
      <c r="E50" s="31">
        <v>64.7</v>
      </c>
      <c r="F50" s="29">
        <v>0</v>
      </c>
      <c r="G50" s="29">
        <v>5936868</v>
      </c>
      <c r="H50" s="29">
        <v>1361731</v>
      </c>
      <c r="I50" s="29">
        <v>15632</v>
      </c>
      <c r="J50" s="29">
        <v>225341</v>
      </c>
      <c r="K50" s="29">
        <v>14003</v>
      </c>
      <c r="L50" s="29">
        <v>10113934</v>
      </c>
      <c r="M50" s="29">
        <v>335611</v>
      </c>
      <c r="N50" s="29">
        <v>407298</v>
      </c>
      <c r="O50" s="29">
        <v>2008706</v>
      </c>
      <c r="P50" s="29">
        <v>174433</v>
      </c>
      <c r="Q50" s="29">
        <v>20244691</v>
      </c>
      <c r="R50" s="29">
        <v>0</v>
      </c>
      <c r="S50" s="29">
        <v>0</v>
      </c>
      <c r="T50" s="29">
        <v>0</v>
      </c>
      <c r="V50">
        <v>13193</v>
      </c>
      <c r="W50" s="26"/>
      <c r="X50" s="17"/>
      <c r="Y50" s="1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x14ac:dyDescent="0.25">
      <c r="A51">
        <v>134</v>
      </c>
      <c r="B51" t="s">
        <v>82</v>
      </c>
      <c r="C51"/>
      <c r="D51">
        <v>2015</v>
      </c>
      <c r="E51" s="31">
        <v>33.17</v>
      </c>
      <c r="F51" s="29">
        <v>0</v>
      </c>
      <c r="G51" s="29">
        <v>2769283</v>
      </c>
      <c r="H51" s="29">
        <v>697734</v>
      </c>
      <c r="I51" s="29">
        <v>858450</v>
      </c>
      <c r="J51" s="29">
        <v>123536</v>
      </c>
      <c r="K51" s="29">
        <v>112074</v>
      </c>
      <c r="L51" s="29">
        <v>1369232</v>
      </c>
      <c r="M51" s="29">
        <v>1701</v>
      </c>
      <c r="N51" s="29">
        <v>845449</v>
      </c>
      <c r="O51" s="29">
        <v>2514885</v>
      </c>
      <c r="P51" s="29">
        <v>197603</v>
      </c>
      <c r="Q51" s="29">
        <v>9094741</v>
      </c>
      <c r="R51" s="29">
        <v>0</v>
      </c>
      <c r="S51" s="29">
        <v>0</v>
      </c>
      <c r="T51" s="29">
        <v>0</v>
      </c>
      <c r="V51">
        <v>10503</v>
      </c>
      <c r="W51" s="26"/>
      <c r="X51" s="17"/>
      <c r="Y51" s="1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5">
      <c r="A52">
        <v>137</v>
      </c>
      <c r="B52" t="s">
        <v>84</v>
      </c>
      <c r="C52"/>
      <c r="D52">
        <v>2015</v>
      </c>
      <c r="E52" s="31">
        <v>16.89</v>
      </c>
      <c r="F52" s="29">
        <v>0</v>
      </c>
      <c r="G52" s="29">
        <v>1153442</v>
      </c>
      <c r="H52" s="29">
        <v>346993</v>
      </c>
      <c r="I52" s="29">
        <v>170295</v>
      </c>
      <c r="J52" s="29">
        <v>39086</v>
      </c>
      <c r="K52" s="29">
        <v>11592</v>
      </c>
      <c r="L52" s="29">
        <v>222075</v>
      </c>
      <c r="M52" s="29">
        <v>3123</v>
      </c>
      <c r="N52" s="29">
        <v>86828</v>
      </c>
      <c r="O52" s="29">
        <v>140592</v>
      </c>
      <c r="P52" s="29">
        <v>0</v>
      </c>
      <c r="Q52" s="29">
        <v>2174026</v>
      </c>
      <c r="R52" s="29">
        <v>0</v>
      </c>
      <c r="S52" s="29">
        <v>0</v>
      </c>
      <c r="T52" s="29">
        <v>0</v>
      </c>
      <c r="V52">
        <v>1112</v>
      </c>
      <c r="W52" s="26"/>
      <c r="X52" s="17"/>
      <c r="Y52" s="1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5">
      <c r="A53">
        <v>138</v>
      </c>
      <c r="B53" t="s">
        <v>145</v>
      </c>
      <c r="C53"/>
      <c r="D53">
        <v>2015</v>
      </c>
      <c r="E53" s="31">
        <v>92.86</v>
      </c>
      <c r="F53" s="29">
        <v>0</v>
      </c>
      <c r="G53" s="29">
        <v>8569789</v>
      </c>
      <c r="H53" s="29">
        <v>575906</v>
      </c>
      <c r="I53" s="29">
        <v>199762</v>
      </c>
      <c r="J53" s="29">
        <v>197780</v>
      </c>
      <c r="K53" s="29">
        <v>8967</v>
      </c>
      <c r="L53" s="29">
        <v>1089997</v>
      </c>
      <c r="M53" s="29">
        <v>9624393</v>
      </c>
      <c r="N53" s="29">
        <v>3812568</v>
      </c>
      <c r="O53" s="29">
        <v>74297923</v>
      </c>
      <c r="P53" s="29">
        <v>1429603</v>
      </c>
      <c r="Q53" s="29">
        <v>96947482</v>
      </c>
      <c r="R53" s="29">
        <v>0</v>
      </c>
      <c r="S53" s="29">
        <v>0</v>
      </c>
      <c r="T53" s="29">
        <v>0</v>
      </c>
      <c r="V53">
        <v>16770</v>
      </c>
      <c r="W53" s="26"/>
      <c r="X53" s="17"/>
      <c r="Y53" s="1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5">
      <c r="A54">
        <v>139</v>
      </c>
      <c r="B54" t="s">
        <v>116</v>
      </c>
      <c r="C54"/>
      <c r="D54">
        <v>2015</v>
      </c>
      <c r="E54" s="31">
        <v>51.000000000000007</v>
      </c>
      <c r="F54" s="29">
        <v>0</v>
      </c>
      <c r="G54" s="29">
        <v>3369719</v>
      </c>
      <c r="H54" s="29">
        <v>307499</v>
      </c>
      <c r="I54" s="29">
        <v>2360929</v>
      </c>
      <c r="J54" s="29">
        <v>127568</v>
      </c>
      <c r="K54" s="29">
        <v>145336</v>
      </c>
      <c r="L54" s="29">
        <v>1819324</v>
      </c>
      <c r="M54" s="29">
        <v>164879</v>
      </c>
      <c r="N54" s="29">
        <v>1744140</v>
      </c>
      <c r="O54" s="29">
        <v>56370434</v>
      </c>
      <c r="P54" s="29">
        <v>89545</v>
      </c>
      <c r="Q54" s="29">
        <v>66320283</v>
      </c>
      <c r="R54" s="29">
        <v>0</v>
      </c>
      <c r="S54" s="29">
        <v>0</v>
      </c>
      <c r="T54" s="29">
        <v>0</v>
      </c>
      <c r="V54">
        <v>18114</v>
      </c>
      <c r="W54" s="26"/>
      <c r="X54" s="17"/>
      <c r="Y54" s="1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5">
      <c r="A55">
        <v>140</v>
      </c>
      <c r="B55" t="s">
        <v>146</v>
      </c>
      <c r="C55"/>
      <c r="D55">
        <v>2015</v>
      </c>
      <c r="E55" s="31">
        <v>49.57</v>
      </c>
      <c r="F55" s="29">
        <v>0</v>
      </c>
      <c r="G55" s="29">
        <v>4324161</v>
      </c>
      <c r="H55" s="29">
        <v>1032415</v>
      </c>
      <c r="I55" s="29">
        <v>543397</v>
      </c>
      <c r="J55" s="29">
        <v>159040</v>
      </c>
      <c r="K55" s="29">
        <v>4860</v>
      </c>
      <c r="L55" s="29">
        <v>750446</v>
      </c>
      <c r="M55" s="29">
        <v>100</v>
      </c>
      <c r="N55" s="29">
        <v>130979</v>
      </c>
      <c r="O55" s="29">
        <v>1147793</v>
      </c>
      <c r="P55" s="29">
        <v>75781</v>
      </c>
      <c r="Q55" s="29">
        <v>8017410</v>
      </c>
      <c r="R55" s="29">
        <v>0</v>
      </c>
      <c r="S55" s="29">
        <v>0</v>
      </c>
      <c r="T55" s="29">
        <v>0</v>
      </c>
      <c r="V55">
        <v>5367</v>
      </c>
      <c r="W55" s="26"/>
      <c r="X55" s="17"/>
      <c r="Y55" s="1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x14ac:dyDescent="0.25">
      <c r="A56">
        <v>141</v>
      </c>
      <c r="B56" t="s">
        <v>76</v>
      </c>
      <c r="C56"/>
      <c r="D56">
        <v>2015</v>
      </c>
      <c r="E56" s="31">
        <v>7.24</v>
      </c>
      <c r="F56" s="29">
        <v>0</v>
      </c>
      <c r="G56" s="29">
        <v>516387</v>
      </c>
      <c r="H56" s="29">
        <v>97179</v>
      </c>
      <c r="I56" s="29">
        <v>22629</v>
      </c>
      <c r="J56" s="29">
        <v>38706</v>
      </c>
      <c r="K56" s="29">
        <v>0</v>
      </c>
      <c r="L56" s="29">
        <v>30415</v>
      </c>
      <c r="M56" s="29">
        <v>25070</v>
      </c>
      <c r="N56" s="29">
        <v>46246</v>
      </c>
      <c r="O56" s="29">
        <v>349916</v>
      </c>
      <c r="P56" s="29">
        <v>0</v>
      </c>
      <c r="Q56" s="29">
        <v>1126548</v>
      </c>
      <c r="R56" s="29">
        <v>0</v>
      </c>
      <c r="S56" s="29">
        <v>0</v>
      </c>
      <c r="T56" s="29">
        <v>0</v>
      </c>
      <c r="V56">
        <v>579</v>
      </c>
      <c r="W56" s="26"/>
      <c r="X56" s="17"/>
      <c r="Y56" s="1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5">
      <c r="A57">
        <v>142</v>
      </c>
      <c r="B57" t="s">
        <v>108</v>
      </c>
      <c r="C57"/>
      <c r="D57">
        <v>2015</v>
      </c>
      <c r="E57" s="31">
        <v>136.22999999999999</v>
      </c>
      <c r="F57" s="29">
        <v>0</v>
      </c>
      <c r="G57" s="29">
        <v>10944389</v>
      </c>
      <c r="H57" s="29">
        <v>2966886</v>
      </c>
      <c r="I57" s="29">
        <v>132055</v>
      </c>
      <c r="J57" s="29">
        <v>804985</v>
      </c>
      <c r="K57" s="29">
        <v>33659</v>
      </c>
      <c r="L57" s="29">
        <v>11632265</v>
      </c>
      <c r="M57" s="29">
        <v>572845</v>
      </c>
      <c r="N57" s="29">
        <v>384952</v>
      </c>
      <c r="O57" s="29">
        <v>6419931</v>
      </c>
      <c r="P57" s="29">
        <v>267197</v>
      </c>
      <c r="Q57" s="29">
        <v>33624770</v>
      </c>
      <c r="R57" s="29">
        <v>0</v>
      </c>
      <c r="S57" s="29">
        <v>0</v>
      </c>
      <c r="T57" s="29">
        <v>0</v>
      </c>
      <c r="V57">
        <v>30421</v>
      </c>
      <c r="W57" s="26"/>
      <c r="X57" s="17"/>
      <c r="Y57" s="1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5">
      <c r="A58">
        <v>145</v>
      </c>
      <c r="B58" t="s">
        <v>147</v>
      </c>
      <c r="C58"/>
      <c r="D58">
        <v>2015</v>
      </c>
      <c r="E58" s="31">
        <v>131.72</v>
      </c>
      <c r="F58" s="29">
        <v>0</v>
      </c>
      <c r="G58" s="29">
        <v>12823454</v>
      </c>
      <c r="H58" s="29">
        <v>617962</v>
      </c>
      <c r="I58" s="29">
        <v>45333</v>
      </c>
      <c r="J58" s="29">
        <v>71811</v>
      </c>
      <c r="K58" s="29">
        <v>6498</v>
      </c>
      <c r="L58" s="29">
        <v>70007618</v>
      </c>
      <c r="M58" s="29">
        <v>762395</v>
      </c>
      <c r="N58" s="29">
        <v>9024285</v>
      </c>
      <c r="O58" s="29">
        <v>2243332</v>
      </c>
      <c r="P58" s="29">
        <v>542852</v>
      </c>
      <c r="Q58" s="29">
        <v>95059836</v>
      </c>
      <c r="R58" s="29">
        <v>0</v>
      </c>
      <c r="S58" s="29">
        <v>0</v>
      </c>
      <c r="T58" s="29">
        <v>0</v>
      </c>
      <c r="V58">
        <v>33079</v>
      </c>
      <c r="W58" s="26"/>
      <c r="X58" s="17"/>
      <c r="Y58" s="1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x14ac:dyDescent="0.25">
      <c r="A59">
        <v>147</v>
      </c>
      <c r="B59" t="s">
        <v>111</v>
      </c>
      <c r="C59"/>
      <c r="D59">
        <v>2015</v>
      </c>
      <c r="E59" s="31">
        <v>16.559999999999999</v>
      </c>
      <c r="F59" s="29">
        <v>0</v>
      </c>
      <c r="G59" s="29">
        <v>967360</v>
      </c>
      <c r="H59" s="29">
        <v>258611</v>
      </c>
      <c r="I59" s="29">
        <v>322007</v>
      </c>
      <c r="J59" s="29">
        <v>24384</v>
      </c>
      <c r="K59" s="29">
        <v>0</v>
      </c>
      <c r="L59" s="29">
        <v>268177</v>
      </c>
      <c r="M59" s="29">
        <v>6874</v>
      </c>
      <c r="N59" s="29">
        <v>31631</v>
      </c>
      <c r="O59" s="29">
        <v>234370</v>
      </c>
      <c r="P59" s="29">
        <v>83062</v>
      </c>
      <c r="Q59" s="29">
        <v>2030352</v>
      </c>
      <c r="R59" s="29">
        <v>0</v>
      </c>
      <c r="S59" s="29">
        <v>0</v>
      </c>
      <c r="T59" s="29">
        <v>0</v>
      </c>
      <c r="V59">
        <v>2786</v>
      </c>
      <c r="W59" s="26"/>
      <c r="X59" s="17"/>
      <c r="Y59" s="1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5">
      <c r="A60">
        <v>148</v>
      </c>
      <c r="B60" t="s">
        <v>148</v>
      </c>
      <c r="C60"/>
      <c r="D60">
        <v>2015</v>
      </c>
      <c r="E60" s="31">
        <v>41.8</v>
      </c>
      <c r="F60" s="29">
        <v>0</v>
      </c>
      <c r="G60" s="29">
        <v>4339783</v>
      </c>
      <c r="H60" s="29">
        <v>1025121</v>
      </c>
      <c r="I60" s="29">
        <v>203632</v>
      </c>
      <c r="J60" s="29">
        <v>56628</v>
      </c>
      <c r="K60" s="29">
        <v>69569</v>
      </c>
      <c r="L60" s="29">
        <v>73368</v>
      </c>
      <c r="M60" s="29">
        <v>-235423</v>
      </c>
      <c r="N60" s="29">
        <v>672849</v>
      </c>
      <c r="O60" s="29">
        <v>2835191</v>
      </c>
      <c r="P60" s="29">
        <v>49490</v>
      </c>
      <c r="Q60" s="29">
        <v>8991228</v>
      </c>
      <c r="R60" s="29">
        <v>0</v>
      </c>
      <c r="S60" s="29">
        <v>0</v>
      </c>
      <c r="T60" s="29">
        <v>0</v>
      </c>
      <c r="V60">
        <v>1271</v>
      </c>
      <c r="W60" s="26"/>
      <c r="X60" s="17"/>
      <c r="Y60" s="1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x14ac:dyDescent="0.25">
      <c r="A61">
        <v>150</v>
      </c>
      <c r="B61" t="s">
        <v>149</v>
      </c>
      <c r="C61"/>
      <c r="D61">
        <v>2015</v>
      </c>
      <c r="E61" s="31">
        <v>18.540000000000003</v>
      </c>
      <c r="F61" s="29">
        <v>0</v>
      </c>
      <c r="G61" s="29">
        <v>985217</v>
      </c>
      <c r="H61" s="29">
        <v>350898</v>
      </c>
      <c r="I61" s="29">
        <v>78302</v>
      </c>
      <c r="J61" s="29">
        <v>129016</v>
      </c>
      <c r="K61" s="29">
        <v>33919</v>
      </c>
      <c r="L61" s="29">
        <v>335453</v>
      </c>
      <c r="M61" s="29">
        <v>2212371</v>
      </c>
      <c r="N61" s="29">
        <v>213281</v>
      </c>
      <c r="O61" s="29">
        <v>162983</v>
      </c>
      <c r="P61" s="29">
        <v>0</v>
      </c>
      <c r="Q61" s="29">
        <v>4501440</v>
      </c>
      <c r="R61" s="29">
        <v>0</v>
      </c>
      <c r="S61" s="29">
        <v>0</v>
      </c>
      <c r="T61" s="29">
        <v>0</v>
      </c>
      <c r="V61">
        <v>1232</v>
      </c>
      <c r="W61" s="26"/>
      <c r="X61" s="17"/>
      <c r="Y61" s="1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x14ac:dyDescent="0.25">
      <c r="A62">
        <v>152</v>
      </c>
      <c r="B62" t="s">
        <v>87</v>
      </c>
      <c r="C62"/>
      <c r="D62">
        <v>2015</v>
      </c>
      <c r="E62" s="31">
        <v>72.680000000000007</v>
      </c>
      <c r="F62" s="29">
        <v>0</v>
      </c>
      <c r="G62" s="29">
        <v>5612569</v>
      </c>
      <c r="H62" s="29">
        <v>2254679</v>
      </c>
      <c r="I62" s="29">
        <v>156900</v>
      </c>
      <c r="J62" s="29">
        <v>127313</v>
      </c>
      <c r="K62" s="29">
        <v>26418</v>
      </c>
      <c r="L62" s="29">
        <v>2914035</v>
      </c>
      <c r="M62" s="29">
        <v>97989</v>
      </c>
      <c r="N62" s="29">
        <v>579366</v>
      </c>
      <c r="O62" s="29">
        <v>798232</v>
      </c>
      <c r="P62" s="29">
        <v>111593</v>
      </c>
      <c r="Q62" s="29">
        <v>12455908</v>
      </c>
      <c r="R62" s="29">
        <v>0</v>
      </c>
      <c r="S62" s="29">
        <v>0</v>
      </c>
      <c r="T62" s="29">
        <v>0</v>
      </c>
      <c r="V62">
        <v>4806</v>
      </c>
      <c r="W62" s="26"/>
      <c r="X62" s="17"/>
      <c r="Y62" s="1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5">
      <c r="A63">
        <v>153</v>
      </c>
      <c r="B63" t="s">
        <v>101</v>
      </c>
      <c r="C63"/>
      <c r="D63">
        <v>2015</v>
      </c>
      <c r="E63" s="31">
        <v>12.92</v>
      </c>
      <c r="F63" s="29">
        <v>0</v>
      </c>
      <c r="G63" s="29">
        <v>996641</v>
      </c>
      <c r="H63" s="29">
        <v>189990</v>
      </c>
      <c r="I63" s="29">
        <v>498098</v>
      </c>
      <c r="J63" s="29">
        <v>165354</v>
      </c>
      <c r="K63" s="29">
        <v>603</v>
      </c>
      <c r="L63" s="29">
        <v>494003</v>
      </c>
      <c r="M63" s="29">
        <v>28738</v>
      </c>
      <c r="N63" s="29">
        <v>225147</v>
      </c>
      <c r="O63" s="29">
        <v>117282</v>
      </c>
      <c r="P63" s="29">
        <v>0</v>
      </c>
      <c r="Q63" s="29">
        <v>2715856</v>
      </c>
      <c r="R63" s="29">
        <v>0</v>
      </c>
      <c r="S63" s="29">
        <v>0</v>
      </c>
      <c r="T63" s="29">
        <v>0</v>
      </c>
      <c r="V63">
        <v>1373</v>
      </c>
      <c r="W63" s="26"/>
      <c r="X63" s="17"/>
      <c r="Y63" s="1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5">
      <c r="A64">
        <v>155</v>
      </c>
      <c r="B64" t="s">
        <v>150</v>
      </c>
      <c r="C64"/>
      <c r="D64">
        <v>2015</v>
      </c>
      <c r="E64">
        <v>256.3</v>
      </c>
      <c r="F64">
        <v>0</v>
      </c>
      <c r="G64">
        <v>23203614</v>
      </c>
      <c r="H64">
        <v>5195277</v>
      </c>
      <c r="I64">
        <v>2282570</v>
      </c>
      <c r="J64">
        <v>488854</v>
      </c>
      <c r="K64">
        <v>21804</v>
      </c>
      <c r="L64">
        <v>4743009</v>
      </c>
      <c r="M64">
        <v>1143286</v>
      </c>
      <c r="N64">
        <v>1963026</v>
      </c>
      <c r="O64">
        <v>2964826</v>
      </c>
      <c r="P64">
        <v>954861</v>
      </c>
      <c r="Q64">
        <v>41051405</v>
      </c>
      <c r="R64">
        <v>0</v>
      </c>
      <c r="S64">
        <v>0</v>
      </c>
      <c r="T64">
        <v>0</v>
      </c>
      <c r="V64">
        <v>42810</v>
      </c>
      <c r="W64" s="26"/>
      <c r="X64" s="17"/>
      <c r="Y64" s="1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5">
      <c r="A65">
        <v>156</v>
      </c>
      <c r="B65" t="s">
        <v>100</v>
      </c>
      <c r="C65"/>
      <c r="D65">
        <v>2015</v>
      </c>
      <c r="E65" s="31">
        <v>53.320000000000014</v>
      </c>
      <c r="F65" s="29">
        <v>0</v>
      </c>
      <c r="G65" s="29">
        <v>5252800</v>
      </c>
      <c r="H65" s="29">
        <v>1346920</v>
      </c>
      <c r="I65" s="29">
        <v>1686556</v>
      </c>
      <c r="J65" s="29">
        <v>158822</v>
      </c>
      <c r="K65" s="29">
        <v>30295</v>
      </c>
      <c r="L65" s="29">
        <v>580978</v>
      </c>
      <c r="M65" s="29">
        <v>46657</v>
      </c>
      <c r="N65" s="29">
        <v>545542</v>
      </c>
      <c r="O65" s="29">
        <v>706124</v>
      </c>
      <c r="P65" s="29">
        <v>0</v>
      </c>
      <c r="Q65" s="29">
        <v>10354694</v>
      </c>
      <c r="R65" s="29">
        <v>0</v>
      </c>
      <c r="S65" s="29">
        <v>0</v>
      </c>
      <c r="T65" s="29">
        <v>0</v>
      </c>
      <c r="V65">
        <v>7772</v>
      </c>
      <c r="W65" s="26"/>
      <c r="X65" s="17"/>
      <c r="Y65" s="1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x14ac:dyDescent="0.25">
      <c r="A66">
        <v>157</v>
      </c>
      <c r="B66" t="s">
        <v>151</v>
      </c>
      <c r="C66"/>
      <c r="D66">
        <v>2015</v>
      </c>
      <c r="E66" s="31">
        <v>36.82</v>
      </c>
      <c r="F66" s="29">
        <v>0</v>
      </c>
      <c r="G66" s="29">
        <v>2974325</v>
      </c>
      <c r="H66" s="29">
        <v>640569</v>
      </c>
      <c r="I66" s="29">
        <v>212690</v>
      </c>
      <c r="J66" s="29">
        <v>91973</v>
      </c>
      <c r="K66" s="29">
        <v>17978</v>
      </c>
      <c r="L66" s="29">
        <v>2806109</v>
      </c>
      <c r="M66" s="29">
        <v>4998</v>
      </c>
      <c r="N66" s="29">
        <v>211148</v>
      </c>
      <c r="O66" s="29">
        <v>128268</v>
      </c>
      <c r="P66" s="29">
        <v>153492</v>
      </c>
      <c r="Q66" s="29">
        <v>6934566</v>
      </c>
      <c r="R66" s="29">
        <v>0</v>
      </c>
      <c r="S66" s="29">
        <v>0</v>
      </c>
      <c r="T66" s="29">
        <v>0</v>
      </c>
      <c r="V66">
        <v>2238</v>
      </c>
      <c r="W66" s="26"/>
      <c r="X66" s="17"/>
      <c r="Y66" s="1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x14ac:dyDescent="0.25">
      <c r="A67">
        <v>158</v>
      </c>
      <c r="B67" t="s">
        <v>72</v>
      </c>
      <c r="C67"/>
      <c r="D67">
        <v>2015</v>
      </c>
      <c r="E67" s="31">
        <v>10.64</v>
      </c>
      <c r="F67" s="29">
        <v>0</v>
      </c>
      <c r="G67" s="29">
        <v>944344</v>
      </c>
      <c r="H67" s="29">
        <v>213145</v>
      </c>
      <c r="I67" s="29">
        <v>0</v>
      </c>
      <c r="J67" s="29">
        <v>18916</v>
      </c>
      <c r="K67" s="29">
        <v>867</v>
      </c>
      <c r="L67" s="29">
        <v>232485</v>
      </c>
      <c r="M67" s="29">
        <v>2114</v>
      </c>
      <c r="N67" s="29">
        <v>93519</v>
      </c>
      <c r="O67" s="29">
        <v>218704</v>
      </c>
      <c r="P67" s="29">
        <v>0</v>
      </c>
      <c r="Q67" s="29">
        <v>1724094</v>
      </c>
      <c r="R67" s="29">
        <v>0</v>
      </c>
      <c r="S67" s="29">
        <v>0</v>
      </c>
      <c r="T67" s="29">
        <v>0</v>
      </c>
      <c r="V67">
        <v>625</v>
      </c>
      <c r="W67" s="26"/>
      <c r="X67" s="17"/>
      <c r="Y67" s="1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5">
      <c r="A68">
        <v>159</v>
      </c>
      <c r="B68" t="s">
        <v>152</v>
      </c>
      <c r="C68"/>
      <c r="D68">
        <v>2015</v>
      </c>
      <c r="E68" s="31">
        <v>195.17000000000002</v>
      </c>
      <c r="F68" s="29">
        <v>0</v>
      </c>
      <c r="G68" s="29">
        <v>16316074</v>
      </c>
      <c r="H68" s="29">
        <v>4300208</v>
      </c>
      <c r="I68" s="29">
        <v>641466</v>
      </c>
      <c r="J68" s="29">
        <v>355699</v>
      </c>
      <c r="K68" s="29">
        <v>11549</v>
      </c>
      <c r="L68" s="29">
        <v>2838480</v>
      </c>
      <c r="M68" s="29">
        <v>11766</v>
      </c>
      <c r="N68" s="29">
        <v>9707419</v>
      </c>
      <c r="O68" s="29">
        <v>119696932</v>
      </c>
      <c r="P68" s="29">
        <v>1196811</v>
      </c>
      <c r="Q68" s="29">
        <v>152682782</v>
      </c>
      <c r="R68" s="29">
        <v>0</v>
      </c>
      <c r="S68" s="29">
        <v>0</v>
      </c>
      <c r="T68" s="29">
        <v>0</v>
      </c>
      <c r="V68">
        <v>32864</v>
      </c>
      <c r="W68" s="26"/>
      <c r="X68" s="17"/>
      <c r="Y68" s="1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5">
      <c r="A69">
        <v>161</v>
      </c>
      <c r="B69" t="s">
        <v>123</v>
      </c>
      <c r="C69"/>
      <c r="D69">
        <v>2015</v>
      </c>
      <c r="E69" s="31">
        <v>247.69</v>
      </c>
      <c r="F69" s="29">
        <v>0</v>
      </c>
      <c r="G69" s="29">
        <v>22690514</v>
      </c>
      <c r="H69" s="29">
        <v>4292794</v>
      </c>
      <c r="I69" s="29">
        <v>2743728</v>
      </c>
      <c r="J69" s="29">
        <v>-75463</v>
      </c>
      <c r="K69" s="29">
        <v>3140527</v>
      </c>
      <c r="L69" s="29">
        <v>3360342</v>
      </c>
      <c r="M69" s="29">
        <v>569666</v>
      </c>
      <c r="N69" s="29">
        <v>336845</v>
      </c>
      <c r="O69" s="29">
        <v>11130074</v>
      </c>
      <c r="P69" s="29">
        <v>3218079</v>
      </c>
      <c r="Q69" s="29">
        <v>44970948</v>
      </c>
      <c r="R69" s="29">
        <v>0</v>
      </c>
      <c r="S69" s="29">
        <v>0</v>
      </c>
      <c r="T69" s="29">
        <v>0</v>
      </c>
      <c r="V69">
        <v>45708</v>
      </c>
      <c r="W69" s="26"/>
      <c r="X69" s="17"/>
      <c r="Y69" s="1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5">
      <c r="A70">
        <v>162</v>
      </c>
      <c r="B70" t="s">
        <v>119</v>
      </c>
      <c r="C70"/>
      <c r="D70">
        <v>2015</v>
      </c>
      <c r="E70" s="31">
        <v>263.22000000000003</v>
      </c>
      <c r="F70" s="29">
        <v>0</v>
      </c>
      <c r="G70" s="29">
        <v>18265359</v>
      </c>
      <c r="H70" s="29">
        <v>1551856</v>
      </c>
      <c r="I70" s="29">
        <v>4636634</v>
      </c>
      <c r="J70" s="29">
        <v>1298291</v>
      </c>
      <c r="K70" s="29">
        <v>50459</v>
      </c>
      <c r="L70" s="29">
        <v>5025921</v>
      </c>
      <c r="M70" s="29">
        <v>327763</v>
      </c>
      <c r="N70" s="29">
        <v>2158512</v>
      </c>
      <c r="O70" s="29">
        <v>222627242</v>
      </c>
      <c r="P70" s="29">
        <v>8670347</v>
      </c>
      <c r="Q70" s="29">
        <v>247271690</v>
      </c>
      <c r="R70" s="29">
        <v>0</v>
      </c>
      <c r="S70" s="29">
        <v>0</v>
      </c>
      <c r="T70" s="29">
        <v>0</v>
      </c>
      <c r="V70">
        <v>60667</v>
      </c>
      <c r="W70" s="26"/>
      <c r="X70" s="17"/>
      <c r="Y70" s="1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x14ac:dyDescent="0.25">
      <c r="A71">
        <v>164</v>
      </c>
      <c r="B71" t="s">
        <v>153</v>
      </c>
      <c r="C71"/>
      <c r="D71">
        <v>2015</v>
      </c>
      <c r="E71" s="31">
        <v>378.16999999999996</v>
      </c>
      <c r="F71" s="29">
        <v>0</v>
      </c>
      <c r="G71" s="29">
        <v>35775486</v>
      </c>
      <c r="H71" s="29">
        <v>7758784</v>
      </c>
      <c r="I71" s="29">
        <v>5207966</v>
      </c>
      <c r="J71" s="29">
        <v>-33485</v>
      </c>
      <c r="K71" s="29">
        <v>109848</v>
      </c>
      <c r="L71" s="29">
        <v>9663793</v>
      </c>
      <c r="M71" s="29">
        <v>225664</v>
      </c>
      <c r="N71" s="29">
        <v>1367810</v>
      </c>
      <c r="O71" s="29">
        <v>2101786</v>
      </c>
      <c r="P71" s="29">
        <v>12083785</v>
      </c>
      <c r="Q71" s="29">
        <v>50093867</v>
      </c>
      <c r="R71" s="29">
        <v>0</v>
      </c>
      <c r="S71" s="29">
        <v>0</v>
      </c>
      <c r="T71" s="29">
        <v>0</v>
      </c>
      <c r="V71">
        <v>33657</v>
      </c>
      <c r="W71" s="26"/>
      <c r="X71" s="17"/>
      <c r="Y71" s="1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x14ac:dyDescent="0.25">
      <c r="A72">
        <v>165</v>
      </c>
      <c r="B72" t="s">
        <v>83</v>
      </c>
      <c r="C72"/>
      <c r="D72">
        <v>2015</v>
      </c>
      <c r="E72" s="31">
        <v>23.13</v>
      </c>
      <c r="F72" s="29">
        <v>0</v>
      </c>
      <c r="G72" s="29">
        <v>1866965</v>
      </c>
      <c r="H72" s="29">
        <v>406951</v>
      </c>
      <c r="I72" s="29">
        <v>0</v>
      </c>
      <c r="J72" s="29">
        <v>90134</v>
      </c>
      <c r="K72" s="29">
        <v>45554</v>
      </c>
      <c r="L72" s="29">
        <v>251566</v>
      </c>
      <c r="M72" s="29">
        <v>45260</v>
      </c>
      <c r="N72" s="29">
        <v>194844</v>
      </c>
      <c r="O72" s="29">
        <v>304172</v>
      </c>
      <c r="P72" s="29">
        <v>46319</v>
      </c>
      <c r="Q72" s="29">
        <v>3159127</v>
      </c>
      <c r="R72" s="29">
        <v>0</v>
      </c>
      <c r="S72" s="29">
        <v>0</v>
      </c>
      <c r="T72" s="29">
        <v>0</v>
      </c>
      <c r="V72">
        <v>1431</v>
      </c>
      <c r="W72" s="26"/>
      <c r="X72" s="17"/>
      <c r="Y72" s="1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x14ac:dyDescent="0.25">
      <c r="A73">
        <v>167</v>
      </c>
      <c r="B73" t="s">
        <v>77</v>
      </c>
      <c r="C73"/>
      <c r="D73">
        <v>2015</v>
      </c>
      <c r="E73" s="31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V73">
        <v>305</v>
      </c>
      <c r="W73" s="26"/>
      <c r="X73" s="17"/>
      <c r="Y73" s="1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5">
      <c r="A74">
        <v>168</v>
      </c>
      <c r="B74" t="s">
        <v>74</v>
      </c>
      <c r="C74"/>
      <c r="D74">
        <v>2015</v>
      </c>
      <c r="E74" s="31">
        <v>94.77</v>
      </c>
      <c r="F74" s="29">
        <v>0</v>
      </c>
      <c r="G74" s="29">
        <v>6620086</v>
      </c>
      <c r="H74" s="29">
        <v>1683786</v>
      </c>
      <c r="I74" s="29">
        <v>43167803</v>
      </c>
      <c r="J74" s="29">
        <v>488001</v>
      </c>
      <c r="K74" s="29">
        <v>23106</v>
      </c>
      <c r="L74" s="29">
        <v>1771928</v>
      </c>
      <c r="M74" s="29">
        <v>400532</v>
      </c>
      <c r="N74" s="29">
        <v>543270</v>
      </c>
      <c r="O74" s="29">
        <v>528237</v>
      </c>
      <c r="P74" s="29">
        <v>55223</v>
      </c>
      <c r="Q74" s="29">
        <v>55171526</v>
      </c>
      <c r="R74" s="29">
        <v>0</v>
      </c>
      <c r="S74" s="29">
        <v>0</v>
      </c>
      <c r="T74" s="29">
        <v>0</v>
      </c>
      <c r="V74">
        <v>23522</v>
      </c>
      <c r="W74" s="26"/>
      <c r="X74" s="17"/>
      <c r="Y74" s="1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x14ac:dyDescent="0.25">
      <c r="A75">
        <v>170</v>
      </c>
      <c r="B75" t="s">
        <v>154</v>
      </c>
      <c r="C75"/>
      <c r="D75">
        <v>2015</v>
      </c>
      <c r="E75" s="31">
        <v>161.85000000000002</v>
      </c>
      <c r="F75" s="29">
        <v>0</v>
      </c>
      <c r="G75" s="29">
        <v>17907562</v>
      </c>
      <c r="H75" s="29">
        <v>4796768</v>
      </c>
      <c r="I75" s="29">
        <v>242103</v>
      </c>
      <c r="J75" s="29">
        <v>-199539</v>
      </c>
      <c r="K75" s="29">
        <v>97485</v>
      </c>
      <c r="L75" s="29">
        <v>81351072</v>
      </c>
      <c r="M75" s="29">
        <v>1803803</v>
      </c>
      <c r="N75" s="29">
        <v>10489308</v>
      </c>
      <c r="O75" s="29">
        <v>7407900</v>
      </c>
      <c r="P75" s="29">
        <v>2949132</v>
      </c>
      <c r="Q75" s="29">
        <v>120947330</v>
      </c>
      <c r="R75" s="29">
        <v>0</v>
      </c>
      <c r="S75" s="29">
        <v>0</v>
      </c>
      <c r="T75" s="29">
        <v>0</v>
      </c>
      <c r="V75">
        <v>47001</v>
      </c>
      <c r="W75" s="26"/>
      <c r="X75" s="17"/>
      <c r="Y75" s="1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5">
      <c r="A76">
        <v>172</v>
      </c>
      <c r="B76" t="s">
        <v>113</v>
      </c>
      <c r="C76"/>
      <c r="D76">
        <v>2015</v>
      </c>
      <c r="E76" s="31">
        <v>30.349999999999998</v>
      </c>
      <c r="F76" s="29">
        <v>0</v>
      </c>
      <c r="G76" s="29">
        <v>2900531</v>
      </c>
      <c r="H76" s="29">
        <v>651806</v>
      </c>
      <c r="I76" s="29">
        <v>1234732</v>
      </c>
      <c r="J76" s="29">
        <v>90289</v>
      </c>
      <c r="K76" s="29">
        <v>4680</v>
      </c>
      <c r="L76" s="29">
        <v>97502</v>
      </c>
      <c r="M76" s="29">
        <v>21847</v>
      </c>
      <c r="N76" s="29">
        <v>592125</v>
      </c>
      <c r="O76" s="29">
        <v>570516</v>
      </c>
      <c r="P76" s="29">
        <v>22827</v>
      </c>
      <c r="Q76" s="29">
        <v>6141201</v>
      </c>
      <c r="R76" s="29">
        <v>0</v>
      </c>
      <c r="S76" s="29">
        <v>0</v>
      </c>
      <c r="T76" s="29">
        <v>0</v>
      </c>
      <c r="V76">
        <v>4515</v>
      </c>
      <c r="W76" s="26"/>
      <c r="X76" s="17"/>
      <c r="Y76" s="1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x14ac:dyDescent="0.25">
      <c r="A77">
        <v>173</v>
      </c>
      <c r="B77" t="s">
        <v>88</v>
      </c>
      <c r="C77"/>
      <c r="D77">
        <v>2015</v>
      </c>
      <c r="E77" s="31">
        <v>15.26</v>
      </c>
      <c r="F77" s="29">
        <v>0</v>
      </c>
      <c r="G77" s="29">
        <v>1407993</v>
      </c>
      <c r="H77" s="29">
        <v>348770</v>
      </c>
      <c r="I77" s="29">
        <v>251248</v>
      </c>
      <c r="J77" s="29">
        <v>40431</v>
      </c>
      <c r="K77" s="29">
        <v>240</v>
      </c>
      <c r="L77" s="29">
        <v>404913</v>
      </c>
      <c r="M77" s="29">
        <v>34872</v>
      </c>
      <c r="N77" s="29">
        <v>66246</v>
      </c>
      <c r="O77" s="29">
        <v>273855</v>
      </c>
      <c r="P77" s="29">
        <v>6746</v>
      </c>
      <c r="Q77" s="29">
        <v>2821822</v>
      </c>
      <c r="R77" s="29">
        <v>0</v>
      </c>
      <c r="S77" s="29">
        <v>0</v>
      </c>
      <c r="T77" s="29">
        <v>0</v>
      </c>
      <c r="V77">
        <v>1118</v>
      </c>
      <c r="W77" s="26"/>
      <c r="X77" s="17"/>
      <c r="Y77" s="1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x14ac:dyDescent="0.25">
      <c r="A78">
        <v>175</v>
      </c>
      <c r="B78" t="s">
        <v>115</v>
      </c>
      <c r="C78"/>
      <c r="D78">
        <v>2015</v>
      </c>
      <c r="E78" s="31">
        <v>48.400000000000006</v>
      </c>
      <c r="F78" s="29">
        <v>0</v>
      </c>
      <c r="G78" s="29">
        <v>5152704</v>
      </c>
      <c r="H78" s="29">
        <v>1444928</v>
      </c>
      <c r="I78" s="29">
        <v>92409</v>
      </c>
      <c r="J78" s="29">
        <v>120065</v>
      </c>
      <c r="K78" s="29">
        <v>305869</v>
      </c>
      <c r="L78" s="29">
        <v>47436193</v>
      </c>
      <c r="M78" s="29">
        <v>78680</v>
      </c>
      <c r="N78" s="29">
        <v>132313</v>
      </c>
      <c r="O78" s="29">
        <v>11085022</v>
      </c>
      <c r="P78" s="29">
        <v>3774590</v>
      </c>
      <c r="Q78" s="29">
        <v>62073593</v>
      </c>
      <c r="R78" s="29">
        <v>0</v>
      </c>
      <c r="S78" s="29">
        <v>0</v>
      </c>
      <c r="T78" s="29">
        <v>0</v>
      </c>
      <c r="V78">
        <v>10012</v>
      </c>
      <c r="W78" s="26"/>
      <c r="X78" s="17"/>
      <c r="Y78" s="1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x14ac:dyDescent="0.25">
      <c r="A79">
        <v>176</v>
      </c>
      <c r="B79" t="s">
        <v>155</v>
      </c>
      <c r="C79"/>
      <c r="D79">
        <v>2015</v>
      </c>
      <c r="E79" s="31">
        <v>36.5</v>
      </c>
      <c r="F79" s="29">
        <v>0</v>
      </c>
      <c r="G79" s="29">
        <v>8243008</v>
      </c>
      <c r="H79" s="29">
        <v>2186120</v>
      </c>
      <c r="I79" s="29">
        <v>8801868</v>
      </c>
      <c r="J79" s="29">
        <v>760030</v>
      </c>
      <c r="K79" s="29">
        <v>90141</v>
      </c>
      <c r="L79" s="29">
        <v>150670870</v>
      </c>
      <c r="M79" s="29">
        <v>37308</v>
      </c>
      <c r="N79" s="29">
        <v>541538</v>
      </c>
      <c r="O79" s="29">
        <v>31692616</v>
      </c>
      <c r="P79" s="29">
        <v>2149677</v>
      </c>
      <c r="Q79" s="29">
        <v>200873822</v>
      </c>
      <c r="R79" s="29">
        <v>0</v>
      </c>
      <c r="S79" s="29">
        <v>0</v>
      </c>
      <c r="T79" s="29">
        <v>0</v>
      </c>
      <c r="V79">
        <v>44924</v>
      </c>
      <c r="W79" s="26"/>
      <c r="X79" s="17"/>
      <c r="Y79" s="1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x14ac:dyDescent="0.25">
      <c r="A80">
        <v>180</v>
      </c>
      <c r="B80" t="s">
        <v>156</v>
      </c>
      <c r="C80"/>
      <c r="D80">
        <v>2015</v>
      </c>
      <c r="E80" s="31">
        <v>68.77</v>
      </c>
      <c r="F80" s="29">
        <v>0</v>
      </c>
      <c r="G80" s="29">
        <v>5488038</v>
      </c>
      <c r="H80" s="29">
        <v>1545599</v>
      </c>
      <c r="I80" s="29">
        <v>16530</v>
      </c>
      <c r="J80" s="29">
        <v>74846</v>
      </c>
      <c r="K80" s="29">
        <v>0</v>
      </c>
      <c r="L80" s="29">
        <v>2829891</v>
      </c>
      <c r="M80" s="29">
        <v>233971</v>
      </c>
      <c r="N80" s="29">
        <v>336566</v>
      </c>
      <c r="O80" s="29">
        <v>2296824</v>
      </c>
      <c r="P80" s="29">
        <v>14691</v>
      </c>
      <c r="Q80" s="29">
        <v>12807574</v>
      </c>
      <c r="R80" s="29">
        <v>0</v>
      </c>
      <c r="S80" s="29">
        <v>0</v>
      </c>
      <c r="T80" s="29">
        <v>0</v>
      </c>
      <c r="V80">
        <v>11207</v>
      </c>
      <c r="W80" s="26"/>
      <c r="X80" s="17"/>
      <c r="Y80" s="1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5">
      <c r="A81">
        <v>183</v>
      </c>
      <c r="B81" t="s">
        <v>157</v>
      </c>
      <c r="C81"/>
      <c r="D81">
        <v>2015</v>
      </c>
      <c r="E81" s="31">
        <v>31.65</v>
      </c>
      <c r="F81" s="29">
        <v>0</v>
      </c>
      <c r="G81" s="29">
        <v>10616508</v>
      </c>
      <c r="H81" s="29">
        <v>2423486</v>
      </c>
      <c r="I81" s="29">
        <v>2688089</v>
      </c>
      <c r="J81" s="29">
        <v>371016</v>
      </c>
      <c r="K81" s="29">
        <v>217823</v>
      </c>
      <c r="L81" s="29">
        <v>30140768</v>
      </c>
      <c r="M81" s="29">
        <v>11770</v>
      </c>
      <c r="N81" s="29">
        <v>871312</v>
      </c>
      <c r="O81" s="29">
        <v>11020586</v>
      </c>
      <c r="P81" s="29">
        <v>1035420</v>
      </c>
      <c r="Q81" s="29">
        <v>57325938</v>
      </c>
      <c r="R81" s="29">
        <v>0</v>
      </c>
      <c r="S81" s="29">
        <v>0</v>
      </c>
      <c r="T81" s="29">
        <v>0</v>
      </c>
      <c r="V81">
        <v>12923</v>
      </c>
      <c r="W81" s="26"/>
      <c r="X81" s="17"/>
      <c r="Y81" s="1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x14ac:dyDescent="0.25">
      <c r="A82">
        <v>186</v>
      </c>
      <c r="B82" t="s">
        <v>158</v>
      </c>
      <c r="C82"/>
      <c r="D82">
        <v>2015</v>
      </c>
      <c r="E82" s="31">
        <v>16.899999999999999</v>
      </c>
      <c r="F82" s="29">
        <v>0</v>
      </c>
      <c r="G82" s="29">
        <v>1447580</v>
      </c>
      <c r="H82" s="29">
        <v>259163</v>
      </c>
      <c r="I82" s="29">
        <v>269767</v>
      </c>
      <c r="J82" s="29">
        <v>73926</v>
      </c>
      <c r="K82" s="29">
        <v>0</v>
      </c>
      <c r="L82" s="29">
        <v>253356</v>
      </c>
      <c r="M82" s="29">
        <v>231</v>
      </c>
      <c r="N82" s="29">
        <v>714396</v>
      </c>
      <c r="O82" s="29">
        <v>276456</v>
      </c>
      <c r="P82" s="29">
        <v>0</v>
      </c>
      <c r="Q82" s="29">
        <v>3294875</v>
      </c>
      <c r="R82" s="29">
        <v>0</v>
      </c>
      <c r="S82" s="29">
        <v>0</v>
      </c>
      <c r="T82" s="29">
        <v>0</v>
      </c>
      <c r="V82">
        <v>1756</v>
      </c>
      <c r="W82" s="26"/>
      <c r="X82" s="17"/>
      <c r="Y82" s="1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x14ac:dyDescent="0.25">
      <c r="A83">
        <v>191</v>
      </c>
      <c r="B83" t="s">
        <v>93</v>
      </c>
      <c r="C83"/>
      <c r="D83">
        <v>2015</v>
      </c>
      <c r="E83" s="31">
        <v>56.26</v>
      </c>
      <c r="F83" s="29">
        <v>0</v>
      </c>
      <c r="G83" s="29">
        <v>5232249</v>
      </c>
      <c r="H83" s="29">
        <v>1364232</v>
      </c>
      <c r="I83" s="29">
        <v>2041158</v>
      </c>
      <c r="J83" s="29">
        <v>80684</v>
      </c>
      <c r="K83" s="29">
        <v>3387</v>
      </c>
      <c r="L83" s="29">
        <v>930919</v>
      </c>
      <c r="M83" s="29">
        <v>0</v>
      </c>
      <c r="N83" s="29">
        <v>2506747</v>
      </c>
      <c r="O83" s="29">
        <v>42843227</v>
      </c>
      <c r="P83" s="29">
        <v>190664</v>
      </c>
      <c r="Q83" s="29">
        <v>54811939</v>
      </c>
      <c r="R83" s="29">
        <v>0</v>
      </c>
      <c r="S83" s="29">
        <v>0</v>
      </c>
      <c r="T83" s="29">
        <v>0</v>
      </c>
      <c r="V83">
        <v>13074</v>
      </c>
      <c r="W83" s="26"/>
      <c r="X83" s="17"/>
      <c r="Y83" s="1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x14ac:dyDescent="0.25">
      <c r="A84">
        <v>193</v>
      </c>
      <c r="B84" t="s">
        <v>117</v>
      </c>
      <c r="C84"/>
      <c r="D84">
        <v>2015</v>
      </c>
      <c r="E84" s="31">
        <v>22.479999999999997</v>
      </c>
      <c r="F84" s="29">
        <v>0</v>
      </c>
      <c r="G84" s="29">
        <v>1481790</v>
      </c>
      <c r="H84" s="29">
        <v>138049</v>
      </c>
      <c r="I84" s="29">
        <v>62068</v>
      </c>
      <c r="J84" s="29">
        <v>25125</v>
      </c>
      <c r="K84" s="29">
        <v>8193</v>
      </c>
      <c r="L84" s="29">
        <v>272172</v>
      </c>
      <c r="M84" s="29">
        <v>246</v>
      </c>
      <c r="N84" s="29">
        <v>153919</v>
      </c>
      <c r="O84" s="29">
        <v>13920060</v>
      </c>
      <c r="P84" s="29">
        <v>-9210</v>
      </c>
      <c r="Q84" s="29">
        <v>16070832</v>
      </c>
      <c r="R84" s="29">
        <v>0</v>
      </c>
      <c r="S84" s="29">
        <v>0</v>
      </c>
      <c r="T84" s="29">
        <v>0</v>
      </c>
      <c r="V84">
        <v>3487</v>
      </c>
      <c r="W84" s="26"/>
      <c r="X84" s="17"/>
      <c r="Y84" s="1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5">
      <c r="A85">
        <v>194</v>
      </c>
      <c r="B85" t="s">
        <v>159</v>
      </c>
      <c r="C85"/>
      <c r="D85">
        <v>2015</v>
      </c>
      <c r="E85" s="31">
        <v>11.42</v>
      </c>
      <c r="F85" s="29">
        <v>0</v>
      </c>
      <c r="G85" s="29">
        <v>790311</v>
      </c>
      <c r="H85" s="29">
        <v>88134</v>
      </c>
      <c r="I85" s="29">
        <v>72646</v>
      </c>
      <c r="J85" s="29">
        <v>11228</v>
      </c>
      <c r="K85" s="29">
        <v>15063</v>
      </c>
      <c r="L85" s="29">
        <v>230417</v>
      </c>
      <c r="M85" s="29">
        <v>0</v>
      </c>
      <c r="N85" s="29">
        <v>103345</v>
      </c>
      <c r="O85" s="29">
        <v>6791553</v>
      </c>
      <c r="P85" s="29">
        <v>388941</v>
      </c>
      <c r="Q85" s="29">
        <v>7713756</v>
      </c>
      <c r="R85" s="29">
        <v>0</v>
      </c>
      <c r="S85" s="29">
        <v>0</v>
      </c>
      <c r="T85" s="29">
        <v>0</v>
      </c>
      <c r="V85">
        <v>1220</v>
      </c>
      <c r="W85" s="26"/>
      <c r="X85" s="17"/>
      <c r="Y85" s="1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5">
      <c r="A86">
        <v>195</v>
      </c>
      <c r="B86" t="s">
        <v>106</v>
      </c>
      <c r="C86"/>
      <c r="D86">
        <v>2015</v>
      </c>
      <c r="E86" s="31">
        <v>17.670000000000002</v>
      </c>
      <c r="F86" s="29">
        <v>0</v>
      </c>
      <c r="G86" s="29">
        <v>1797306</v>
      </c>
      <c r="H86" s="29">
        <v>334426</v>
      </c>
      <c r="I86" s="29">
        <v>512765</v>
      </c>
      <c r="J86" s="29">
        <v>39643</v>
      </c>
      <c r="K86" s="29">
        <v>34522</v>
      </c>
      <c r="L86" s="29">
        <v>72018</v>
      </c>
      <c r="M86" s="29">
        <v>984417</v>
      </c>
      <c r="N86" s="29">
        <v>157601</v>
      </c>
      <c r="O86" s="29">
        <v>201891</v>
      </c>
      <c r="P86" s="29">
        <v>0</v>
      </c>
      <c r="Q86" s="29">
        <v>4134589</v>
      </c>
      <c r="R86" s="29">
        <v>0</v>
      </c>
      <c r="S86" s="29">
        <v>0</v>
      </c>
      <c r="T86" s="29">
        <v>0</v>
      </c>
      <c r="V86">
        <v>4172</v>
      </c>
      <c r="W86" s="26"/>
      <c r="X86" s="17"/>
      <c r="Y86" s="1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x14ac:dyDescent="0.25">
      <c r="A87">
        <v>197</v>
      </c>
      <c r="B87" t="s">
        <v>71</v>
      </c>
      <c r="C87"/>
      <c r="D87">
        <v>2015</v>
      </c>
      <c r="E87" s="31">
        <v>32.67</v>
      </c>
      <c r="F87" s="29">
        <v>0</v>
      </c>
      <c r="G87" s="29">
        <v>3556355</v>
      </c>
      <c r="H87" s="29">
        <v>2719828</v>
      </c>
      <c r="I87" s="29">
        <v>30325</v>
      </c>
      <c r="J87" s="29">
        <v>53391</v>
      </c>
      <c r="K87" s="29">
        <v>8825</v>
      </c>
      <c r="L87" s="29">
        <v>750286</v>
      </c>
      <c r="M87" s="29">
        <v>169354</v>
      </c>
      <c r="N87" s="29">
        <v>347036</v>
      </c>
      <c r="O87" s="29">
        <v>2094991</v>
      </c>
      <c r="P87" s="29">
        <v>0</v>
      </c>
      <c r="Q87" s="29">
        <v>9730391</v>
      </c>
      <c r="R87" s="29">
        <v>0</v>
      </c>
      <c r="S87" s="29">
        <v>0</v>
      </c>
      <c r="T87" s="29">
        <v>0</v>
      </c>
      <c r="V87">
        <v>10932</v>
      </c>
      <c r="W87" s="26"/>
      <c r="X87" s="17"/>
      <c r="Y87" s="1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5">
      <c r="A88">
        <v>198</v>
      </c>
      <c r="B88" t="s">
        <v>95</v>
      </c>
      <c r="C88"/>
      <c r="D88">
        <v>2015</v>
      </c>
      <c r="E88" s="31">
        <v>29.67</v>
      </c>
      <c r="F88" s="29">
        <v>0</v>
      </c>
      <c r="G88" s="29">
        <v>2288457</v>
      </c>
      <c r="H88" s="29">
        <v>532514</v>
      </c>
      <c r="I88" s="29">
        <v>114614</v>
      </c>
      <c r="J88" s="29">
        <v>66525</v>
      </c>
      <c r="K88" s="29">
        <v>4725</v>
      </c>
      <c r="L88" s="29">
        <v>3288802</v>
      </c>
      <c r="M88" s="29">
        <v>100577</v>
      </c>
      <c r="N88" s="29">
        <v>92483</v>
      </c>
      <c r="O88" s="29">
        <v>999403</v>
      </c>
      <c r="P88" s="29">
        <v>0</v>
      </c>
      <c r="Q88" s="29">
        <v>7488100</v>
      </c>
      <c r="R88" s="29">
        <v>0</v>
      </c>
      <c r="S88" s="29">
        <v>0</v>
      </c>
      <c r="T88" s="29">
        <v>0</v>
      </c>
      <c r="V88">
        <v>6879</v>
      </c>
      <c r="W88" s="26"/>
      <c r="X88" s="17"/>
      <c r="Y88" s="1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5">
      <c r="A89">
        <v>199</v>
      </c>
      <c r="B89" t="s">
        <v>105</v>
      </c>
      <c r="C89"/>
      <c r="D89">
        <v>2015</v>
      </c>
      <c r="E89" s="31">
        <v>12.9</v>
      </c>
      <c r="F89" s="29">
        <v>0</v>
      </c>
      <c r="G89" s="29">
        <v>1315153</v>
      </c>
      <c r="H89" s="29">
        <v>335281</v>
      </c>
      <c r="I89" s="29">
        <v>-59266</v>
      </c>
      <c r="J89" s="29">
        <v>20852</v>
      </c>
      <c r="K89" s="29">
        <v>0</v>
      </c>
      <c r="L89" s="29">
        <v>1435827</v>
      </c>
      <c r="M89" s="29">
        <v>14725</v>
      </c>
      <c r="N89" s="29">
        <v>245209</v>
      </c>
      <c r="O89" s="29">
        <v>1928380</v>
      </c>
      <c r="P89" s="29">
        <v>0</v>
      </c>
      <c r="Q89" s="29">
        <v>5236161</v>
      </c>
      <c r="R89" s="29">
        <v>0</v>
      </c>
      <c r="S89" s="29">
        <v>0</v>
      </c>
      <c r="T89" s="29">
        <v>0</v>
      </c>
      <c r="V89">
        <v>2641</v>
      </c>
      <c r="W89" s="26"/>
      <c r="X89" s="17"/>
      <c r="Y89" s="1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x14ac:dyDescent="0.25">
      <c r="A90">
        <v>201</v>
      </c>
      <c r="B90" t="s">
        <v>160</v>
      </c>
      <c r="C90"/>
      <c r="D90">
        <v>2015</v>
      </c>
      <c r="E90" s="31">
        <v>96.660000000000011</v>
      </c>
      <c r="F90" s="29">
        <v>0</v>
      </c>
      <c r="G90" s="29">
        <v>8959551</v>
      </c>
      <c r="H90" s="29">
        <v>2071225</v>
      </c>
      <c r="I90" s="29">
        <v>26254</v>
      </c>
      <c r="J90" s="29">
        <v>215259</v>
      </c>
      <c r="K90" s="29">
        <v>22161</v>
      </c>
      <c r="L90" s="29">
        <v>16638816</v>
      </c>
      <c r="M90" s="29">
        <v>228478</v>
      </c>
      <c r="N90" s="29">
        <v>613616</v>
      </c>
      <c r="O90" s="29">
        <v>3346825</v>
      </c>
      <c r="P90" s="29">
        <v>296364</v>
      </c>
      <c r="Q90" s="29">
        <v>31825821</v>
      </c>
      <c r="R90" s="29">
        <v>0</v>
      </c>
      <c r="S90" s="29">
        <v>0</v>
      </c>
      <c r="T90" s="29">
        <v>0</v>
      </c>
      <c r="V90">
        <v>16937</v>
      </c>
      <c r="W90" s="26"/>
      <c r="X90" s="17"/>
      <c r="Y90" s="1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5">
      <c r="A91">
        <v>202</v>
      </c>
      <c r="B91" t="s">
        <v>161</v>
      </c>
      <c r="C91"/>
      <c r="D91">
        <v>2015</v>
      </c>
      <c r="E91" s="31">
        <v>8.9600000000000009</v>
      </c>
      <c r="F91" s="29">
        <v>0</v>
      </c>
      <c r="G91" s="29">
        <v>995297</v>
      </c>
      <c r="H91" s="29">
        <v>356158</v>
      </c>
      <c r="I91" s="29">
        <v>733836</v>
      </c>
      <c r="J91" s="29">
        <v>25321</v>
      </c>
      <c r="K91" s="29">
        <v>15879</v>
      </c>
      <c r="L91" s="29">
        <v>532274</v>
      </c>
      <c r="M91" s="29">
        <v>556873</v>
      </c>
      <c r="N91" s="29">
        <v>109411</v>
      </c>
      <c r="O91" s="29">
        <v>130518</v>
      </c>
      <c r="P91" s="29">
        <v>16644</v>
      </c>
      <c r="Q91" s="29">
        <v>3438923</v>
      </c>
      <c r="R91" s="29">
        <v>0</v>
      </c>
      <c r="S91" s="29">
        <v>0</v>
      </c>
      <c r="T91" s="29">
        <v>0</v>
      </c>
      <c r="V91">
        <v>663</v>
      </c>
      <c r="W91" s="26"/>
      <c r="X91" s="17"/>
      <c r="Y91" s="1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5">
      <c r="A92">
        <v>204</v>
      </c>
      <c r="B92" t="s">
        <v>104</v>
      </c>
      <c r="C92"/>
      <c r="D92">
        <v>2015</v>
      </c>
      <c r="E92" s="31">
        <v>255.18</v>
      </c>
      <c r="F92" s="29">
        <v>0</v>
      </c>
      <c r="G92" s="29">
        <v>22960312</v>
      </c>
      <c r="H92" s="29">
        <v>6491300</v>
      </c>
      <c r="I92" s="29">
        <v>11206152</v>
      </c>
      <c r="J92" s="29">
        <v>559825</v>
      </c>
      <c r="K92" s="29">
        <v>782531</v>
      </c>
      <c r="L92" s="29">
        <v>35835632</v>
      </c>
      <c r="M92" s="29">
        <v>3746998</v>
      </c>
      <c r="N92" s="29">
        <v>4118969</v>
      </c>
      <c r="O92" s="29">
        <v>10777924</v>
      </c>
      <c r="P92" s="29">
        <v>0</v>
      </c>
      <c r="Q92" s="29">
        <v>96479643</v>
      </c>
      <c r="R92" s="29">
        <v>0</v>
      </c>
      <c r="S92" s="29">
        <v>0</v>
      </c>
      <c r="T92" s="29">
        <v>0</v>
      </c>
      <c r="V92">
        <v>15771</v>
      </c>
      <c r="W92" s="26"/>
      <c r="X92" s="17"/>
      <c r="Y92" s="1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x14ac:dyDescent="0.25">
      <c r="A93">
        <v>205</v>
      </c>
      <c r="B93" t="s">
        <v>162</v>
      </c>
      <c r="C93"/>
      <c r="D93">
        <v>2015</v>
      </c>
      <c r="E93" s="31">
        <v>86.699999999999989</v>
      </c>
      <c r="F93" s="29">
        <v>0</v>
      </c>
      <c r="G93" s="29">
        <v>2489699</v>
      </c>
      <c r="H93" s="29">
        <v>1532293</v>
      </c>
      <c r="I93" s="29">
        <v>142284565</v>
      </c>
      <c r="J93" s="29">
        <v>413233</v>
      </c>
      <c r="K93" s="29">
        <v>581317</v>
      </c>
      <c r="L93" s="29">
        <v>1532486</v>
      </c>
      <c r="M93" s="29">
        <v>7772672</v>
      </c>
      <c r="N93" s="29">
        <v>23884</v>
      </c>
      <c r="O93" s="29">
        <v>5461359</v>
      </c>
      <c r="P93" s="29">
        <v>0</v>
      </c>
      <c r="Q93" s="29">
        <v>162091508</v>
      </c>
      <c r="R93" s="29">
        <v>0</v>
      </c>
      <c r="S93" s="29">
        <v>0</v>
      </c>
      <c r="T93" s="29">
        <v>0</v>
      </c>
      <c r="V93">
        <v>24216</v>
      </c>
      <c r="W93" s="26"/>
      <c r="X93" s="17"/>
      <c r="Y93" s="1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5">
      <c r="A94">
        <v>206</v>
      </c>
      <c r="B94" t="s">
        <v>163</v>
      </c>
      <c r="C94"/>
      <c r="D94">
        <v>2015</v>
      </c>
      <c r="E94" s="31">
        <v>14.770000000000001</v>
      </c>
      <c r="F94" s="29">
        <v>0</v>
      </c>
      <c r="G94" s="29">
        <v>1442592</v>
      </c>
      <c r="H94" s="29">
        <v>137033</v>
      </c>
      <c r="I94" s="29">
        <v>87742</v>
      </c>
      <c r="J94" s="29">
        <v>26529</v>
      </c>
      <c r="K94" s="29">
        <v>2075</v>
      </c>
      <c r="L94" s="29">
        <v>6227799</v>
      </c>
      <c r="M94" s="29">
        <v>392478</v>
      </c>
      <c r="N94" s="29">
        <v>955198</v>
      </c>
      <c r="O94" s="29">
        <v>344067</v>
      </c>
      <c r="P94" s="29">
        <v>20358</v>
      </c>
      <c r="Q94" s="29">
        <v>9595155</v>
      </c>
      <c r="R94" s="29">
        <v>0</v>
      </c>
      <c r="S94" s="29">
        <v>0</v>
      </c>
      <c r="T94" s="29">
        <v>0</v>
      </c>
      <c r="V94">
        <v>3056</v>
      </c>
      <c r="W94" s="26"/>
      <c r="X94" s="17"/>
      <c r="Y94" s="1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5">
      <c r="A95">
        <v>207</v>
      </c>
      <c r="B95" t="s">
        <v>107</v>
      </c>
      <c r="C95"/>
      <c r="D95">
        <v>2015</v>
      </c>
      <c r="E95" s="31">
        <v>174.35</v>
      </c>
      <c r="F95" s="29">
        <v>0</v>
      </c>
      <c r="G95" s="29">
        <v>14413705</v>
      </c>
      <c r="H95" s="29">
        <v>3124551</v>
      </c>
      <c r="I95" s="29">
        <v>3216696</v>
      </c>
      <c r="J95" s="29">
        <v>993901</v>
      </c>
      <c r="K95" s="29">
        <v>2692021</v>
      </c>
      <c r="L95" s="29">
        <v>3840421</v>
      </c>
      <c r="M95" s="29">
        <v>5840426</v>
      </c>
      <c r="N95" s="29">
        <v>1953796</v>
      </c>
      <c r="O95" s="29">
        <v>1447891</v>
      </c>
      <c r="P95" s="29">
        <v>0</v>
      </c>
      <c r="Q95" s="29">
        <v>37523408</v>
      </c>
      <c r="R95" s="29">
        <v>0</v>
      </c>
      <c r="S95" s="29">
        <v>0</v>
      </c>
      <c r="T95" s="29">
        <v>0</v>
      </c>
      <c r="V95">
        <v>19905</v>
      </c>
      <c r="W95" s="26"/>
      <c r="X95" s="17"/>
      <c r="Y95" s="1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5">
      <c r="A96">
        <v>208</v>
      </c>
      <c r="B96" t="s">
        <v>110</v>
      </c>
      <c r="C96"/>
      <c r="D96">
        <v>2015</v>
      </c>
      <c r="E96" s="31">
        <v>128.4</v>
      </c>
      <c r="F96" s="29">
        <v>0</v>
      </c>
      <c r="G96" s="29">
        <v>12045848</v>
      </c>
      <c r="H96" s="29">
        <v>2690103</v>
      </c>
      <c r="I96" s="29">
        <v>584526</v>
      </c>
      <c r="J96" s="29">
        <v>406704</v>
      </c>
      <c r="K96" s="29">
        <v>6539</v>
      </c>
      <c r="L96" s="29">
        <v>-5047710</v>
      </c>
      <c r="M96" s="29">
        <v>0</v>
      </c>
      <c r="N96" s="29">
        <v>56019</v>
      </c>
      <c r="O96" s="29">
        <v>483671</v>
      </c>
      <c r="P96" s="29">
        <v>2372774</v>
      </c>
      <c r="Q96" s="29">
        <v>8852926</v>
      </c>
      <c r="R96" s="29">
        <v>0</v>
      </c>
      <c r="S96" s="29">
        <v>0</v>
      </c>
      <c r="T96" s="29">
        <v>0</v>
      </c>
      <c r="V96">
        <v>23709</v>
      </c>
      <c r="W96" s="26"/>
      <c r="X96" s="17"/>
      <c r="Y96" s="1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x14ac:dyDescent="0.25">
      <c r="A97">
        <v>209</v>
      </c>
      <c r="B97" t="s">
        <v>164</v>
      </c>
      <c r="C97"/>
      <c r="D97">
        <v>2015</v>
      </c>
      <c r="E97" s="31">
        <v>47.249999999999993</v>
      </c>
      <c r="F97" s="29">
        <v>0</v>
      </c>
      <c r="G97" s="29">
        <v>4463836</v>
      </c>
      <c r="H97" s="29">
        <v>1006891</v>
      </c>
      <c r="I97" s="29">
        <v>1000037</v>
      </c>
      <c r="J97" s="29">
        <v>215388</v>
      </c>
      <c r="K97" s="29">
        <v>10971</v>
      </c>
      <c r="L97" s="29">
        <v>5886318</v>
      </c>
      <c r="M97" s="29">
        <v>217730</v>
      </c>
      <c r="N97" s="29">
        <v>1148727</v>
      </c>
      <c r="O97" s="29">
        <v>1454214</v>
      </c>
      <c r="P97" s="29">
        <v>121370</v>
      </c>
      <c r="Q97" s="29">
        <v>15282742</v>
      </c>
      <c r="R97" s="29">
        <v>0</v>
      </c>
      <c r="S97" s="29">
        <v>0</v>
      </c>
      <c r="T97" s="29">
        <v>0</v>
      </c>
      <c r="V97">
        <v>10979</v>
      </c>
      <c r="W97" s="26"/>
      <c r="X97" s="17"/>
      <c r="Y97" s="1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x14ac:dyDescent="0.25">
      <c r="A98">
        <v>210</v>
      </c>
      <c r="B98" t="s">
        <v>165</v>
      </c>
      <c r="C98"/>
      <c r="D98">
        <v>2015</v>
      </c>
      <c r="E98" s="31">
        <v>44.77</v>
      </c>
      <c r="F98" s="29">
        <v>0</v>
      </c>
      <c r="G98" s="29">
        <v>3559854</v>
      </c>
      <c r="H98" s="29">
        <v>3589523</v>
      </c>
      <c r="I98" s="29">
        <v>976522</v>
      </c>
      <c r="J98" s="29">
        <v>-822327</v>
      </c>
      <c r="K98" s="29">
        <v>6446</v>
      </c>
      <c r="L98" s="29">
        <v>391738</v>
      </c>
      <c r="M98" s="29">
        <v>1811577</v>
      </c>
      <c r="N98" s="29">
        <v>-3758</v>
      </c>
      <c r="O98" s="29">
        <v>56887042</v>
      </c>
      <c r="P98" s="29">
        <v>7468077</v>
      </c>
      <c r="Q98" s="29">
        <v>58928540</v>
      </c>
      <c r="R98" s="29">
        <v>0</v>
      </c>
      <c r="S98" s="29">
        <v>0</v>
      </c>
      <c r="T98" s="29">
        <v>0</v>
      </c>
      <c r="V98">
        <v>13006</v>
      </c>
      <c r="W98" s="26"/>
      <c r="X98" s="17"/>
      <c r="Y98" s="1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x14ac:dyDescent="0.25">
      <c r="A99">
        <v>211</v>
      </c>
      <c r="B99" s="12" t="s">
        <v>166</v>
      </c>
      <c r="C99"/>
      <c r="D99">
        <v>2015</v>
      </c>
      <c r="E99" s="31">
        <v>4.03</v>
      </c>
      <c r="F99" s="29">
        <v>0</v>
      </c>
      <c r="G99" s="29">
        <v>666378</v>
      </c>
      <c r="H99" s="29">
        <v>69827</v>
      </c>
      <c r="I99" s="29">
        <v>46267</v>
      </c>
      <c r="J99" s="29">
        <v>19003</v>
      </c>
      <c r="K99" s="29">
        <v>1627</v>
      </c>
      <c r="L99" s="29">
        <v>1835336</v>
      </c>
      <c r="M99" s="29">
        <v>1070</v>
      </c>
      <c r="N99" s="29">
        <v>426669</v>
      </c>
      <c r="O99" s="29">
        <v>102887</v>
      </c>
      <c r="P99" s="29">
        <v>49454</v>
      </c>
      <c r="Q99" s="29">
        <v>3119610</v>
      </c>
      <c r="R99" s="29">
        <v>0</v>
      </c>
      <c r="S99" s="29">
        <v>0</v>
      </c>
      <c r="T99" s="29">
        <v>0</v>
      </c>
      <c r="V99">
        <v>1050</v>
      </c>
      <c r="W99" s="26"/>
      <c r="X99" s="17"/>
      <c r="Y99" s="1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x14ac:dyDescent="0.25">
      <c r="A100">
        <v>904</v>
      </c>
      <c r="B100" t="s">
        <v>70</v>
      </c>
      <c r="C100"/>
      <c r="D100">
        <v>2015</v>
      </c>
      <c r="E100" s="31">
        <v>41.51</v>
      </c>
      <c r="F100" s="29">
        <v>0</v>
      </c>
      <c r="G100" s="29">
        <v>2993431</v>
      </c>
      <c r="H100" s="29">
        <v>621726</v>
      </c>
      <c r="I100" s="29">
        <v>4226693</v>
      </c>
      <c r="J100" s="29">
        <v>213664</v>
      </c>
      <c r="K100" s="29">
        <v>23</v>
      </c>
      <c r="L100" s="29">
        <v>554647</v>
      </c>
      <c r="M100" s="29">
        <v>76929</v>
      </c>
      <c r="N100" s="29">
        <v>328865</v>
      </c>
      <c r="O100" s="29">
        <v>13786692</v>
      </c>
      <c r="P100" s="29">
        <v>0</v>
      </c>
      <c r="Q100" s="29">
        <v>22802670</v>
      </c>
      <c r="R100" s="29">
        <v>0</v>
      </c>
      <c r="S100" s="29">
        <v>0</v>
      </c>
      <c r="T100" s="29">
        <v>0</v>
      </c>
      <c r="V100">
        <v>3639</v>
      </c>
      <c r="W100" s="26"/>
      <c r="X100" s="17"/>
      <c r="Y100" s="1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x14ac:dyDescent="0.25">
      <c r="A101">
        <v>915</v>
      </c>
      <c r="B101" t="s">
        <v>85</v>
      </c>
      <c r="C101"/>
      <c r="D101">
        <v>2015</v>
      </c>
      <c r="E101" s="31">
        <v>3.86</v>
      </c>
      <c r="F101" s="29">
        <v>0</v>
      </c>
      <c r="G101" s="29">
        <v>237958</v>
      </c>
      <c r="H101" s="29">
        <v>75005</v>
      </c>
      <c r="I101" s="29">
        <v>0</v>
      </c>
      <c r="J101" s="29">
        <v>3090</v>
      </c>
      <c r="K101" s="29">
        <v>14360</v>
      </c>
      <c r="L101" s="29">
        <v>0</v>
      </c>
      <c r="M101" s="29">
        <v>1669</v>
      </c>
      <c r="N101" s="29">
        <v>758</v>
      </c>
      <c r="O101" s="29">
        <v>568857</v>
      </c>
      <c r="P101" s="29">
        <v>0</v>
      </c>
      <c r="Q101" s="29">
        <v>901697</v>
      </c>
      <c r="R101" s="29">
        <v>0</v>
      </c>
      <c r="S101" s="29">
        <v>0</v>
      </c>
      <c r="T101" s="29">
        <v>0</v>
      </c>
      <c r="V101">
        <v>845</v>
      </c>
      <c r="W101" s="26"/>
      <c r="X101" s="17"/>
      <c r="Y101" s="1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x14ac:dyDescent="0.25">
      <c r="A102">
        <v>919</v>
      </c>
      <c r="B102" t="s">
        <v>124</v>
      </c>
      <c r="C102"/>
      <c r="D102">
        <v>2015</v>
      </c>
      <c r="E102" s="31">
        <v>9.9699999999999989</v>
      </c>
      <c r="F102" s="29">
        <v>0</v>
      </c>
      <c r="G102" s="29">
        <v>834063</v>
      </c>
      <c r="H102" s="29">
        <v>92154</v>
      </c>
      <c r="I102" s="29">
        <v>85857</v>
      </c>
      <c r="J102" s="29">
        <v>8187</v>
      </c>
      <c r="K102" s="29">
        <v>12739</v>
      </c>
      <c r="L102" s="29">
        <v>17016</v>
      </c>
      <c r="M102" s="29">
        <v>6874</v>
      </c>
      <c r="N102" s="29">
        <v>380915</v>
      </c>
      <c r="O102" s="29">
        <v>268376</v>
      </c>
      <c r="P102" s="29">
        <v>11739</v>
      </c>
      <c r="Q102" s="29">
        <v>1694442</v>
      </c>
      <c r="R102" s="29">
        <v>0</v>
      </c>
      <c r="S102" s="29">
        <v>0</v>
      </c>
      <c r="T102" s="29">
        <v>0</v>
      </c>
      <c r="V102">
        <v>568</v>
      </c>
      <c r="W102" s="26"/>
      <c r="X102" s="17"/>
      <c r="Y102" s="1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x14ac:dyDescent="0.25">
      <c r="A103">
        <v>921</v>
      </c>
      <c r="B103" t="s">
        <v>184</v>
      </c>
      <c r="C103"/>
      <c r="D103">
        <v>2015</v>
      </c>
      <c r="E103" s="31">
        <v>19.790000000000003</v>
      </c>
      <c r="F103" s="29">
        <v>0</v>
      </c>
      <c r="G103" s="29">
        <v>1743828</v>
      </c>
      <c r="H103" s="29">
        <v>303110</v>
      </c>
      <c r="I103" s="29">
        <v>193743</v>
      </c>
      <c r="J103" s="29">
        <v>32052</v>
      </c>
      <c r="K103" s="29">
        <v>19191</v>
      </c>
      <c r="L103" s="29">
        <v>214458</v>
      </c>
      <c r="M103" s="29">
        <v>10272</v>
      </c>
      <c r="N103" s="29">
        <v>276764</v>
      </c>
      <c r="O103" s="29">
        <v>1518906</v>
      </c>
      <c r="P103" s="29">
        <v>1524</v>
      </c>
      <c r="Q103" s="29">
        <v>4310800</v>
      </c>
      <c r="R103" s="29">
        <v>0</v>
      </c>
      <c r="S103" s="29">
        <v>0</v>
      </c>
      <c r="T103" s="29">
        <v>0</v>
      </c>
      <c r="V103" s="43">
        <v>1144</v>
      </c>
      <c r="W103" s="26"/>
      <c r="X103" s="17"/>
      <c r="Y103" s="1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5">
      <c r="A104">
        <v>922</v>
      </c>
      <c r="B104" t="s">
        <v>183</v>
      </c>
      <c r="C104"/>
      <c r="D104">
        <v>2015</v>
      </c>
      <c r="E104" s="31">
        <v>7.09</v>
      </c>
      <c r="F104" s="29">
        <v>0</v>
      </c>
      <c r="G104" s="29">
        <v>753636</v>
      </c>
      <c r="H104" s="29">
        <v>128257</v>
      </c>
      <c r="I104" s="29">
        <v>610905</v>
      </c>
      <c r="J104" s="29">
        <v>16752</v>
      </c>
      <c r="K104" s="29">
        <v>53</v>
      </c>
      <c r="L104" s="29">
        <v>44027</v>
      </c>
      <c r="M104" s="29">
        <v>0</v>
      </c>
      <c r="N104" s="29">
        <v>0</v>
      </c>
      <c r="O104" s="29">
        <v>866716</v>
      </c>
      <c r="P104" s="29">
        <v>0</v>
      </c>
      <c r="Q104" s="29">
        <v>2420346</v>
      </c>
      <c r="R104" s="29">
        <v>0</v>
      </c>
      <c r="S104" s="29">
        <v>0</v>
      </c>
      <c r="T104" s="29">
        <v>0</v>
      </c>
      <c r="V104" s="43">
        <v>401</v>
      </c>
      <c r="W104" s="26"/>
      <c r="X104" s="17"/>
      <c r="Y104" s="1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x14ac:dyDescent="0.25">
      <c r="A105">
        <v>923</v>
      </c>
      <c r="B105" t="s">
        <v>182</v>
      </c>
      <c r="C105"/>
      <c r="D105"/>
      <c r="E105" s="31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W105" s="26"/>
      <c r="X105" s="17"/>
      <c r="Y105" s="1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5">
      <c r="A106"/>
      <c r="B106"/>
      <c r="C106"/>
      <c r="D106"/>
      <c r="E106" s="31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W106" s="26"/>
      <c r="X106" s="17"/>
      <c r="Y106" s="1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x14ac:dyDescent="0.25">
      <c r="A107" t="s">
        <v>41</v>
      </c>
      <c r="B107" t="s">
        <v>47</v>
      </c>
      <c r="C107" t="s">
        <v>48</v>
      </c>
      <c r="D107" t="s">
        <v>49</v>
      </c>
      <c r="E107" s="31" t="s">
        <v>50</v>
      </c>
      <c r="F107" s="29" t="s">
        <v>51</v>
      </c>
      <c r="G107" s="29" t="s">
        <v>52</v>
      </c>
      <c r="H107" s="29" t="s">
        <v>53</v>
      </c>
      <c r="I107" s="29" t="s">
        <v>54</v>
      </c>
      <c r="J107" s="29" t="s">
        <v>55</v>
      </c>
      <c r="K107" s="29" t="s">
        <v>56</v>
      </c>
      <c r="L107" s="29" t="s">
        <v>57</v>
      </c>
      <c r="M107" s="29" t="s">
        <v>58</v>
      </c>
      <c r="N107" s="29" t="s">
        <v>59</v>
      </c>
      <c r="O107" s="29" t="s">
        <v>60</v>
      </c>
      <c r="P107" s="29" t="s">
        <v>61</v>
      </c>
      <c r="Q107" s="29" t="s">
        <v>62</v>
      </c>
      <c r="R107" s="29" t="s">
        <v>63</v>
      </c>
      <c r="S107" s="29" t="s">
        <v>64</v>
      </c>
      <c r="T107" s="29" t="s">
        <v>65</v>
      </c>
      <c r="V107" s="42" t="s">
        <v>69</v>
      </c>
      <c r="W107" s="26"/>
      <c r="X107" s="17"/>
      <c r="Y107" s="1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x14ac:dyDescent="0.25">
      <c r="A108">
        <v>1</v>
      </c>
      <c r="B108" t="s">
        <v>125</v>
      </c>
      <c r="C108"/>
      <c r="D108"/>
      <c r="E108" s="31">
        <v>370.57</v>
      </c>
      <c r="F108" s="29">
        <v>0</v>
      </c>
      <c r="G108" s="29">
        <v>48676498</v>
      </c>
      <c r="H108" s="29">
        <v>3647168</v>
      </c>
      <c r="I108" s="29">
        <v>7761622</v>
      </c>
      <c r="J108" s="29">
        <v>42103851</v>
      </c>
      <c r="K108" s="29">
        <v>181838</v>
      </c>
      <c r="L108" s="29">
        <v>2983372</v>
      </c>
      <c r="M108" s="29">
        <v>6157131</v>
      </c>
      <c r="N108" s="29">
        <v>12332416</v>
      </c>
      <c r="O108" s="29">
        <v>421983693</v>
      </c>
      <c r="P108" s="29">
        <v>69035001</v>
      </c>
      <c r="Q108" s="29">
        <v>476792588</v>
      </c>
      <c r="R108" s="29">
        <v>0</v>
      </c>
      <c r="S108" s="29">
        <v>0</v>
      </c>
      <c r="T108" s="29">
        <v>0</v>
      </c>
      <c r="V108">
        <v>74398</v>
      </c>
      <c r="W108" s="26"/>
      <c r="X108" s="17"/>
      <c r="Y108" s="1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5">
      <c r="A109">
        <v>3</v>
      </c>
      <c r="B109" t="s">
        <v>126</v>
      </c>
      <c r="C109"/>
      <c r="D109"/>
      <c r="E109" s="31">
        <v>169.45000000000002</v>
      </c>
      <c r="F109" s="29">
        <v>0</v>
      </c>
      <c r="G109" s="29">
        <v>14421859</v>
      </c>
      <c r="H109" s="29">
        <v>1001918</v>
      </c>
      <c r="I109" s="29">
        <v>4458197</v>
      </c>
      <c r="J109" s="29">
        <v>1145783</v>
      </c>
      <c r="K109" s="29">
        <v>54775</v>
      </c>
      <c r="L109" s="29">
        <v>3020341</v>
      </c>
      <c r="M109" s="29">
        <v>2160695</v>
      </c>
      <c r="N109" s="29">
        <v>3821872</v>
      </c>
      <c r="O109" s="29">
        <v>159351010</v>
      </c>
      <c r="P109" s="29">
        <v>5919546</v>
      </c>
      <c r="Q109" s="29">
        <v>183516904</v>
      </c>
      <c r="R109" s="29">
        <v>0</v>
      </c>
      <c r="S109" s="29">
        <v>0</v>
      </c>
      <c r="T109" s="29">
        <v>0</v>
      </c>
      <c r="V109">
        <v>30641</v>
      </c>
      <c r="W109" s="26"/>
      <c r="X109" s="17"/>
      <c r="Y109" s="1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5">
      <c r="A110">
        <v>8</v>
      </c>
      <c r="B110" t="s">
        <v>127</v>
      </c>
      <c r="C110"/>
      <c r="D110"/>
      <c r="E110" s="31">
        <v>13.550000000000002</v>
      </c>
      <c r="F110" s="29">
        <v>0</v>
      </c>
      <c r="G110" s="29">
        <v>992219</v>
      </c>
      <c r="H110" s="29">
        <v>448022</v>
      </c>
      <c r="I110" s="29">
        <v>0</v>
      </c>
      <c r="J110" s="29">
        <v>60787</v>
      </c>
      <c r="K110" s="29">
        <v>0</v>
      </c>
      <c r="L110" s="29">
        <v>229247</v>
      </c>
      <c r="M110" s="29">
        <v>12102</v>
      </c>
      <c r="N110" s="29">
        <v>1095974</v>
      </c>
      <c r="O110" s="29">
        <v>644052</v>
      </c>
      <c r="P110" s="29">
        <v>6226</v>
      </c>
      <c r="Q110" s="29">
        <v>3476177</v>
      </c>
      <c r="R110" s="29">
        <v>0</v>
      </c>
      <c r="S110" s="29">
        <v>0</v>
      </c>
      <c r="T110" s="29">
        <v>0</v>
      </c>
      <c r="V110">
        <v>1500</v>
      </c>
      <c r="W110" s="26"/>
      <c r="X110" s="17"/>
      <c r="Y110" s="1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5">
      <c r="A111">
        <v>10</v>
      </c>
      <c r="B111" t="s">
        <v>98</v>
      </c>
      <c r="C111"/>
      <c r="D111"/>
      <c r="E111" s="31">
        <v>336.78</v>
      </c>
      <c r="F111" s="29">
        <v>0</v>
      </c>
      <c r="G111" s="29">
        <v>40897488</v>
      </c>
      <c r="H111" s="29">
        <v>-1234569</v>
      </c>
      <c r="I111" s="29">
        <v>3457255</v>
      </c>
      <c r="J111" s="29">
        <v>1051324</v>
      </c>
      <c r="K111" s="29">
        <v>483461</v>
      </c>
      <c r="L111" s="29">
        <v>10256241</v>
      </c>
      <c r="M111" s="29">
        <v>2160607</v>
      </c>
      <c r="N111" s="29">
        <v>871679</v>
      </c>
      <c r="O111" s="29">
        <v>12486451</v>
      </c>
      <c r="P111" s="29">
        <v>36508780</v>
      </c>
      <c r="Q111" s="29">
        <v>33921157</v>
      </c>
      <c r="R111" s="29">
        <v>0</v>
      </c>
      <c r="S111" s="29">
        <v>0</v>
      </c>
      <c r="T111" s="29">
        <v>0</v>
      </c>
      <c r="V111">
        <v>58826</v>
      </c>
      <c r="W111" s="26"/>
      <c r="X111" s="17"/>
      <c r="Y111" s="1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x14ac:dyDescent="0.25">
      <c r="A112">
        <v>14</v>
      </c>
      <c r="B112" t="s">
        <v>121</v>
      </c>
      <c r="C112"/>
      <c r="D112"/>
      <c r="E112" s="31">
        <v>678.01</v>
      </c>
      <c r="F112" s="29">
        <v>0</v>
      </c>
      <c r="G112" s="29">
        <v>80617418</v>
      </c>
      <c r="H112" s="29">
        <v>22114885</v>
      </c>
      <c r="I112" s="29">
        <v>0</v>
      </c>
      <c r="J112" s="29">
        <v>1360394</v>
      </c>
      <c r="K112" s="29">
        <v>209425</v>
      </c>
      <c r="L112" s="29">
        <v>43701675</v>
      </c>
      <c r="M112" s="29">
        <v>4490475</v>
      </c>
      <c r="N112" s="29">
        <v>12477424</v>
      </c>
      <c r="O112" s="29">
        <v>51941275</v>
      </c>
      <c r="P112" s="29">
        <v>35253954</v>
      </c>
      <c r="Q112" s="29">
        <v>181659017</v>
      </c>
      <c r="R112" s="29">
        <v>0</v>
      </c>
      <c r="S112" s="29">
        <v>0</v>
      </c>
      <c r="T112" s="29">
        <v>0</v>
      </c>
      <c r="V112">
        <v>31867</v>
      </c>
      <c r="W112" s="26"/>
      <c r="X112" s="17"/>
      <c r="Y112" s="1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5">
      <c r="A113">
        <v>20</v>
      </c>
      <c r="B113" t="s">
        <v>128</v>
      </c>
      <c r="C113"/>
      <c r="D113"/>
      <c r="E113" s="31">
        <v>8.870000000000001</v>
      </c>
      <c r="F113" s="29">
        <v>0</v>
      </c>
      <c r="G113" s="29">
        <v>545267</v>
      </c>
      <c r="H113" s="29">
        <v>266638</v>
      </c>
      <c r="I113" s="29">
        <v>0</v>
      </c>
      <c r="J113" s="29">
        <v>20372</v>
      </c>
      <c r="K113" s="29">
        <v>0</v>
      </c>
      <c r="L113" s="29">
        <v>10078</v>
      </c>
      <c r="M113" s="29">
        <v>0</v>
      </c>
      <c r="N113" s="29">
        <v>5338</v>
      </c>
      <c r="O113" s="29">
        <v>0</v>
      </c>
      <c r="P113" s="29">
        <v>0</v>
      </c>
      <c r="Q113" s="29">
        <v>847693</v>
      </c>
      <c r="R113" s="29">
        <v>0</v>
      </c>
      <c r="S113" s="29">
        <v>0</v>
      </c>
      <c r="T113" s="29">
        <v>0</v>
      </c>
      <c r="V113">
        <v>1371</v>
      </c>
      <c r="W113" s="26"/>
      <c r="X113" s="17"/>
      <c r="Y113" s="1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5">
      <c r="A114">
        <v>21</v>
      </c>
      <c r="B114" t="s">
        <v>129</v>
      </c>
      <c r="C114"/>
      <c r="D114"/>
      <c r="E114" s="31">
        <v>20.71</v>
      </c>
      <c r="F114" s="29">
        <v>0</v>
      </c>
      <c r="G114" s="29">
        <v>1745988</v>
      </c>
      <c r="H114" s="29">
        <v>419538</v>
      </c>
      <c r="I114" s="29">
        <v>104738</v>
      </c>
      <c r="J114" s="29">
        <v>45207</v>
      </c>
      <c r="K114" s="29">
        <v>0</v>
      </c>
      <c r="L114" s="29">
        <v>195181</v>
      </c>
      <c r="M114" s="29">
        <v>0</v>
      </c>
      <c r="N114" s="29">
        <v>115403</v>
      </c>
      <c r="O114" s="29">
        <v>756141</v>
      </c>
      <c r="P114" s="29">
        <v>642664</v>
      </c>
      <c r="Q114" s="29">
        <v>2739532</v>
      </c>
      <c r="R114" s="29">
        <v>0</v>
      </c>
      <c r="S114" s="29">
        <v>0</v>
      </c>
      <c r="T114" s="29">
        <v>0</v>
      </c>
      <c r="V114">
        <v>2014</v>
      </c>
      <c r="W114" s="26"/>
      <c r="X114" s="17"/>
      <c r="Y114" s="1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5">
      <c r="A115">
        <v>22</v>
      </c>
      <c r="B115" t="s">
        <v>86</v>
      </c>
      <c r="C115"/>
      <c r="D115"/>
      <c r="E115" s="31">
        <v>25.86</v>
      </c>
      <c r="F115" s="29">
        <v>0</v>
      </c>
      <c r="G115" s="29">
        <v>1598876</v>
      </c>
      <c r="H115" s="29">
        <v>559403</v>
      </c>
      <c r="I115" s="29">
        <v>16134</v>
      </c>
      <c r="J115" s="29">
        <v>85523</v>
      </c>
      <c r="K115" s="29">
        <v>9078</v>
      </c>
      <c r="L115" s="29">
        <v>28163</v>
      </c>
      <c r="M115" s="29">
        <v>931</v>
      </c>
      <c r="N115" s="29">
        <v>20765</v>
      </c>
      <c r="O115" s="29">
        <v>2453110</v>
      </c>
      <c r="P115" s="29">
        <v>770</v>
      </c>
      <c r="Q115" s="29">
        <v>4771213</v>
      </c>
      <c r="R115" s="29">
        <v>0</v>
      </c>
      <c r="S115" s="29">
        <v>0</v>
      </c>
      <c r="T115" s="29">
        <v>0</v>
      </c>
      <c r="V115">
        <v>6269</v>
      </c>
      <c r="W115" s="26"/>
      <c r="X115" s="17"/>
      <c r="Y115" s="1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x14ac:dyDescent="0.25">
      <c r="A116">
        <v>23</v>
      </c>
      <c r="B116" t="s">
        <v>130</v>
      </c>
      <c r="C116"/>
      <c r="D116"/>
      <c r="E116" s="31">
        <v>12.420000000000002</v>
      </c>
      <c r="F116" s="29">
        <v>0</v>
      </c>
      <c r="G116" s="29">
        <v>987246</v>
      </c>
      <c r="H116" s="29">
        <v>175198</v>
      </c>
      <c r="I116" s="29">
        <v>0</v>
      </c>
      <c r="J116" s="29">
        <v>13323</v>
      </c>
      <c r="K116" s="29">
        <v>11366</v>
      </c>
      <c r="L116" s="29">
        <v>103827</v>
      </c>
      <c r="M116" s="29">
        <v>11325</v>
      </c>
      <c r="N116" s="29">
        <v>70251</v>
      </c>
      <c r="O116" s="29">
        <v>152737</v>
      </c>
      <c r="P116" s="29">
        <v>0</v>
      </c>
      <c r="Q116" s="29">
        <v>1525273</v>
      </c>
      <c r="R116" s="29">
        <v>0</v>
      </c>
      <c r="S116" s="29">
        <v>0</v>
      </c>
      <c r="T116" s="29">
        <v>0</v>
      </c>
      <c r="V116">
        <v>945</v>
      </c>
      <c r="W116" s="26"/>
      <c r="X116" s="17"/>
      <c r="Y116" s="1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5">
      <c r="A117">
        <v>26</v>
      </c>
      <c r="B117" t="s">
        <v>131</v>
      </c>
      <c r="C117"/>
      <c r="D117"/>
      <c r="E117" s="31">
        <v>72.09</v>
      </c>
      <c r="F117" s="29">
        <v>0</v>
      </c>
      <c r="G117" s="29">
        <v>7466750</v>
      </c>
      <c r="H117" s="29">
        <v>2091020</v>
      </c>
      <c r="I117" s="29">
        <v>0</v>
      </c>
      <c r="J117" s="29">
        <v>1399696</v>
      </c>
      <c r="K117" s="29">
        <v>3600</v>
      </c>
      <c r="L117" s="29">
        <v>44722931</v>
      </c>
      <c r="M117" s="29">
        <v>8980</v>
      </c>
      <c r="N117" s="29">
        <v>6926042</v>
      </c>
      <c r="O117" s="29">
        <v>2631753</v>
      </c>
      <c r="P117" s="29">
        <v>526475</v>
      </c>
      <c r="Q117" s="29">
        <v>64724297</v>
      </c>
      <c r="R117" s="29">
        <v>0</v>
      </c>
      <c r="S117" s="29">
        <v>0</v>
      </c>
      <c r="T117" s="29">
        <v>0</v>
      </c>
      <c r="V117">
        <v>17962</v>
      </c>
      <c r="W117" s="26"/>
      <c r="X117" s="17"/>
      <c r="Y117" s="1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5">
      <c r="A118">
        <v>29</v>
      </c>
      <c r="B118" t="s">
        <v>81</v>
      </c>
      <c r="C118"/>
      <c r="D118"/>
      <c r="E118" s="31">
        <v>393.32000000000005</v>
      </c>
      <c r="F118" s="29">
        <v>0</v>
      </c>
      <c r="G118" s="29">
        <v>44992718</v>
      </c>
      <c r="H118" s="29">
        <v>15228621</v>
      </c>
      <c r="I118" s="29">
        <v>1048219</v>
      </c>
      <c r="J118" s="29">
        <v>1087043</v>
      </c>
      <c r="K118" s="29">
        <v>2256893</v>
      </c>
      <c r="L118" s="29">
        <v>58175349</v>
      </c>
      <c r="M118" s="29">
        <v>7527602</v>
      </c>
      <c r="N118" s="29">
        <v>19112944</v>
      </c>
      <c r="O118" s="29">
        <v>11817342</v>
      </c>
      <c r="P118" s="29">
        <v>33068487</v>
      </c>
      <c r="Q118" s="29">
        <v>128178244</v>
      </c>
      <c r="R118" s="29">
        <v>0</v>
      </c>
      <c r="S118" s="29">
        <v>0</v>
      </c>
      <c r="T118" s="29">
        <v>0</v>
      </c>
      <c r="V118">
        <v>43674</v>
      </c>
      <c r="W118" s="26"/>
      <c r="X118" s="17"/>
      <c r="Y118" s="1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5">
      <c r="A119">
        <v>32</v>
      </c>
      <c r="B119" t="s">
        <v>132</v>
      </c>
      <c r="C119"/>
      <c r="D119"/>
      <c r="E119" s="31">
        <v>163.21</v>
      </c>
      <c r="F119" s="29">
        <v>0</v>
      </c>
      <c r="G119" s="29">
        <v>10410438</v>
      </c>
      <c r="H119" s="29">
        <v>3277792</v>
      </c>
      <c r="I119" s="29">
        <v>237600</v>
      </c>
      <c r="J119" s="29">
        <v>146705</v>
      </c>
      <c r="K119" s="29">
        <v>7307</v>
      </c>
      <c r="L119" s="29">
        <v>38387416</v>
      </c>
      <c r="M119" s="29">
        <v>93964</v>
      </c>
      <c r="N119" s="29">
        <v>2428801</v>
      </c>
      <c r="O119" s="29">
        <v>709262</v>
      </c>
      <c r="P119" s="29">
        <v>-2352029</v>
      </c>
      <c r="Q119" s="29">
        <v>58051314</v>
      </c>
      <c r="R119" s="29">
        <v>0</v>
      </c>
      <c r="S119" s="29">
        <v>0</v>
      </c>
      <c r="T119" s="29">
        <v>0</v>
      </c>
      <c r="V119">
        <v>48009</v>
      </c>
      <c r="W119" s="26"/>
      <c r="X119" s="17"/>
      <c r="Y119" s="1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5">
      <c r="A120">
        <v>35</v>
      </c>
      <c r="B120" t="s">
        <v>133</v>
      </c>
      <c r="C120"/>
      <c r="D120"/>
      <c r="E120" s="31">
        <v>12.610000000000001</v>
      </c>
      <c r="F120" s="29">
        <v>0</v>
      </c>
      <c r="G120" s="29">
        <v>1221992</v>
      </c>
      <c r="H120" s="29">
        <v>308276</v>
      </c>
      <c r="I120" s="29">
        <v>975412</v>
      </c>
      <c r="J120" s="29">
        <v>173764</v>
      </c>
      <c r="K120" s="29">
        <v>1262</v>
      </c>
      <c r="L120" s="29">
        <v>5966959</v>
      </c>
      <c r="M120" s="29">
        <v>-6824</v>
      </c>
      <c r="N120" s="29">
        <v>609864</v>
      </c>
      <c r="O120" s="29">
        <v>77545</v>
      </c>
      <c r="P120" s="29">
        <v>62802</v>
      </c>
      <c r="Q120" s="29">
        <v>9265448</v>
      </c>
      <c r="R120" s="29">
        <v>0</v>
      </c>
      <c r="S120" s="29">
        <v>0</v>
      </c>
      <c r="T120" s="29">
        <v>0</v>
      </c>
      <c r="V120">
        <v>4011</v>
      </c>
      <c r="W120" s="26"/>
      <c r="X120" s="17"/>
      <c r="Y120" s="1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5">
      <c r="A121">
        <v>37</v>
      </c>
      <c r="B121" t="s">
        <v>168</v>
      </c>
      <c r="C121"/>
      <c r="D121"/>
      <c r="E121" s="31">
        <v>106.77</v>
      </c>
      <c r="F121" s="29">
        <v>0</v>
      </c>
      <c r="G121" s="29">
        <v>10185133</v>
      </c>
      <c r="H121" s="29">
        <v>2643469</v>
      </c>
      <c r="I121" s="29">
        <v>-6165</v>
      </c>
      <c r="J121" s="29">
        <v>126638</v>
      </c>
      <c r="K121" s="29">
        <v>0</v>
      </c>
      <c r="L121" s="29">
        <v>5187857</v>
      </c>
      <c r="M121" s="29">
        <v>28307</v>
      </c>
      <c r="N121" s="29">
        <v>2023061</v>
      </c>
      <c r="O121" s="29">
        <v>5961529</v>
      </c>
      <c r="P121" s="29">
        <v>30536</v>
      </c>
      <c r="Q121" s="29">
        <v>26119293</v>
      </c>
      <c r="R121" s="29">
        <v>0</v>
      </c>
      <c r="S121" s="29">
        <v>0</v>
      </c>
      <c r="T121" s="29">
        <v>0</v>
      </c>
      <c r="V121">
        <v>25201</v>
      </c>
      <c r="W121" s="26"/>
      <c r="X121" s="17"/>
      <c r="Y121" s="1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x14ac:dyDescent="0.25">
      <c r="A122">
        <v>38</v>
      </c>
      <c r="B122" t="s">
        <v>112</v>
      </c>
      <c r="C122"/>
      <c r="D122"/>
      <c r="E122" s="31">
        <v>67.11</v>
      </c>
      <c r="F122" s="29">
        <v>0</v>
      </c>
      <c r="G122" s="29">
        <v>4867782</v>
      </c>
      <c r="H122" s="29">
        <v>1374546</v>
      </c>
      <c r="I122" s="29">
        <v>266921</v>
      </c>
      <c r="J122" s="29">
        <v>245267</v>
      </c>
      <c r="K122" s="29">
        <v>1570</v>
      </c>
      <c r="L122" s="29">
        <v>725672</v>
      </c>
      <c r="M122" s="29">
        <v>-1166844</v>
      </c>
      <c r="N122" s="29">
        <v>1321346</v>
      </c>
      <c r="O122" s="29">
        <v>2023272</v>
      </c>
      <c r="P122" s="29">
        <v>1568591</v>
      </c>
      <c r="Q122" s="29">
        <v>8090941</v>
      </c>
      <c r="R122" s="29">
        <v>0</v>
      </c>
      <c r="S122" s="29">
        <v>0</v>
      </c>
      <c r="T122" s="29">
        <v>0</v>
      </c>
      <c r="V122">
        <v>15283</v>
      </c>
      <c r="W122" s="26"/>
      <c r="X122" s="17"/>
      <c r="Y122" s="1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x14ac:dyDescent="0.25">
      <c r="A123">
        <v>39</v>
      </c>
      <c r="B123" t="s">
        <v>135</v>
      </c>
      <c r="C123"/>
      <c r="D123"/>
      <c r="E123" s="31">
        <v>66.199999999999989</v>
      </c>
      <c r="F123" s="29">
        <v>0</v>
      </c>
      <c r="G123" s="29">
        <v>6133281</v>
      </c>
      <c r="H123" s="29">
        <v>1394724</v>
      </c>
      <c r="I123" s="29">
        <v>1931822</v>
      </c>
      <c r="J123" s="29">
        <v>392275</v>
      </c>
      <c r="K123" s="29">
        <v>28640</v>
      </c>
      <c r="L123" s="29">
        <v>3950063</v>
      </c>
      <c r="M123" s="29">
        <v>88718</v>
      </c>
      <c r="N123" s="29">
        <v>3616164</v>
      </c>
      <c r="O123" s="29">
        <v>425688</v>
      </c>
      <c r="P123" s="29">
        <v>454500</v>
      </c>
      <c r="Q123" s="29">
        <v>17506875</v>
      </c>
      <c r="R123" s="29">
        <v>0</v>
      </c>
      <c r="S123" s="29">
        <v>0</v>
      </c>
      <c r="T123" s="29">
        <v>0</v>
      </c>
      <c r="V123">
        <v>15488</v>
      </c>
      <c r="W123" s="26"/>
      <c r="X123" s="17"/>
      <c r="Y123" s="1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x14ac:dyDescent="0.25">
      <c r="A124">
        <v>42</v>
      </c>
      <c r="B124" t="s">
        <v>169</v>
      </c>
      <c r="C124"/>
      <c r="D124"/>
      <c r="E124" s="31">
        <v>9.58</v>
      </c>
      <c r="F124" s="29">
        <v>0</v>
      </c>
      <c r="G124" s="29">
        <v>5790487</v>
      </c>
      <c r="H124" s="29">
        <v>1615937</v>
      </c>
      <c r="I124" s="29">
        <v>472378</v>
      </c>
      <c r="J124" s="29">
        <v>2706053</v>
      </c>
      <c r="K124" s="29">
        <v>419226</v>
      </c>
      <c r="L124" s="29">
        <v>170702</v>
      </c>
      <c r="M124" s="29">
        <v>82499</v>
      </c>
      <c r="N124" s="29">
        <v>201765</v>
      </c>
      <c r="O124" s="29">
        <v>1481400</v>
      </c>
      <c r="P124" s="29">
        <v>0</v>
      </c>
      <c r="Q124" s="29">
        <v>12940447</v>
      </c>
      <c r="R124" s="29">
        <v>0</v>
      </c>
      <c r="S124" s="29">
        <v>0</v>
      </c>
      <c r="T124" s="29">
        <v>0</v>
      </c>
      <c r="V124">
        <v>1125</v>
      </c>
      <c r="W124" s="26"/>
      <c r="X124" s="17"/>
      <c r="Y124" s="1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x14ac:dyDescent="0.25">
      <c r="A125">
        <v>43</v>
      </c>
      <c r="B125" t="s">
        <v>99</v>
      </c>
      <c r="C125"/>
      <c r="D125"/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V125"/>
      <c r="W125" s="26"/>
      <c r="X125" s="17"/>
      <c r="Y125" s="1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x14ac:dyDescent="0.25">
      <c r="A126">
        <v>45</v>
      </c>
      <c r="B126" s="12" t="s">
        <v>75</v>
      </c>
      <c r="C126"/>
      <c r="D126"/>
      <c r="E126" s="31">
        <v>12.119999999999997</v>
      </c>
      <c r="F126" s="29">
        <v>0</v>
      </c>
      <c r="G126" s="29">
        <v>701947</v>
      </c>
      <c r="H126" s="29">
        <v>177913</v>
      </c>
      <c r="I126" s="29">
        <v>88646</v>
      </c>
      <c r="J126" s="29">
        <v>4875</v>
      </c>
      <c r="K126" s="29">
        <v>0</v>
      </c>
      <c r="L126" s="29">
        <v>95993</v>
      </c>
      <c r="M126" s="29">
        <v>0</v>
      </c>
      <c r="N126" s="29">
        <v>131692</v>
      </c>
      <c r="O126" s="29">
        <v>99928</v>
      </c>
      <c r="P126" s="29">
        <v>63778</v>
      </c>
      <c r="Q126" s="29">
        <v>1237216</v>
      </c>
      <c r="R126" s="29">
        <v>0</v>
      </c>
      <c r="S126" s="29">
        <v>0</v>
      </c>
      <c r="T126" s="29">
        <v>0</v>
      </c>
      <c r="V126">
        <v>934</v>
      </c>
      <c r="W126" s="26"/>
      <c r="X126" s="17"/>
      <c r="Y126" s="1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x14ac:dyDescent="0.25">
      <c r="A127">
        <v>46</v>
      </c>
      <c r="B127" t="s">
        <v>136</v>
      </c>
      <c r="C127"/>
      <c r="D127"/>
      <c r="E127" s="31">
        <v>20.040000000000003</v>
      </c>
      <c r="F127" s="29">
        <v>0</v>
      </c>
      <c r="G127" s="29">
        <v>1413713</v>
      </c>
      <c r="H127" s="29">
        <v>228223</v>
      </c>
      <c r="I127" s="29">
        <v>720765</v>
      </c>
      <c r="J127" s="29">
        <v>96833</v>
      </c>
      <c r="K127" s="29">
        <v>1118</v>
      </c>
      <c r="L127" s="29">
        <v>801664</v>
      </c>
      <c r="M127" s="29">
        <v>41937</v>
      </c>
      <c r="N127" s="29">
        <v>597913</v>
      </c>
      <c r="O127" s="29">
        <v>1045773</v>
      </c>
      <c r="P127" s="29">
        <v>635992</v>
      </c>
      <c r="Q127" s="29">
        <v>4311947</v>
      </c>
      <c r="R127" s="29">
        <v>0</v>
      </c>
      <c r="S127" s="29">
        <v>0</v>
      </c>
      <c r="T127" s="29">
        <v>0</v>
      </c>
      <c r="V127">
        <v>2412</v>
      </c>
      <c r="W127" s="26"/>
      <c r="X127" s="17"/>
      <c r="Y127" s="1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x14ac:dyDescent="0.25">
      <c r="A128">
        <v>50</v>
      </c>
      <c r="B128" t="s">
        <v>137</v>
      </c>
      <c r="C128"/>
      <c r="D128"/>
      <c r="E128" s="31">
        <v>64.89</v>
      </c>
      <c r="F128" s="29">
        <v>0</v>
      </c>
      <c r="G128" s="29">
        <v>5601926</v>
      </c>
      <c r="H128" s="29">
        <v>477773</v>
      </c>
      <c r="I128" s="29">
        <v>2427104</v>
      </c>
      <c r="J128" s="29">
        <v>226350</v>
      </c>
      <c r="K128" s="29">
        <v>121413</v>
      </c>
      <c r="L128" s="29">
        <v>348665</v>
      </c>
      <c r="M128" s="29">
        <v>75763</v>
      </c>
      <c r="N128" s="29">
        <v>2263054</v>
      </c>
      <c r="O128" s="29">
        <v>52832147</v>
      </c>
      <c r="P128" s="29">
        <v>842096</v>
      </c>
      <c r="Q128" s="29">
        <v>63532099</v>
      </c>
      <c r="R128" s="29">
        <v>0</v>
      </c>
      <c r="S128" s="29">
        <v>0</v>
      </c>
      <c r="T128" s="29">
        <v>0</v>
      </c>
      <c r="V128">
        <v>14775</v>
      </c>
      <c r="W128" s="26"/>
      <c r="X128" s="17"/>
      <c r="Y128" s="1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5">
      <c r="A129">
        <v>54</v>
      </c>
      <c r="B129" t="s">
        <v>78</v>
      </c>
      <c r="C129"/>
      <c r="D129"/>
      <c r="E129" s="31">
        <v>13.31</v>
      </c>
      <c r="F129" s="29">
        <v>0</v>
      </c>
      <c r="G129" s="29">
        <v>991142</v>
      </c>
      <c r="H129" s="29">
        <v>315171</v>
      </c>
      <c r="I129" s="29">
        <v>304194</v>
      </c>
      <c r="J129" s="29">
        <v>26030</v>
      </c>
      <c r="K129" s="29">
        <v>47181</v>
      </c>
      <c r="L129" s="29">
        <v>182333</v>
      </c>
      <c r="M129" s="29">
        <v>1076</v>
      </c>
      <c r="N129" s="29">
        <v>92579</v>
      </c>
      <c r="O129" s="29">
        <v>87324</v>
      </c>
      <c r="P129" s="29">
        <v>0</v>
      </c>
      <c r="Q129" s="29">
        <v>2047030</v>
      </c>
      <c r="R129" s="29">
        <v>0</v>
      </c>
      <c r="S129" s="29">
        <v>0</v>
      </c>
      <c r="T129" s="29">
        <v>0</v>
      </c>
      <c r="V129">
        <v>1207</v>
      </c>
      <c r="W129" s="26"/>
      <c r="X129" s="17"/>
      <c r="Y129" s="1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5">
      <c r="A130">
        <v>56</v>
      </c>
      <c r="B130" t="s">
        <v>102</v>
      </c>
      <c r="C130"/>
      <c r="D130"/>
      <c r="E130" s="31">
        <v>19.7</v>
      </c>
      <c r="F130" s="29">
        <v>0</v>
      </c>
      <c r="G130" s="29">
        <v>1731102</v>
      </c>
      <c r="H130" s="29">
        <v>531332</v>
      </c>
      <c r="I130" s="29">
        <v>349</v>
      </c>
      <c r="J130" s="29">
        <v>31848</v>
      </c>
      <c r="K130" s="29">
        <v>1000</v>
      </c>
      <c r="L130" s="29">
        <v>135068</v>
      </c>
      <c r="M130" s="29">
        <v>250</v>
      </c>
      <c r="N130" s="29">
        <v>45656</v>
      </c>
      <c r="O130" s="29">
        <v>177688</v>
      </c>
      <c r="P130" s="29">
        <v>86782</v>
      </c>
      <c r="Q130" s="29">
        <v>2567511</v>
      </c>
      <c r="R130" s="29">
        <v>0</v>
      </c>
      <c r="S130" s="29">
        <v>0</v>
      </c>
      <c r="T130" s="29">
        <v>0</v>
      </c>
      <c r="V130">
        <v>1334</v>
      </c>
      <c r="W130" s="26"/>
      <c r="X130" s="17"/>
      <c r="Y130" s="1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5">
      <c r="A131">
        <v>58</v>
      </c>
      <c r="B131" t="s">
        <v>170</v>
      </c>
      <c r="C131"/>
      <c r="D131"/>
      <c r="E131" s="31">
        <v>296.98</v>
      </c>
      <c r="F131" s="29">
        <v>0</v>
      </c>
      <c r="G131" s="29">
        <v>20233342</v>
      </c>
      <c r="H131" s="29">
        <v>4178353</v>
      </c>
      <c r="I131" s="29">
        <v>565417</v>
      </c>
      <c r="J131" s="29">
        <v>675146</v>
      </c>
      <c r="K131" s="29">
        <v>130767</v>
      </c>
      <c r="L131" s="29">
        <v>5628581</v>
      </c>
      <c r="M131" s="29">
        <v>122905</v>
      </c>
      <c r="N131" s="29">
        <v>588109</v>
      </c>
      <c r="O131" s="29">
        <v>9329492</v>
      </c>
      <c r="P131" s="29">
        <v>4085883</v>
      </c>
      <c r="Q131" s="29">
        <v>37366229</v>
      </c>
      <c r="R131" s="29">
        <v>0</v>
      </c>
      <c r="S131" s="29">
        <v>0</v>
      </c>
      <c r="T131" s="29">
        <v>0</v>
      </c>
      <c r="V131">
        <v>42951</v>
      </c>
      <c r="W131" s="26"/>
      <c r="X131" s="17"/>
      <c r="Y131" s="1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x14ac:dyDescent="0.25">
      <c r="A132">
        <v>63</v>
      </c>
      <c r="B132" t="s">
        <v>80</v>
      </c>
      <c r="C132"/>
      <c r="D132"/>
      <c r="E132" s="31">
        <v>64.87</v>
      </c>
      <c r="F132" s="29">
        <v>0</v>
      </c>
      <c r="G132" s="29">
        <v>4275934</v>
      </c>
      <c r="H132" s="29">
        <v>1550794</v>
      </c>
      <c r="I132" s="29">
        <v>300337</v>
      </c>
      <c r="J132" s="29">
        <v>146391</v>
      </c>
      <c r="K132" s="29">
        <v>0</v>
      </c>
      <c r="L132" s="29">
        <v>1885283</v>
      </c>
      <c r="M132" s="29">
        <v>19822</v>
      </c>
      <c r="N132" s="29">
        <v>659496</v>
      </c>
      <c r="O132" s="29">
        <v>534835</v>
      </c>
      <c r="P132" s="29">
        <v>2658560</v>
      </c>
      <c r="Q132" s="29">
        <v>6714332</v>
      </c>
      <c r="R132" s="29">
        <v>0</v>
      </c>
      <c r="S132" s="29">
        <v>0</v>
      </c>
      <c r="T132" s="29">
        <v>0</v>
      </c>
      <c r="V132">
        <v>10376</v>
      </c>
      <c r="W132" s="26"/>
      <c r="X132" s="17"/>
      <c r="Y132" s="1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5">
      <c r="A133">
        <v>78</v>
      </c>
      <c r="B133" t="s">
        <v>138</v>
      </c>
      <c r="C133"/>
      <c r="D133"/>
      <c r="E133" s="31">
        <v>37.44</v>
      </c>
      <c r="F133" s="29">
        <v>0</v>
      </c>
      <c r="G133" s="29">
        <v>1993860</v>
      </c>
      <c r="H133" s="29">
        <v>529335</v>
      </c>
      <c r="I133" s="29">
        <v>3302706</v>
      </c>
      <c r="J133" s="29">
        <v>219991</v>
      </c>
      <c r="K133" s="29">
        <v>436480</v>
      </c>
      <c r="L133" s="29">
        <v>1287335</v>
      </c>
      <c r="M133" s="29">
        <v>0</v>
      </c>
      <c r="N133" s="29">
        <v>787055</v>
      </c>
      <c r="O133" s="29">
        <v>1279708</v>
      </c>
      <c r="P133" s="29">
        <v>0</v>
      </c>
      <c r="Q133" s="29">
        <v>9836470</v>
      </c>
      <c r="R133" s="29">
        <v>0</v>
      </c>
      <c r="S133" s="29">
        <v>0</v>
      </c>
      <c r="T133" s="29">
        <v>0</v>
      </c>
      <c r="V133">
        <v>5627</v>
      </c>
      <c r="W133" s="26"/>
      <c r="X133" s="17"/>
      <c r="Y133" s="1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5">
      <c r="A134">
        <v>79</v>
      </c>
      <c r="B134" t="s">
        <v>90</v>
      </c>
      <c r="C134"/>
      <c r="D134"/>
      <c r="E134" s="31">
        <v>4.9399999999999995</v>
      </c>
      <c r="F134" s="29">
        <v>0</v>
      </c>
      <c r="G134" s="29">
        <v>443419</v>
      </c>
      <c r="H134" s="29">
        <v>137078</v>
      </c>
      <c r="I134" s="29">
        <v>14002</v>
      </c>
      <c r="J134" s="29">
        <v>729</v>
      </c>
      <c r="K134" s="29">
        <v>0</v>
      </c>
      <c r="L134" s="29">
        <v>124261</v>
      </c>
      <c r="M134" s="29">
        <v>0</v>
      </c>
      <c r="N134" s="29">
        <v>43604</v>
      </c>
      <c r="O134" s="29">
        <v>1849</v>
      </c>
      <c r="P134" s="29">
        <v>0</v>
      </c>
      <c r="Q134" s="29">
        <v>764942</v>
      </c>
      <c r="R134" s="29">
        <v>0</v>
      </c>
      <c r="S134" s="29">
        <v>0</v>
      </c>
      <c r="T134" s="29">
        <v>0</v>
      </c>
      <c r="V134">
        <v>5085</v>
      </c>
      <c r="W134" s="26"/>
      <c r="X134" s="17"/>
      <c r="Y134" s="1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x14ac:dyDescent="0.25">
      <c r="A135">
        <v>80</v>
      </c>
      <c r="B135" t="s">
        <v>139</v>
      </c>
      <c r="C135"/>
      <c r="D135"/>
      <c r="E135" s="31">
        <v>5.1000000000000005</v>
      </c>
      <c r="F135" s="29">
        <v>0</v>
      </c>
      <c r="G135" s="29">
        <v>390792</v>
      </c>
      <c r="H135" s="29">
        <v>105692</v>
      </c>
      <c r="I135" s="29">
        <v>59579</v>
      </c>
      <c r="J135" s="29">
        <v>14335</v>
      </c>
      <c r="K135" s="29">
        <v>12535</v>
      </c>
      <c r="L135" s="29">
        <v>61846</v>
      </c>
      <c r="M135" s="29">
        <v>0</v>
      </c>
      <c r="N135" s="29">
        <v>41220</v>
      </c>
      <c r="O135" s="29">
        <v>156398</v>
      </c>
      <c r="P135" s="29">
        <v>7291</v>
      </c>
      <c r="Q135" s="29">
        <v>835106</v>
      </c>
      <c r="R135" s="29">
        <v>0</v>
      </c>
      <c r="S135" s="29">
        <v>0</v>
      </c>
      <c r="T135" s="29">
        <v>0</v>
      </c>
      <c r="V135">
        <v>76</v>
      </c>
      <c r="W135" s="26"/>
      <c r="X135" s="17"/>
      <c r="Y135" s="1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5">
      <c r="A136">
        <v>81</v>
      </c>
      <c r="B136" t="s">
        <v>140</v>
      </c>
      <c r="C136"/>
      <c r="D136"/>
      <c r="E136" s="31">
        <v>238.19</v>
      </c>
      <c r="F136" s="29">
        <v>0</v>
      </c>
      <c r="G136" s="29">
        <v>16212868</v>
      </c>
      <c r="H136" s="29">
        <v>4541872</v>
      </c>
      <c r="I136" s="29">
        <v>7458481</v>
      </c>
      <c r="J136" s="29">
        <v>691804</v>
      </c>
      <c r="K136" s="29">
        <v>280678</v>
      </c>
      <c r="L136" s="29">
        <v>79717921</v>
      </c>
      <c r="M136" s="29">
        <v>1141003</v>
      </c>
      <c r="N136" s="29">
        <v>1557139</v>
      </c>
      <c r="O136" s="29">
        <v>12958473</v>
      </c>
      <c r="P136" s="29">
        <v>1702501</v>
      </c>
      <c r="Q136" s="29">
        <v>122857738</v>
      </c>
      <c r="R136" s="29">
        <v>0</v>
      </c>
      <c r="S136" s="29">
        <v>0</v>
      </c>
      <c r="T136" s="29">
        <v>0</v>
      </c>
      <c r="V136">
        <v>32054</v>
      </c>
      <c r="W136" s="26"/>
      <c r="X136" s="17"/>
      <c r="Y136" s="1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x14ac:dyDescent="0.25">
      <c r="A137">
        <v>82</v>
      </c>
      <c r="B137" t="s">
        <v>79</v>
      </c>
      <c r="C137"/>
      <c r="D137"/>
      <c r="E137" s="31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V137"/>
      <c r="W137" s="26"/>
      <c r="X137" s="17"/>
      <c r="Y137" s="1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5">
      <c r="A138">
        <v>84</v>
      </c>
      <c r="B138" t="s">
        <v>118</v>
      </c>
      <c r="C138"/>
      <c r="D138"/>
      <c r="E138" s="31">
        <v>231.84</v>
      </c>
      <c r="F138" s="29">
        <v>0</v>
      </c>
      <c r="G138" s="29">
        <v>21871260</v>
      </c>
      <c r="H138" s="29">
        <v>2017801</v>
      </c>
      <c r="I138" s="29">
        <v>18838331</v>
      </c>
      <c r="J138" s="29">
        <v>6958640</v>
      </c>
      <c r="K138" s="29">
        <v>138660</v>
      </c>
      <c r="L138" s="29">
        <v>6209138</v>
      </c>
      <c r="M138" s="29">
        <v>295077</v>
      </c>
      <c r="N138" s="29">
        <v>13534585</v>
      </c>
      <c r="O138" s="29">
        <v>178845351</v>
      </c>
      <c r="P138" s="29">
        <v>4417178</v>
      </c>
      <c r="Q138" s="29">
        <v>244291665</v>
      </c>
      <c r="R138" s="29">
        <v>0</v>
      </c>
      <c r="S138" s="29">
        <v>0</v>
      </c>
      <c r="T138" s="29">
        <v>0</v>
      </c>
      <c r="V138">
        <v>53968</v>
      </c>
      <c r="W138" s="26"/>
      <c r="X138" s="17"/>
      <c r="Y138" s="1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5">
      <c r="A139">
        <v>85</v>
      </c>
      <c r="B139" t="s">
        <v>141</v>
      </c>
      <c r="C139"/>
      <c r="D139"/>
      <c r="E139" s="31">
        <v>45.68</v>
      </c>
      <c r="F139" s="29">
        <v>0</v>
      </c>
      <c r="G139" s="29">
        <v>4521989</v>
      </c>
      <c r="H139" s="29">
        <v>1056624</v>
      </c>
      <c r="I139" s="29">
        <v>218039</v>
      </c>
      <c r="J139" s="29">
        <v>1149096</v>
      </c>
      <c r="K139" s="29">
        <v>13970</v>
      </c>
      <c r="L139" s="29">
        <v>577790</v>
      </c>
      <c r="M139" s="29">
        <v>97208</v>
      </c>
      <c r="N139" s="29">
        <v>472619</v>
      </c>
      <c r="O139" s="29">
        <v>837753</v>
      </c>
      <c r="P139" s="29">
        <v>9053</v>
      </c>
      <c r="Q139" s="29">
        <v>8936035</v>
      </c>
      <c r="R139" s="29">
        <v>0</v>
      </c>
      <c r="S139" s="29">
        <v>0</v>
      </c>
      <c r="T139" s="29">
        <v>0</v>
      </c>
      <c r="V139">
        <v>4792</v>
      </c>
      <c r="W139" s="26"/>
      <c r="X139" s="17"/>
      <c r="Y139" s="1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x14ac:dyDescent="0.25">
      <c r="A140">
        <v>96</v>
      </c>
      <c r="B140" t="s">
        <v>94</v>
      </c>
      <c r="C140"/>
      <c r="D140"/>
      <c r="E140" s="31">
        <v>16.04</v>
      </c>
      <c r="F140" s="29">
        <v>0</v>
      </c>
      <c r="G140" s="29">
        <v>1249286</v>
      </c>
      <c r="H140" s="29">
        <v>278354</v>
      </c>
      <c r="I140" s="29">
        <v>0</v>
      </c>
      <c r="J140" s="29">
        <v>49204</v>
      </c>
      <c r="K140" s="29">
        <v>11002</v>
      </c>
      <c r="L140" s="29">
        <v>80223</v>
      </c>
      <c r="M140" s="29">
        <v>10115</v>
      </c>
      <c r="N140" s="29">
        <v>319567</v>
      </c>
      <c r="O140" s="29">
        <v>219275</v>
      </c>
      <c r="P140" s="29">
        <v>0</v>
      </c>
      <c r="Q140" s="29">
        <v>2217026</v>
      </c>
      <c r="R140" s="29">
        <v>0</v>
      </c>
      <c r="S140" s="29">
        <v>0</v>
      </c>
      <c r="T140" s="29">
        <v>0</v>
      </c>
      <c r="V140">
        <v>1141</v>
      </c>
      <c r="W140" s="26"/>
      <c r="X140" s="17"/>
      <c r="Y140" s="1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x14ac:dyDescent="0.25">
      <c r="A141">
        <v>102</v>
      </c>
      <c r="B141" t="s">
        <v>171</v>
      </c>
      <c r="C141"/>
      <c r="D141"/>
      <c r="E141" s="31">
        <v>32.1</v>
      </c>
      <c r="F141" s="29">
        <v>0</v>
      </c>
      <c r="G141" s="29">
        <v>2295806</v>
      </c>
      <c r="H141" s="29">
        <v>620698</v>
      </c>
      <c r="I141" s="29">
        <v>30675</v>
      </c>
      <c r="J141" s="29">
        <v>78967</v>
      </c>
      <c r="K141" s="29">
        <v>0</v>
      </c>
      <c r="L141" s="29">
        <v>5703761</v>
      </c>
      <c r="M141" s="29">
        <v>65473</v>
      </c>
      <c r="N141" s="29">
        <v>487121</v>
      </c>
      <c r="O141" s="29">
        <v>1082025</v>
      </c>
      <c r="P141" s="29">
        <v>0</v>
      </c>
      <c r="Q141" s="29">
        <v>10364526</v>
      </c>
      <c r="R141" s="29">
        <v>0</v>
      </c>
      <c r="S141" s="29">
        <v>0</v>
      </c>
      <c r="T141" s="29">
        <v>0</v>
      </c>
      <c r="V141">
        <v>9626</v>
      </c>
      <c r="W141" s="26"/>
      <c r="X141" s="17"/>
      <c r="Y141" s="1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5">
      <c r="A142">
        <v>104</v>
      </c>
      <c r="B142" t="s">
        <v>172</v>
      </c>
      <c r="C142"/>
      <c r="D142"/>
      <c r="E142" s="31">
        <v>24.639999999999997</v>
      </c>
      <c r="F142" s="29">
        <v>0</v>
      </c>
      <c r="G142" s="29">
        <v>2385859</v>
      </c>
      <c r="H142" s="29">
        <v>763268</v>
      </c>
      <c r="I142" s="29">
        <v>815538</v>
      </c>
      <c r="J142" s="29">
        <v>35810</v>
      </c>
      <c r="K142" s="29">
        <v>487</v>
      </c>
      <c r="L142" s="29">
        <v>1378992</v>
      </c>
      <c r="M142" s="29">
        <v>383288</v>
      </c>
      <c r="N142" s="29">
        <v>531974</v>
      </c>
      <c r="O142" s="29">
        <v>336781</v>
      </c>
      <c r="P142" s="29">
        <v>0</v>
      </c>
      <c r="Q142" s="29">
        <v>6631997</v>
      </c>
      <c r="R142" s="29">
        <v>0</v>
      </c>
      <c r="S142" s="29">
        <v>0</v>
      </c>
      <c r="T142" s="29">
        <v>0</v>
      </c>
      <c r="V142">
        <v>4221</v>
      </c>
      <c r="W142" s="26"/>
      <c r="X142" s="17"/>
      <c r="Y142" s="1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x14ac:dyDescent="0.25">
      <c r="A143">
        <v>106</v>
      </c>
      <c r="B143" t="s">
        <v>73</v>
      </c>
      <c r="C143"/>
      <c r="D143"/>
      <c r="E143" s="31">
        <v>31.490000000000002</v>
      </c>
      <c r="F143" s="29">
        <v>0</v>
      </c>
      <c r="G143" s="29">
        <v>1317930</v>
      </c>
      <c r="H143" s="29">
        <v>286893</v>
      </c>
      <c r="I143" s="29">
        <v>75035</v>
      </c>
      <c r="J143" s="29">
        <v>73595</v>
      </c>
      <c r="K143" s="29">
        <v>467984</v>
      </c>
      <c r="L143" s="29">
        <v>239314</v>
      </c>
      <c r="M143" s="29">
        <v>6</v>
      </c>
      <c r="N143" s="29">
        <v>2808</v>
      </c>
      <c r="O143" s="29">
        <v>96781</v>
      </c>
      <c r="P143" s="29">
        <v>0</v>
      </c>
      <c r="Q143" s="29">
        <v>2560346</v>
      </c>
      <c r="R143" s="29">
        <v>0</v>
      </c>
      <c r="S143" s="29">
        <v>0</v>
      </c>
      <c r="T143" s="29">
        <v>0</v>
      </c>
      <c r="V143">
        <v>2702</v>
      </c>
      <c r="W143" s="26"/>
      <c r="X143" s="17"/>
      <c r="Y143" s="1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x14ac:dyDescent="0.25">
      <c r="A144">
        <v>107</v>
      </c>
      <c r="B144" t="s">
        <v>89</v>
      </c>
      <c r="C144"/>
      <c r="D144"/>
      <c r="E144" s="31">
        <v>21.04</v>
      </c>
      <c r="F144" s="29">
        <v>0</v>
      </c>
      <c r="G144" s="29">
        <v>1128109</v>
      </c>
      <c r="H144" s="29">
        <v>247452</v>
      </c>
      <c r="I144" s="29">
        <v>55272</v>
      </c>
      <c r="J144" s="29">
        <v>14956</v>
      </c>
      <c r="K144" s="29">
        <v>13885</v>
      </c>
      <c r="L144" s="29">
        <v>204404</v>
      </c>
      <c r="M144" s="29">
        <v>12156</v>
      </c>
      <c r="N144" s="29">
        <v>170673</v>
      </c>
      <c r="O144" s="29">
        <v>348575</v>
      </c>
      <c r="P144" s="29">
        <v>0</v>
      </c>
      <c r="Q144" s="29">
        <v>2195482</v>
      </c>
      <c r="R144" s="29">
        <v>0</v>
      </c>
      <c r="S144" s="29">
        <v>0</v>
      </c>
      <c r="T144" s="29">
        <v>0</v>
      </c>
      <c r="V144">
        <v>1481</v>
      </c>
      <c r="W144" s="26"/>
      <c r="X144" s="17"/>
      <c r="Y144" s="1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5">
      <c r="A145">
        <v>108</v>
      </c>
      <c r="B145" t="s">
        <v>96</v>
      </c>
      <c r="C145"/>
      <c r="D145"/>
      <c r="E145" s="31">
        <v>35.909999999999997</v>
      </c>
      <c r="F145" s="29">
        <v>0</v>
      </c>
      <c r="G145" s="29">
        <v>3166168</v>
      </c>
      <c r="H145" s="29">
        <v>696937</v>
      </c>
      <c r="I145" s="29">
        <v>199310</v>
      </c>
      <c r="J145" s="29">
        <v>70481</v>
      </c>
      <c r="K145" s="29">
        <v>8111</v>
      </c>
      <c r="L145" s="29">
        <v>1005784</v>
      </c>
      <c r="M145" s="29">
        <v>84946</v>
      </c>
      <c r="N145" s="29">
        <v>738273</v>
      </c>
      <c r="O145" s="29">
        <v>618817</v>
      </c>
      <c r="P145" s="29">
        <v>0</v>
      </c>
      <c r="Q145" s="29">
        <v>6588827</v>
      </c>
      <c r="R145" s="29">
        <v>0</v>
      </c>
      <c r="S145" s="29">
        <v>0</v>
      </c>
      <c r="T145" s="29">
        <v>0</v>
      </c>
      <c r="V145">
        <v>5844</v>
      </c>
      <c r="W145" s="26"/>
      <c r="X145" s="17"/>
      <c r="Y145" s="1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x14ac:dyDescent="0.25">
      <c r="A146">
        <v>111</v>
      </c>
      <c r="B146" t="s">
        <v>142</v>
      </c>
      <c r="C146"/>
      <c r="D146"/>
      <c r="E146" s="31">
        <v>5.96</v>
      </c>
      <c r="F146" s="29">
        <v>0</v>
      </c>
      <c r="G146" s="29">
        <v>827054</v>
      </c>
      <c r="H146" s="29">
        <v>184223</v>
      </c>
      <c r="I146" s="29">
        <v>6340</v>
      </c>
      <c r="J146" s="29">
        <v>20425</v>
      </c>
      <c r="K146" s="29">
        <v>61876</v>
      </c>
      <c r="L146" s="29">
        <v>113097</v>
      </c>
      <c r="M146" s="29">
        <v>14814</v>
      </c>
      <c r="N146" s="29">
        <v>139981</v>
      </c>
      <c r="O146" s="29">
        <v>214605</v>
      </c>
      <c r="P146" s="29">
        <v>0</v>
      </c>
      <c r="Q146" s="29">
        <v>1582415</v>
      </c>
      <c r="R146" s="29">
        <v>0</v>
      </c>
      <c r="S146" s="29">
        <v>0</v>
      </c>
      <c r="T146" s="29">
        <v>0</v>
      </c>
      <c r="V146">
        <v>535</v>
      </c>
      <c r="W146" s="26"/>
      <c r="X146" s="17"/>
      <c r="Y146" s="1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5">
      <c r="A147">
        <v>125</v>
      </c>
      <c r="B147" t="s">
        <v>91</v>
      </c>
      <c r="C147"/>
      <c r="D147"/>
      <c r="E147" s="31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V147"/>
      <c r="W147" s="26"/>
      <c r="X147" s="17"/>
      <c r="Y147" s="1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5">
      <c r="A148">
        <v>126</v>
      </c>
      <c r="B148" t="s">
        <v>109</v>
      </c>
      <c r="C148"/>
      <c r="D148"/>
      <c r="E148" s="31">
        <v>72.23</v>
      </c>
      <c r="F148" s="29">
        <v>0</v>
      </c>
      <c r="G148" s="29">
        <v>5959641</v>
      </c>
      <c r="H148" s="29">
        <v>1731506</v>
      </c>
      <c r="I148" s="29">
        <v>66925</v>
      </c>
      <c r="J148" s="29">
        <v>168887</v>
      </c>
      <c r="K148" s="29">
        <v>144070</v>
      </c>
      <c r="L148" s="29">
        <v>15988996</v>
      </c>
      <c r="M148" s="29">
        <v>186829</v>
      </c>
      <c r="N148" s="29">
        <v>5680778</v>
      </c>
      <c r="O148" s="29">
        <v>17944858</v>
      </c>
      <c r="P148" s="29">
        <v>3919349</v>
      </c>
      <c r="Q148" s="29">
        <v>43953141</v>
      </c>
      <c r="R148" s="29">
        <v>0</v>
      </c>
      <c r="S148" s="29">
        <v>0</v>
      </c>
      <c r="T148" s="29">
        <v>0</v>
      </c>
      <c r="V148">
        <v>15353</v>
      </c>
      <c r="W148" s="26"/>
      <c r="X148" s="17"/>
      <c r="Y148" s="1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5">
      <c r="A149">
        <v>128</v>
      </c>
      <c r="B149" t="s">
        <v>114</v>
      </c>
      <c r="C149"/>
      <c r="D149"/>
      <c r="E149" s="31">
        <v>159.11000000000001</v>
      </c>
      <c r="F149" s="29">
        <v>0</v>
      </c>
      <c r="G149" s="29">
        <v>19371740</v>
      </c>
      <c r="H149" s="29">
        <v>5466123</v>
      </c>
      <c r="I149" s="29">
        <v>73166318</v>
      </c>
      <c r="J149" s="29">
        <v>391468</v>
      </c>
      <c r="K149" s="29">
        <v>11001</v>
      </c>
      <c r="L149" s="29">
        <v>35521694</v>
      </c>
      <c r="M149" s="29">
        <v>345055</v>
      </c>
      <c r="N149" s="29">
        <v>732225</v>
      </c>
      <c r="O149" s="29">
        <v>1746176</v>
      </c>
      <c r="P149" s="29">
        <v>83615</v>
      </c>
      <c r="Q149" s="29">
        <v>136668185</v>
      </c>
      <c r="R149" s="29">
        <v>0</v>
      </c>
      <c r="S149" s="29">
        <v>0</v>
      </c>
      <c r="T149" s="29">
        <v>0</v>
      </c>
      <c r="V149">
        <v>57457</v>
      </c>
      <c r="W149" s="26"/>
      <c r="X149" s="17"/>
      <c r="Y149" s="1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x14ac:dyDescent="0.25">
      <c r="A150">
        <v>129</v>
      </c>
      <c r="B150" t="s">
        <v>120</v>
      </c>
      <c r="C150"/>
      <c r="D150"/>
      <c r="E150" s="31">
        <v>6.43</v>
      </c>
      <c r="F150" s="29">
        <v>0</v>
      </c>
      <c r="G150" s="29">
        <v>389002</v>
      </c>
      <c r="H150" s="29">
        <v>93221</v>
      </c>
      <c r="I150" s="29">
        <v>34381</v>
      </c>
      <c r="J150" s="29">
        <v>2191</v>
      </c>
      <c r="K150" s="29">
        <v>0</v>
      </c>
      <c r="L150" s="29">
        <v>215763</v>
      </c>
      <c r="M150" s="29">
        <v>12654</v>
      </c>
      <c r="N150" s="29">
        <v>131830</v>
      </c>
      <c r="O150" s="29">
        <v>100787</v>
      </c>
      <c r="P150" s="29">
        <v>0</v>
      </c>
      <c r="Q150" s="29">
        <v>979829</v>
      </c>
      <c r="R150" s="29">
        <v>0</v>
      </c>
      <c r="S150" s="29">
        <v>0</v>
      </c>
      <c r="T150" s="29">
        <v>0</v>
      </c>
      <c r="V150">
        <v>389</v>
      </c>
      <c r="W150" s="26"/>
      <c r="X150" s="17"/>
      <c r="Y150" s="1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5">
      <c r="A151">
        <v>130</v>
      </c>
      <c r="B151" t="s">
        <v>143</v>
      </c>
      <c r="C151"/>
      <c r="D151"/>
      <c r="E151" s="31">
        <v>207.75</v>
      </c>
      <c r="F151" s="29">
        <v>0</v>
      </c>
      <c r="G151" s="29">
        <v>14889122</v>
      </c>
      <c r="H151" s="29">
        <v>5664730</v>
      </c>
      <c r="I151" s="29">
        <v>1298622</v>
      </c>
      <c r="J151" s="29">
        <v>1312967</v>
      </c>
      <c r="K151" s="29">
        <v>775622</v>
      </c>
      <c r="L151" s="29">
        <v>30586545</v>
      </c>
      <c r="M151" s="29">
        <v>1440538</v>
      </c>
      <c r="N151" s="29">
        <v>3285015</v>
      </c>
      <c r="O151" s="29">
        <v>913986</v>
      </c>
      <c r="P151" s="29">
        <v>6597518</v>
      </c>
      <c r="Q151" s="29">
        <v>53569629</v>
      </c>
      <c r="R151" s="29">
        <v>0</v>
      </c>
      <c r="S151" s="29">
        <v>0</v>
      </c>
      <c r="T151" s="29">
        <v>0</v>
      </c>
      <c r="V151">
        <v>26437</v>
      </c>
      <c r="W151" s="26"/>
      <c r="X151" s="17"/>
      <c r="Y151" s="1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x14ac:dyDescent="0.25">
      <c r="A152">
        <v>131</v>
      </c>
      <c r="B152" t="s">
        <v>92</v>
      </c>
      <c r="C152"/>
      <c r="D152"/>
      <c r="E152" s="31">
        <v>219.60999999999999</v>
      </c>
      <c r="F152" s="29">
        <v>0</v>
      </c>
      <c r="G152" s="29">
        <v>22180156</v>
      </c>
      <c r="H152" s="29">
        <v>5954580</v>
      </c>
      <c r="I152" s="29">
        <v>5197544</v>
      </c>
      <c r="J152" s="29">
        <v>280510</v>
      </c>
      <c r="K152" s="29">
        <v>7883</v>
      </c>
      <c r="L152" s="29">
        <v>5706132</v>
      </c>
      <c r="M152" s="29">
        <v>4303459</v>
      </c>
      <c r="N152" s="29">
        <v>639321</v>
      </c>
      <c r="O152" s="29">
        <v>7841077</v>
      </c>
      <c r="P152" s="29">
        <v>2066112</v>
      </c>
      <c r="Q152" s="29">
        <v>50044550</v>
      </c>
      <c r="R152" s="29">
        <v>0</v>
      </c>
      <c r="S152" s="29">
        <v>0</v>
      </c>
      <c r="T152" s="29">
        <v>0</v>
      </c>
      <c r="V152">
        <v>35157</v>
      </c>
      <c r="W152" s="26"/>
      <c r="X152" s="17"/>
      <c r="Y152" s="1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x14ac:dyDescent="0.25">
      <c r="A153">
        <v>132</v>
      </c>
      <c r="B153" t="s">
        <v>144</v>
      </c>
      <c r="C153"/>
      <c r="D153"/>
      <c r="E153" s="31">
        <v>49.26</v>
      </c>
      <c r="F153" s="29">
        <v>0</v>
      </c>
      <c r="G153" s="29">
        <v>3652315</v>
      </c>
      <c r="H153" s="29">
        <v>942251</v>
      </c>
      <c r="I153" s="29">
        <v>2340989</v>
      </c>
      <c r="J153" s="29">
        <v>92402</v>
      </c>
      <c r="K153" s="29">
        <v>5135</v>
      </c>
      <c r="L153" s="29">
        <v>18568806</v>
      </c>
      <c r="M153" s="29">
        <v>182280</v>
      </c>
      <c r="N153" s="29">
        <v>364572</v>
      </c>
      <c r="O153" s="29">
        <v>360446</v>
      </c>
      <c r="P153" s="29">
        <v>74664</v>
      </c>
      <c r="Q153" s="29">
        <v>26434532</v>
      </c>
      <c r="R153" s="29">
        <v>0</v>
      </c>
      <c r="S153" s="29">
        <v>0</v>
      </c>
      <c r="T153" s="29">
        <v>0</v>
      </c>
      <c r="V153">
        <v>13595</v>
      </c>
      <c r="W153" s="26"/>
      <c r="X153" s="17"/>
      <c r="Y153" s="1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x14ac:dyDescent="0.25">
      <c r="A154">
        <v>134</v>
      </c>
      <c r="B154" t="s">
        <v>82</v>
      </c>
      <c r="C154"/>
      <c r="D154"/>
      <c r="E154" s="31">
        <v>38.56</v>
      </c>
      <c r="F154" s="29">
        <v>0</v>
      </c>
      <c r="G154" s="29">
        <v>3137046</v>
      </c>
      <c r="H154" s="29">
        <v>814325</v>
      </c>
      <c r="I154" s="29">
        <v>782278</v>
      </c>
      <c r="J154" s="29">
        <v>155903</v>
      </c>
      <c r="K154" s="29">
        <v>113906</v>
      </c>
      <c r="L154" s="29">
        <v>1426292</v>
      </c>
      <c r="M154" s="29">
        <v>545004</v>
      </c>
      <c r="N154" s="29">
        <v>826798</v>
      </c>
      <c r="O154" s="29">
        <v>1738321</v>
      </c>
      <c r="P154" s="29">
        <v>236541</v>
      </c>
      <c r="Q154" s="29">
        <v>9303332</v>
      </c>
      <c r="R154" s="29">
        <v>0</v>
      </c>
      <c r="S154" s="29">
        <v>0</v>
      </c>
      <c r="T154" s="29">
        <v>0</v>
      </c>
      <c r="V154">
        <v>10694</v>
      </c>
      <c r="W154" s="26"/>
      <c r="X154" s="17"/>
      <c r="Y154" s="1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5">
      <c r="A155">
        <v>137</v>
      </c>
      <c r="B155" t="s">
        <v>84</v>
      </c>
      <c r="C155"/>
      <c r="D155"/>
      <c r="E155" s="31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V155"/>
      <c r="W155" s="26"/>
      <c r="X155" s="17"/>
      <c r="Y155" s="1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5">
      <c r="A156">
        <v>138</v>
      </c>
      <c r="B156" t="s">
        <v>145</v>
      </c>
      <c r="C156"/>
      <c r="D156"/>
      <c r="E156" s="31">
        <v>102.85</v>
      </c>
      <c r="F156" s="29">
        <v>0</v>
      </c>
      <c r="G156" s="29">
        <v>10120888</v>
      </c>
      <c r="H156" s="29">
        <v>744011</v>
      </c>
      <c r="I156" s="29">
        <v>445950</v>
      </c>
      <c r="J156" s="29">
        <v>3774338</v>
      </c>
      <c r="K156" s="29">
        <v>59212</v>
      </c>
      <c r="L156" s="29">
        <v>655709</v>
      </c>
      <c r="M156" s="29">
        <v>9422624</v>
      </c>
      <c r="N156" s="29">
        <v>264479</v>
      </c>
      <c r="O156" s="29">
        <v>74126102</v>
      </c>
      <c r="P156" s="29">
        <v>6402736</v>
      </c>
      <c r="Q156" s="29">
        <v>93210577</v>
      </c>
      <c r="R156" s="29">
        <v>0</v>
      </c>
      <c r="S156" s="29">
        <v>0</v>
      </c>
      <c r="T156" s="29">
        <v>0</v>
      </c>
      <c r="V156">
        <v>18613</v>
      </c>
      <c r="W156" s="26"/>
      <c r="X156" s="17"/>
      <c r="Y156" s="1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x14ac:dyDescent="0.25">
      <c r="A157">
        <v>139</v>
      </c>
      <c r="B157" t="s">
        <v>116</v>
      </c>
      <c r="C157"/>
      <c r="D157"/>
      <c r="E157" s="31">
        <v>47.620000000000005</v>
      </c>
      <c r="F157" s="29">
        <v>0</v>
      </c>
      <c r="G157" s="29">
        <v>3630463</v>
      </c>
      <c r="H157" s="29">
        <v>337461</v>
      </c>
      <c r="I157" s="29">
        <v>3792443</v>
      </c>
      <c r="J157" s="29">
        <v>200158</v>
      </c>
      <c r="K157" s="29">
        <v>174036</v>
      </c>
      <c r="L157" s="29">
        <v>1072063</v>
      </c>
      <c r="M157" s="29">
        <v>172092</v>
      </c>
      <c r="N157" s="29">
        <v>2056398</v>
      </c>
      <c r="O157" s="29">
        <v>58558209</v>
      </c>
      <c r="P157" s="29">
        <v>3138516</v>
      </c>
      <c r="Q157" s="29">
        <v>66854807</v>
      </c>
      <c r="R157" s="29">
        <v>0</v>
      </c>
      <c r="S157" s="29">
        <v>0</v>
      </c>
      <c r="T157" s="29">
        <v>0</v>
      </c>
      <c r="V157">
        <v>16969</v>
      </c>
      <c r="W157" s="26"/>
      <c r="X157" s="17"/>
      <c r="Y157" s="1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5">
      <c r="A158">
        <v>140</v>
      </c>
      <c r="B158" t="s">
        <v>146</v>
      </c>
      <c r="C158"/>
      <c r="D158"/>
      <c r="E158" s="31">
        <v>61.28</v>
      </c>
      <c r="F158" s="29">
        <v>0</v>
      </c>
      <c r="G158" s="29">
        <v>5667343</v>
      </c>
      <c r="H158" s="29">
        <v>1413655</v>
      </c>
      <c r="I158" s="29">
        <v>521989</v>
      </c>
      <c r="J158" s="29">
        <v>164501</v>
      </c>
      <c r="K158" s="29">
        <v>4590</v>
      </c>
      <c r="L158" s="29">
        <v>798389</v>
      </c>
      <c r="M158" s="29">
        <v>19506</v>
      </c>
      <c r="N158" s="29">
        <v>89143</v>
      </c>
      <c r="O158" s="29">
        <v>494869</v>
      </c>
      <c r="P158" s="29">
        <v>0</v>
      </c>
      <c r="Q158" s="29">
        <v>9173985</v>
      </c>
      <c r="R158" s="29">
        <v>0</v>
      </c>
      <c r="S158" s="29">
        <v>0</v>
      </c>
      <c r="T158" s="29">
        <v>0</v>
      </c>
      <c r="V158">
        <v>5413</v>
      </c>
      <c r="W158" s="26"/>
      <c r="X158" s="17"/>
      <c r="Y158" s="1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x14ac:dyDescent="0.25">
      <c r="A159">
        <v>141</v>
      </c>
      <c r="B159" t="s">
        <v>76</v>
      </c>
      <c r="C159"/>
      <c r="D159"/>
      <c r="E159" s="31">
        <v>8.59</v>
      </c>
      <c r="F159" s="29">
        <v>0</v>
      </c>
      <c r="G159" s="29">
        <v>675076</v>
      </c>
      <c r="H159" s="29">
        <v>117231</v>
      </c>
      <c r="I159" s="29">
        <v>13075</v>
      </c>
      <c r="J159" s="29">
        <v>25938</v>
      </c>
      <c r="K159" s="29">
        <v>238</v>
      </c>
      <c r="L159" s="29">
        <v>120375</v>
      </c>
      <c r="M159" s="29">
        <v>14442</v>
      </c>
      <c r="N159" s="29">
        <v>41537</v>
      </c>
      <c r="O159" s="29">
        <v>236659</v>
      </c>
      <c r="P159" s="29">
        <v>0</v>
      </c>
      <c r="Q159" s="29">
        <v>1244571</v>
      </c>
      <c r="R159" s="29">
        <v>0</v>
      </c>
      <c r="S159" s="29">
        <v>0</v>
      </c>
      <c r="T159" s="29">
        <v>0</v>
      </c>
      <c r="V159">
        <v>477</v>
      </c>
      <c r="W159" s="26"/>
      <c r="X159" s="17"/>
      <c r="Y159" s="1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x14ac:dyDescent="0.25">
      <c r="A160">
        <v>142</v>
      </c>
      <c r="B160" t="s">
        <v>108</v>
      </c>
      <c r="C160"/>
      <c r="D160"/>
      <c r="E160" s="31">
        <v>99.59</v>
      </c>
      <c r="F160" s="29">
        <v>0</v>
      </c>
      <c r="G160" s="29">
        <v>10416464</v>
      </c>
      <c r="H160" s="29">
        <v>2521278</v>
      </c>
      <c r="I160" s="29">
        <v>160755</v>
      </c>
      <c r="J160" s="29">
        <v>550936</v>
      </c>
      <c r="K160" s="29">
        <v>37954</v>
      </c>
      <c r="L160" s="29">
        <v>49112377</v>
      </c>
      <c r="M160" s="29">
        <v>334407</v>
      </c>
      <c r="N160" s="29">
        <v>788354</v>
      </c>
      <c r="O160" s="29">
        <v>1134508</v>
      </c>
      <c r="P160" s="29">
        <v>655564</v>
      </c>
      <c r="Q160" s="29">
        <v>64401469</v>
      </c>
      <c r="R160" s="29">
        <v>0</v>
      </c>
      <c r="S160" s="29">
        <v>0</v>
      </c>
      <c r="T160" s="29">
        <v>0</v>
      </c>
      <c r="V160">
        <v>32262</v>
      </c>
      <c r="W160" s="26"/>
      <c r="X160" s="17"/>
      <c r="Y160" s="1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x14ac:dyDescent="0.25">
      <c r="A161">
        <v>145</v>
      </c>
      <c r="B161" t="s">
        <v>173</v>
      </c>
      <c r="C161"/>
      <c r="D161"/>
      <c r="E161" s="31">
        <v>12.119999999999997</v>
      </c>
      <c r="F161" s="29">
        <v>0</v>
      </c>
      <c r="G161" s="29">
        <v>701947</v>
      </c>
      <c r="H161" s="29">
        <v>177913</v>
      </c>
      <c r="I161" s="29">
        <v>88646</v>
      </c>
      <c r="J161" s="29">
        <v>4875</v>
      </c>
      <c r="K161" s="29">
        <v>0</v>
      </c>
      <c r="L161" s="29">
        <v>95993</v>
      </c>
      <c r="M161" s="29">
        <v>0</v>
      </c>
      <c r="N161" s="29">
        <v>131692</v>
      </c>
      <c r="O161" s="29">
        <v>99928</v>
      </c>
      <c r="P161" s="29">
        <v>63778</v>
      </c>
      <c r="Q161" s="29">
        <v>1237216</v>
      </c>
      <c r="R161" s="29">
        <v>0</v>
      </c>
      <c r="S161" s="29">
        <v>0</v>
      </c>
      <c r="T161" s="29">
        <v>0</v>
      </c>
      <c r="V161">
        <v>32725</v>
      </c>
      <c r="W161" s="26"/>
      <c r="X161" s="17"/>
      <c r="Y161" s="1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5">
      <c r="A162">
        <v>147</v>
      </c>
      <c r="B162" t="s">
        <v>111</v>
      </c>
      <c r="C162"/>
      <c r="D162"/>
      <c r="E162" s="31">
        <v>15.22</v>
      </c>
      <c r="F162" s="29">
        <v>0</v>
      </c>
      <c r="G162" s="29">
        <v>910009</v>
      </c>
      <c r="H162" s="29">
        <v>257285</v>
      </c>
      <c r="I162" s="29">
        <v>281217</v>
      </c>
      <c r="J162" s="29">
        <v>26631</v>
      </c>
      <c r="K162" s="29">
        <v>0</v>
      </c>
      <c r="L162" s="29">
        <v>219614</v>
      </c>
      <c r="M162" s="29">
        <v>8173</v>
      </c>
      <c r="N162" s="29">
        <v>20176</v>
      </c>
      <c r="O162" s="29">
        <v>234166</v>
      </c>
      <c r="P162" s="29">
        <v>56699</v>
      </c>
      <c r="Q162" s="29">
        <v>1900572</v>
      </c>
      <c r="R162" s="29">
        <v>0</v>
      </c>
      <c r="S162" s="29">
        <v>0</v>
      </c>
      <c r="T162" s="29">
        <v>0</v>
      </c>
      <c r="V162">
        <v>2488</v>
      </c>
      <c r="W162" s="26"/>
      <c r="X162" s="17"/>
      <c r="Y162" s="1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x14ac:dyDescent="0.25">
      <c r="A163">
        <v>148</v>
      </c>
      <c r="B163" t="s">
        <v>148</v>
      </c>
      <c r="C163"/>
      <c r="D163"/>
      <c r="E163" s="31">
        <v>42.6</v>
      </c>
      <c r="F163" s="29">
        <v>0</v>
      </c>
      <c r="G163" s="29">
        <v>4221422</v>
      </c>
      <c r="H163" s="29">
        <v>1189994</v>
      </c>
      <c r="I163" s="29">
        <v>162395</v>
      </c>
      <c r="J163" s="29">
        <v>52611</v>
      </c>
      <c r="K163" s="29">
        <v>123522</v>
      </c>
      <c r="L163" s="29">
        <v>57891</v>
      </c>
      <c r="M163" s="29">
        <v>-237909</v>
      </c>
      <c r="N163" s="29">
        <v>672041</v>
      </c>
      <c r="O163" s="29">
        <v>2894658</v>
      </c>
      <c r="P163" s="29">
        <v>-52004</v>
      </c>
      <c r="Q163" s="29">
        <v>9188629</v>
      </c>
      <c r="R163" s="29">
        <v>0</v>
      </c>
      <c r="S163" s="29">
        <v>0</v>
      </c>
      <c r="T163" s="29">
        <v>0</v>
      </c>
      <c r="V163">
        <v>1225</v>
      </c>
      <c r="W163" s="26"/>
      <c r="X163" s="17"/>
      <c r="Y163" s="1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5">
      <c r="A164">
        <v>150</v>
      </c>
      <c r="B164" t="s">
        <v>149</v>
      </c>
      <c r="C164"/>
      <c r="D164"/>
      <c r="E164" s="31">
        <v>19.7</v>
      </c>
      <c r="F164" s="29">
        <v>0</v>
      </c>
      <c r="G164" s="29">
        <v>1106409</v>
      </c>
      <c r="H164" s="29">
        <v>275831</v>
      </c>
      <c r="I164" s="29">
        <v>88405</v>
      </c>
      <c r="J164" s="29">
        <v>145023</v>
      </c>
      <c r="K164" s="29">
        <v>41967</v>
      </c>
      <c r="L164" s="29">
        <v>133633</v>
      </c>
      <c r="M164" s="29">
        <v>2089791</v>
      </c>
      <c r="N164" s="29">
        <v>134232</v>
      </c>
      <c r="O164" s="29">
        <v>0</v>
      </c>
      <c r="P164" s="29">
        <v>4192970</v>
      </c>
      <c r="Q164" s="29">
        <v>-177679</v>
      </c>
      <c r="R164" s="29">
        <v>0</v>
      </c>
      <c r="S164" s="29">
        <v>0</v>
      </c>
      <c r="T164" s="29">
        <v>0</v>
      </c>
      <c r="V164">
        <v>1398</v>
      </c>
      <c r="W164" s="26"/>
      <c r="X164" s="17"/>
      <c r="Y164" s="1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x14ac:dyDescent="0.25">
      <c r="A165">
        <v>152</v>
      </c>
      <c r="B165" t="s">
        <v>87</v>
      </c>
      <c r="C165"/>
      <c r="D165"/>
      <c r="E165" s="31">
        <v>70.67</v>
      </c>
      <c r="F165" s="29">
        <v>0</v>
      </c>
      <c r="G165" s="29">
        <v>6189100</v>
      </c>
      <c r="H165" s="29">
        <v>2318182</v>
      </c>
      <c r="I165" s="29">
        <v>115891</v>
      </c>
      <c r="J165" s="29">
        <v>147662</v>
      </c>
      <c r="K165" s="29">
        <v>19864</v>
      </c>
      <c r="L165" s="29">
        <v>2558148</v>
      </c>
      <c r="M165" s="29">
        <v>103602</v>
      </c>
      <c r="N165" s="29">
        <v>780314</v>
      </c>
      <c r="O165" s="29">
        <v>976762</v>
      </c>
      <c r="P165" s="29">
        <v>194308</v>
      </c>
      <c r="Q165" s="29">
        <v>13015217</v>
      </c>
      <c r="R165" s="29">
        <v>0</v>
      </c>
      <c r="S165" s="29">
        <v>0</v>
      </c>
      <c r="T165" s="29">
        <v>0</v>
      </c>
      <c r="V165">
        <v>4813</v>
      </c>
      <c r="W165" s="26"/>
      <c r="X165" s="17"/>
      <c r="Y165" s="1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5">
      <c r="A166">
        <v>153</v>
      </c>
      <c r="B166" t="s">
        <v>101</v>
      </c>
      <c r="C166"/>
      <c r="D166"/>
      <c r="E166" s="31">
        <v>16.389999999999997</v>
      </c>
      <c r="F166" s="29">
        <v>0</v>
      </c>
      <c r="G166" s="29">
        <v>1370899</v>
      </c>
      <c r="H166" s="29">
        <v>347075</v>
      </c>
      <c r="I166" s="29">
        <v>249419</v>
      </c>
      <c r="J166" s="29">
        <v>-66109</v>
      </c>
      <c r="K166" s="29">
        <v>5242</v>
      </c>
      <c r="L166" s="29">
        <v>538274</v>
      </c>
      <c r="M166" s="29">
        <v>3172</v>
      </c>
      <c r="N166" s="29">
        <v>252744</v>
      </c>
      <c r="O166" s="29">
        <v>564808</v>
      </c>
      <c r="P166" s="29">
        <v>0</v>
      </c>
      <c r="Q166" s="29">
        <v>3265524</v>
      </c>
      <c r="R166" s="29">
        <v>0</v>
      </c>
      <c r="S166" s="29">
        <v>0</v>
      </c>
      <c r="T166" s="29">
        <v>0</v>
      </c>
      <c r="V166">
        <v>1504</v>
      </c>
      <c r="W166" s="26"/>
      <c r="X166" s="17"/>
      <c r="Y166" s="1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x14ac:dyDescent="0.25">
      <c r="A167">
        <v>155</v>
      </c>
      <c r="B167" t="s">
        <v>150</v>
      </c>
      <c r="C167"/>
      <c r="D167"/>
      <c r="E167" s="31">
        <v>273.66000000000003</v>
      </c>
      <c r="F167" s="29">
        <v>0</v>
      </c>
      <c r="G167" s="29">
        <v>24362894</v>
      </c>
      <c r="H167" s="29">
        <v>4839720</v>
      </c>
      <c r="I167" s="29">
        <v>2546588</v>
      </c>
      <c r="J167" s="29">
        <v>391928</v>
      </c>
      <c r="K167" s="29">
        <v>21623</v>
      </c>
      <c r="L167" s="29">
        <v>6793400</v>
      </c>
      <c r="M167" s="29">
        <v>944390</v>
      </c>
      <c r="N167" s="29">
        <v>527836</v>
      </c>
      <c r="O167" s="29">
        <v>3314802</v>
      </c>
      <c r="P167" s="29">
        <v>791614</v>
      </c>
      <c r="Q167" s="29">
        <v>42951567</v>
      </c>
      <c r="R167" s="29">
        <v>0</v>
      </c>
      <c r="S167" s="29">
        <v>0</v>
      </c>
      <c r="T167" s="29">
        <v>0</v>
      </c>
      <c r="V167">
        <v>43058</v>
      </c>
      <c r="W167" s="26"/>
      <c r="X167" s="17"/>
      <c r="Y167" s="1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5">
      <c r="A168">
        <v>156</v>
      </c>
      <c r="B168" t="s">
        <v>174</v>
      </c>
      <c r="C168"/>
      <c r="D168"/>
      <c r="E168" s="31">
        <v>51.120000000000012</v>
      </c>
      <c r="F168" s="29">
        <v>0</v>
      </c>
      <c r="G168" s="29">
        <v>4585317</v>
      </c>
      <c r="H168" s="29">
        <v>1163436</v>
      </c>
      <c r="I168" s="29">
        <v>1760639</v>
      </c>
      <c r="J168" s="29">
        <v>141416</v>
      </c>
      <c r="K168" s="29">
        <v>23629</v>
      </c>
      <c r="L168" s="29">
        <v>695343</v>
      </c>
      <c r="M168" s="29">
        <v>62860</v>
      </c>
      <c r="N168" s="29">
        <v>395539</v>
      </c>
      <c r="O168" s="29">
        <v>698938</v>
      </c>
      <c r="P168" s="29">
        <v>0</v>
      </c>
      <c r="Q168" s="29">
        <v>9527117</v>
      </c>
      <c r="R168" s="29">
        <v>0</v>
      </c>
      <c r="S168" s="29">
        <v>0</v>
      </c>
      <c r="T168" s="29">
        <v>0</v>
      </c>
      <c r="V168">
        <v>7172</v>
      </c>
      <c r="W168" s="26"/>
      <c r="X168" s="17"/>
      <c r="Y168" s="1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x14ac:dyDescent="0.25">
      <c r="A169">
        <v>157</v>
      </c>
      <c r="B169" t="s">
        <v>151</v>
      </c>
      <c r="C169"/>
      <c r="D169"/>
      <c r="E169">
        <v>45.839999999999996</v>
      </c>
      <c r="F169">
        <v>0</v>
      </c>
      <c r="G169">
        <v>3365775</v>
      </c>
      <c r="H169">
        <v>607054</v>
      </c>
      <c r="I169">
        <v>69583</v>
      </c>
      <c r="J169">
        <v>146242</v>
      </c>
      <c r="K169">
        <v>17266</v>
      </c>
      <c r="L169">
        <v>3797107</v>
      </c>
      <c r="M169">
        <v>20739</v>
      </c>
      <c r="N169">
        <v>183127</v>
      </c>
      <c r="O169">
        <v>93130</v>
      </c>
      <c r="P169">
        <v>69609</v>
      </c>
      <c r="Q169">
        <v>8230414</v>
      </c>
      <c r="R169">
        <v>0</v>
      </c>
      <c r="S169">
        <v>0</v>
      </c>
      <c r="T169">
        <v>0</v>
      </c>
      <c r="V169">
        <v>2381</v>
      </c>
      <c r="W169" s="26"/>
      <c r="X169" s="17"/>
      <c r="Y169" s="1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5">
      <c r="A170">
        <v>158</v>
      </c>
      <c r="B170" t="s">
        <v>72</v>
      </c>
      <c r="C170"/>
      <c r="D170"/>
      <c r="E170" s="31">
        <v>11.790000000000001</v>
      </c>
      <c r="F170" s="29">
        <v>0</v>
      </c>
      <c r="G170" s="29">
        <v>1036493</v>
      </c>
      <c r="H170" s="29">
        <v>212777</v>
      </c>
      <c r="I170" s="29">
        <v>0</v>
      </c>
      <c r="J170" s="29">
        <v>19653</v>
      </c>
      <c r="K170" s="29">
        <v>876</v>
      </c>
      <c r="L170" s="29">
        <v>323725</v>
      </c>
      <c r="M170" s="29">
        <v>2149</v>
      </c>
      <c r="N170" s="29">
        <v>167148</v>
      </c>
      <c r="O170" s="29">
        <v>215290</v>
      </c>
      <c r="P170" s="29">
        <v>0</v>
      </c>
      <c r="Q170" s="29">
        <v>1978111</v>
      </c>
      <c r="R170" s="29">
        <v>0</v>
      </c>
      <c r="S170" s="29">
        <v>0</v>
      </c>
      <c r="T170" s="29">
        <v>0</v>
      </c>
      <c r="V170">
        <v>571</v>
      </c>
      <c r="W170" s="26"/>
      <c r="X170" s="17"/>
      <c r="Y170" s="1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x14ac:dyDescent="0.25">
      <c r="A171">
        <v>159</v>
      </c>
      <c r="B171" t="s">
        <v>152</v>
      </c>
      <c r="C171"/>
      <c r="D171"/>
      <c r="E171">
        <v>242.14000000000001</v>
      </c>
      <c r="F171">
        <v>0</v>
      </c>
      <c r="G171">
        <v>19976533</v>
      </c>
      <c r="H171">
        <v>1835593</v>
      </c>
      <c r="I171">
        <v>869651</v>
      </c>
      <c r="J171">
        <v>1389397</v>
      </c>
      <c r="K171">
        <v>20499</v>
      </c>
      <c r="L171">
        <v>7020727</v>
      </c>
      <c r="M171">
        <v>12742</v>
      </c>
      <c r="N171">
        <v>4538203</v>
      </c>
      <c r="O171">
        <v>133987126</v>
      </c>
      <c r="P171">
        <v>2483061</v>
      </c>
      <c r="Q171">
        <v>167167410</v>
      </c>
      <c r="R171">
        <v>0</v>
      </c>
      <c r="S171">
        <v>0</v>
      </c>
      <c r="T171">
        <v>0</v>
      </c>
      <c r="V171">
        <v>33908</v>
      </c>
      <c r="W171" s="26"/>
      <c r="X171" s="17"/>
      <c r="Y171" s="1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x14ac:dyDescent="0.25">
      <c r="A172">
        <v>161</v>
      </c>
      <c r="B172" t="s">
        <v>123</v>
      </c>
      <c r="C172"/>
      <c r="D172"/>
      <c r="E172" s="31">
        <v>400.82</v>
      </c>
      <c r="F172" s="29">
        <v>0</v>
      </c>
      <c r="G172" s="29">
        <v>35838067</v>
      </c>
      <c r="H172" s="29">
        <v>4302524</v>
      </c>
      <c r="I172" s="29">
        <v>1762759</v>
      </c>
      <c r="J172" s="29">
        <v>10551275</v>
      </c>
      <c r="K172" s="29">
        <v>65238</v>
      </c>
      <c r="L172" s="29">
        <v>4343041</v>
      </c>
      <c r="M172" s="29">
        <v>2806192</v>
      </c>
      <c r="N172" s="29">
        <v>6234394</v>
      </c>
      <c r="O172" s="29">
        <v>64990098</v>
      </c>
      <c r="P172" s="29">
        <v>4462748</v>
      </c>
      <c r="Q172" s="29">
        <v>126430840</v>
      </c>
      <c r="R172" s="29">
        <v>0</v>
      </c>
      <c r="S172" s="29">
        <v>0</v>
      </c>
      <c r="T172" s="29">
        <v>0</v>
      </c>
      <c r="V172">
        <v>42783</v>
      </c>
      <c r="W172" s="26"/>
      <c r="X172" s="17"/>
      <c r="Y172" s="1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5">
      <c r="A173">
        <v>162</v>
      </c>
      <c r="B173" t="s">
        <v>119</v>
      </c>
      <c r="C173"/>
      <c r="D173"/>
      <c r="E173" s="31">
        <v>269.87</v>
      </c>
      <c r="F173" s="29">
        <v>0</v>
      </c>
      <c r="G173" s="29">
        <v>44083358</v>
      </c>
      <c r="H173" s="29">
        <v>3859759</v>
      </c>
      <c r="I173" s="29">
        <v>5344880</v>
      </c>
      <c r="J173" s="29">
        <v>10450166</v>
      </c>
      <c r="K173" s="29">
        <v>213656</v>
      </c>
      <c r="L173" s="29">
        <v>24293049</v>
      </c>
      <c r="M173" s="29">
        <v>1604601</v>
      </c>
      <c r="N173" s="29">
        <v>6976001</v>
      </c>
      <c r="O173" s="29">
        <v>235828314</v>
      </c>
      <c r="P173" s="29">
        <v>22094939</v>
      </c>
      <c r="Q173" s="29">
        <v>310558845</v>
      </c>
      <c r="R173" s="29">
        <v>0</v>
      </c>
      <c r="S173" s="29">
        <v>0</v>
      </c>
      <c r="T173" s="29">
        <v>0</v>
      </c>
      <c r="V173">
        <v>64214</v>
      </c>
      <c r="W173" s="26"/>
      <c r="X173" s="17"/>
      <c r="Y173" s="1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5">
      <c r="A174">
        <v>164</v>
      </c>
      <c r="B174" t="s">
        <v>153</v>
      </c>
      <c r="C174"/>
      <c r="D174"/>
      <c r="E174" s="31">
        <v>369.29</v>
      </c>
      <c r="F174" s="29">
        <v>0</v>
      </c>
      <c r="G174" s="29">
        <v>35797207</v>
      </c>
      <c r="H174" s="29">
        <v>7067934</v>
      </c>
      <c r="I174" s="29">
        <v>5075130</v>
      </c>
      <c r="J174" s="29">
        <v>-126129</v>
      </c>
      <c r="K174" s="29">
        <v>95352</v>
      </c>
      <c r="L174" s="29">
        <v>9838635</v>
      </c>
      <c r="M174" s="29">
        <v>262183</v>
      </c>
      <c r="N174" s="29">
        <v>1402349</v>
      </c>
      <c r="O174" s="29">
        <v>5449513</v>
      </c>
      <c r="P174" s="29">
        <v>14563192</v>
      </c>
      <c r="Q174" s="29">
        <v>50298982</v>
      </c>
      <c r="R174" s="29">
        <v>0</v>
      </c>
      <c r="S174" s="29">
        <v>0</v>
      </c>
      <c r="T174" s="29">
        <v>0</v>
      </c>
      <c r="V174">
        <v>34300</v>
      </c>
      <c r="W174" s="26"/>
      <c r="X174" s="17"/>
      <c r="Y174" s="1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x14ac:dyDescent="0.25">
      <c r="A175">
        <v>165</v>
      </c>
      <c r="B175" t="s">
        <v>83</v>
      </c>
      <c r="C175"/>
      <c r="D175"/>
      <c r="E175" s="31">
        <v>23.310000000000002</v>
      </c>
      <c r="F175" s="29">
        <v>0</v>
      </c>
      <c r="G175" s="29">
        <v>2426690</v>
      </c>
      <c r="H175" s="29">
        <v>546303</v>
      </c>
      <c r="I175" s="29">
        <v>0</v>
      </c>
      <c r="J175" s="29">
        <v>79482</v>
      </c>
      <c r="K175" s="29">
        <v>45715</v>
      </c>
      <c r="L175" s="29">
        <v>369874</v>
      </c>
      <c r="M175" s="29">
        <v>47996</v>
      </c>
      <c r="N175" s="29">
        <v>163656</v>
      </c>
      <c r="O175" s="29">
        <v>290572</v>
      </c>
      <c r="P175" s="29">
        <v>45762</v>
      </c>
      <c r="Q175" s="29">
        <v>3924526</v>
      </c>
      <c r="R175" s="29">
        <v>0</v>
      </c>
      <c r="S175" s="29">
        <v>0</v>
      </c>
      <c r="T175" s="29">
        <v>0</v>
      </c>
      <c r="V175">
        <v>1233</v>
      </c>
      <c r="W175" s="26"/>
      <c r="X175" s="17"/>
      <c r="Y175" s="1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5">
      <c r="A176">
        <v>167</v>
      </c>
      <c r="B176" t="s">
        <v>77</v>
      </c>
      <c r="C176"/>
      <c r="D176"/>
      <c r="E176" s="31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V176"/>
      <c r="W176" s="26"/>
      <c r="X176" s="17"/>
      <c r="Y176" s="1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x14ac:dyDescent="0.25">
      <c r="A177">
        <v>168</v>
      </c>
      <c r="B177" t="s">
        <v>74</v>
      </c>
      <c r="C177"/>
      <c r="D177"/>
      <c r="E177" s="31">
        <v>95.53</v>
      </c>
      <c r="F177" s="29">
        <v>0</v>
      </c>
      <c r="G177" s="29">
        <v>6212745</v>
      </c>
      <c r="H177" s="29">
        <v>4122336</v>
      </c>
      <c r="I177" s="29">
        <v>46027307</v>
      </c>
      <c r="J177" s="29">
        <v>1453044</v>
      </c>
      <c r="K177" s="29">
        <v>16198</v>
      </c>
      <c r="L177" s="29">
        <v>1215125</v>
      </c>
      <c r="M177" s="29">
        <v>321075</v>
      </c>
      <c r="N177" s="29">
        <v>6342194</v>
      </c>
      <c r="O177" s="29">
        <v>229873</v>
      </c>
      <c r="P177" s="29">
        <v>0</v>
      </c>
      <c r="Q177" s="29">
        <v>65939897</v>
      </c>
      <c r="R177" s="29">
        <v>0</v>
      </c>
      <c r="S177" s="29">
        <v>0</v>
      </c>
      <c r="T177" s="29">
        <v>0</v>
      </c>
      <c r="V177">
        <v>24241</v>
      </c>
      <c r="W177" s="26"/>
      <c r="X177" s="17"/>
      <c r="Y177" s="1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x14ac:dyDescent="0.25">
      <c r="A178">
        <v>170</v>
      </c>
      <c r="B178" t="s">
        <v>154</v>
      </c>
      <c r="C178"/>
      <c r="D178"/>
      <c r="E178" s="31">
        <v>152.85000000000002</v>
      </c>
      <c r="F178" s="29">
        <v>0</v>
      </c>
      <c r="G178" s="29">
        <v>15656417</v>
      </c>
      <c r="H178" s="29">
        <v>4153966</v>
      </c>
      <c r="I178" s="29">
        <v>286877</v>
      </c>
      <c r="J178" s="29">
        <v>334614</v>
      </c>
      <c r="K178" s="29">
        <v>59910</v>
      </c>
      <c r="L178" s="29">
        <v>87853480</v>
      </c>
      <c r="M178" s="29">
        <v>2072696</v>
      </c>
      <c r="N178" s="29">
        <v>12179218</v>
      </c>
      <c r="O178" s="29">
        <v>7206812</v>
      </c>
      <c r="P178" s="29">
        <v>2997896</v>
      </c>
      <c r="Q178" s="29">
        <v>126806094</v>
      </c>
      <c r="R178" s="29">
        <v>0</v>
      </c>
      <c r="S178" s="29">
        <v>0</v>
      </c>
      <c r="T178" s="29">
        <v>0</v>
      </c>
      <c r="V178">
        <v>43139</v>
      </c>
      <c r="W178" s="26"/>
      <c r="X178" s="17"/>
      <c r="Y178" s="1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x14ac:dyDescent="0.25">
      <c r="A179">
        <v>172</v>
      </c>
      <c r="B179" t="s">
        <v>113</v>
      </c>
      <c r="C179"/>
      <c r="D179"/>
      <c r="E179" s="31">
        <v>31.439999999999998</v>
      </c>
      <c r="F179" s="29">
        <v>0</v>
      </c>
      <c r="G179" s="29">
        <v>3194249</v>
      </c>
      <c r="H179" s="29">
        <v>695548</v>
      </c>
      <c r="I179" s="29">
        <v>1680486</v>
      </c>
      <c r="J179" s="29">
        <v>64365</v>
      </c>
      <c r="K179" s="29">
        <v>4719</v>
      </c>
      <c r="L179" s="29">
        <v>112774</v>
      </c>
      <c r="M179" s="29">
        <v>27193</v>
      </c>
      <c r="N179" s="29">
        <v>616830</v>
      </c>
      <c r="O179" s="29">
        <v>607178</v>
      </c>
      <c r="P179" s="29">
        <v>24234</v>
      </c>
      <c r="Q179" s="29">
        <v>6979108</v>
      </c>
      <c r="R179" s="29">
        <v>0</v>
      </c>
      <c r="S179" s="29">
        <v>0</v>
      </c>
      <c r="T179" s="29">
        <v>0</v>
      </c>
      <c r="V179">
        <v>4539</v>
      </c>
      <c r="W179" s="26"/>
      <c r="X179" s="17"/>
      <c r="Y179" s="1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x14ac:dyDescent="0.25">
      <c r="A180">
        <v>173</v>
      </c>
      <c r="B180" t="s">
        <v>88</v>
      </c>
      <c r="C180"/>
      <c r="D180"/>
      <c r="E180" s="31">
        <v>15.05</v>
      </c>
      <c r="F180" s="29">
        <v>0</v>
      </c>
      <c r="G180" s="29">
        <v>1365967</v>
      </c>
      <c r="H180" s="29">
        <v>331951</v>
      </c>
      <c r="I180" s="29">
        <v>180960</v>
      </c>
      <c r="J180" s="29">
        <v>15078</v>
      </c>
      <c r="K180" s="29">
        <v>206</v>
      </c>
      <c r="L180" s="29">
        <v>261921</v>
      </c>
      <c r="M180" s="29">
        <v>89049</v>
      </c>
      <c r="N180" s="29">
        <v>82436</v>
      </c>
      <c r="O180" s="29">
        <v>975639</v>
      </c>
      <c r="P180" s="29">
        <v>2744</v>
      </c>
      <c r="Q180" s="29">
        <v>3300463</v>
      </c>
      <c r="R180" s="29">
        <v>0</v>
      </c>
      <c r="S180" s="29">
        <v>0</v>
      </c>
      <c r="T180" s="29">
        <v>0</v>
      </c>
      <c r="V180">
        <v>827</v>
      </c>
      <c r="W180" s="26"/>
      <c r="X180" s="17"/>
      <c r="Y180" s="1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5">
      <c r="A181">
        <v>175</v>
      </c>
      <c r="B181" t="s">
        <v>115</v>
      </c>
      <c r="C181"/>
      <c r="D181"/>
      <c r="E181" s="31">
        <v>71.72999999999999</v>
      </c>
      <c r="F181" s="29">
        <v>0</v>
      </c>
      <c r="G181" s="29">
        <v>6202872</v>
      </c>
      <c r="H181" s="29">
        <v>1411170</v>
      </c>
      <c r="I181" s="29">
        <v>50212</v>
      </c>
      <c r="J181" s="29">
        <v>157044</v>
      </c>
      <c r="K181" s="29">
        <v>4643</v>
      </c>
      <c r="L181" s="29">
        <v>70233659</v>
      </c>
      <c r="M181" s="29">
        <v>73258</v>
      </c>
      <c r="N181" s="29">
        <v>150511</v>
      </c>
      <c r="O181" s="29">
        <v>7523442</v>
      </c>
      <c r="P181" s="29">
        <v>4227757</v>
      </c>
      <c r="Q181" s="29">
        <v>81579054</v>
      </c>
      <c r="R181" s="29">
        <v>0</v>
      </c>
      <c r="S181" s="29">
        <v>0</v>
      </c>
      <c r="T181" s="29">
        <v>0</v>
      </c>
      <c r="V181">
        <v>10097</v>
      </c>
      <c r="W181" s="26"/>
      <c r="X181" s="17"/>
      <c r="Y181" s="1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5">
      <c r="A182">
        <v>176</v>
      </c>
      <c r="B182" t="s">
        <v>155</v>
      </c>
      <c r="C182"/>
      <c r="D182"/>
      <c r="E182" s="31">
        <v>219.57</v>
      </c>
      <c r="F182" s="29">
        <v>0</v>
      </c>
      <c r="G182" s="29">
        <v>27469118</v>
      </c>
      <c r="H182" s="29">
        <v>4588218</v>
      </c>
      <c r="I182" s="29">
        <v>10399224</v>
      </c>
      <c r="J182" s="29">
        <v>1491596</v>
      </c>
      <c r="K182" s="29">
        <v>58963</v>
      </c>
      <c r="L182" s="29">
        <v>127372955</v>
      </c>
      <c r="M182" s="29">
        <v>25010</v>
      </c>
      <c r="N182" s="29">
        <v>616913</v>
      </c>
      <c r="O182" s="29">
        <v>16630218</v>
      </c>
      <c r="P182" s="29">
        <v>5924660</v>
      </c>
      <c r="Q182" s="29">
        <v>182727555</v>
      </c>
      <c r="R182" s="29">
        <v>0</v>
      </c>
      <c r="S182" s="29">
        <v>0</v>
      </c>
      <c r="T182" s="29">
        <v>0</v>
      </c>
      <c r="V182">
        <v>46979</v>
      </c>
      <c r="W182" s="26"/>
      <c r="X182" s="17"/>
      <c r="Y182" s="1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x14ac:dyDescent="0.25">
      <c r="A183">
        <v>180</v>
      </c>
      <c r="B183" t="s">
        <v>175</v>
      </c>
      <c r="C183"/>
      <c r="D183"/>
      <c r="E183" s="31">
        <v>68.239999999999995</v>
      </c>
      <c r="F183" s="29">
        <v>0</v>
      </c>
      <c r="G183" s="29">
        <v>6040891</v>
      </c>
      <c r="H183" s="29">
        <v>1564546</v>
      </c>
      <c r="I183" s="29">
        <v>7363</v>
      </c>
      <c r="J183" s="29">
        <v>68851</v>
      </c>
      <c r="K183" s="29">
        <v>0</v>
      </c>
      <c r="L183" s="29">
        <v>3139074</v>
      </c>
      <c r="M183" s="29">
        <v>174764</v>
      </c>
      <c r="N183" s="29">
        <v>351533</v>
      </c>
      <c r="O183" s="29">
        <v>1904822</v>
      </c>
      <c r="P183" s="29">
        <v>180567</v>
      </c>
      <c r="Q183" s="29">
        <v>13071277</v>
      </c>
      <c r="R183" s="29">
        <v>0</v>
      </c>
      <c r="S183" s="29">
        <v>0</v>
      </c>
      <c r="T183" s="29">
        <v>0</v>
      </c>
      <c r="V183">
        <v>11445</v>
      </c>
      <c r="W183" s="26"/>
      <c r="X183" s="17"/>
      <c r="Y183" s="1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x14ac:dyDescent="0.25">
      <c r="A184">
        <v>183</v>
      </c>
      <c r="B184" t="s">
        <v>157</v>
      </c>
      <c r="C184"/>
      <c r="D184"/>
      <c r="E184" s="31">
        <v>111.19</v>
      </c>
      <c r="F184" s="29">
        <v>0</v>
      </c>
      <c r="G184" s="29">
        <v>12394803</v>
      </c>
      <c r="H184" s="29">
        <v>2319417</v>
      </c>
      <c r="I184" s="29">
        <v>2932681</v>
      </c>
      <c r="J184" s="29">
        <v>526260</v>
      </c>
      <c r="K184" s="29">
        <v>213985</v>
      </c>
      <c r="L184" s="29">
        <v>47004642</v>
      </c>
      <c r="M184" s="29">
        <v>14531</v>
      </c>
      <c r="N184" s="29">
        <v>897810</v>
      </c>
      <c r="O184" s="29">
        <v>9492872</v>
      </c>
      <c r="P184" s="29">
        <v>2503537</v>
      </c>
      <c r="Q184" s="29">
        <v>73293464</v>
      </c>
      <c r="R184" s="29">
        <v>0</v>
      </c>
      <c r="S184" s="29">
        <v>0</v>
      </c>
      <c r="T184" s="29">
        <v>0</v>
      </c>
      <c r="V184">
        <v>11353</v>
      </c>
      <c r="W184" s="26"/>
      <c r="X184" s="17"/>
      <c r="Y184" s="1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x14ac:dyDescent="0.25">
      <c r="A185">
        <v>186</v>
      </c>
      <c r="B185" t="s">
        <v>158</v>
      </c>
      <c r="C185"/>
      <c r="D185"/>
      <c r="E185" s="31">
        <v>25.2</v>
      </c>
      <c r="F185" s="29">
        <v>0</v>
      </c>
      <c r="G185" s="29">
        <v>2211162</v>
      </c>
      <c r="H185" s="29">
        <v>385061</v>
      </c>
      <c r="I185" s="29">
        <v>390856</v>
      </c>
      <c r="J185" s="29">
        <v>70478</v>
      </c>
      <c r="K185" s="29">
        <v>0</v>
      </c>
      <c r="L185" s="29">
        <v>650592</v>
      </c>
      <c r="M185" s="29">
        <v>0</v>
      </c>
      <c r="N185" s="29">
        <v>590455</v>
      </c>
      <c r="O185" s="29">
        <v>360720</v>
      </c>
      <c r="P185" s="29">
        <v>0</v>
      </c>
      <c r="Q185" s="29">
        <v>4659324</v>
      </c>
      <c r="R185" s="29">
        <v>0</v>
      </c>
      <c r="S185" s="29">
        <v>0</v>
      </c>
      <c r="T185" s="29">
        <v>0</v>
      </c>
      <c r="V185">
        <v>2042</v>
      </c>
      <c r="W185" s="26"/>
      <c r="X185" s="17"/>
      <c r="Y185" s="1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x14ac:dyDescent="0.25">
      <c r="A186">
        <v>191</v>
      </c>
      <c r="B186" t="s">
        <v>93</v>
      </c>
      <c r="C186"/>
      <c r="D186"/>
      <c r="E186" s="31">
        <v>71.680000000000007</v>
      </c>
      <c r="F186" s="29">
        <v>0</v>
      </c>
      <c r="G186" s="29">
        <v>6918562</v>
      </c>
      <c r="H186" s="29">
        <v>661028</v>
      </c>
      <c r="I186" s="29">
        <v>2137374</v>
      </c>
      <c r="J186" s="29">
        <v>938015</v>
      </c>
      <c r="K186" s="29">
        <v>33128</v>
      </c>
      <c r="L186" s="29">
        <v>1221852</v>
      </c>
      <c r="M186" s="29">
        <v>444927</v>
      </c>
      <c r="N186" s="29">
        <v>1598829</v>
      </c>
      <c r="O186" s="29">
        <v>47722602</v>
      </c>
      <c r="P186" s="29">
        <v>1382261</v>
      </c>
      <c r="Q186" s="29">
        <v>60294056</v>
      </c>
      <c r="R186" s="29">
        <v>0</v>
      </c>
      <c r="S186" s="29">
        <v>0</v>
      </c>
      <c r="T186" s="29">
        <v>0</v>
      </c>
      <c r="V186">
        <v>14101</v>
      </c>
      <c r="W186" s="26"/>
      <c r="X186" s="17"/>
      <c r="Y186" s="1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x14ac:dyDescent="0.25">
      <c r="A187">
        <v>193</v>
      </c>
      <c r="B187" t="s">
        <v>117</v>
      </c>
      <c r="C187"/>
      <c r="D187"/>
      <c r="E187" s="31">
        <v>14.86</v>
      </c>
      <c r="F187" s="29">
        <v>0</v>
      </c>
      <c r="G187" s="29">
        <v>1497622</v>
      </c>
      <c r="H187" s="29">
        <v>138978</v>
      </c>
      <c r="I187" s="29">
        <v>204076</v>
      </c>
      <c r="J187" s="29">
        <v>22122</v>
      </c>
      <c r="K187" s="29">
        <v>10473</v>
      </c>
      <c r="L187" s="29">
        <v>519234</v>
      </c>
      <c r="M187" s="29">
        <v>0</v>
      </c>
      <c r="N187" s="29">
        <v>879878</v>
      </c>
      <c r="O187" s="29">
        <v>14294598</v>
      </c>
      <c r="P187" s="29">
        <v>17738</v>
      </c>
      <c r="Q187" s="29">
        <v>17549243</v>
      </c>
      <c r="R187" s="29">
        <v>0</v>
      </c>
      <c r="S187" s="29">
        <v>0</v>
      </c>
      <c r="T187" s="29">
        <v>0</v>
      </c>
      <c r="V187">
        <v>3506</v>
      </c>
      <c r="W187" s="26"/>
      <c r="X187" s="17"/>
      <c r="Y187" s="1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5">
      <c r="A188">
        <v>194</v>
      </c>
      <c r="B188" t="s">
        <v>159</v>
      </c>
      <c r="C188"/>
      <c r="D188"/>
      <c r="E188" s="31">
        <v>7.4300000000000006</v>
      </c>
      <c r="F188" s="29">
        <v>0</v>
      </c>
      <c r="G188" s="29">
        <v>716042</v>
      </c>
      <c r="H188" s="29">
        <v>63462</v>
      </c>
      <c r="I188" s="29">
        <v>47010</v>
      </c>
      <c r="J188" s="29">
        <v>10410</v>
      </c>
      <c r="K188" s="29">
        <v>9384</v>
      </c>
      <c r="L188" s="29">
        <v>226992</v>
      </c>
      <c r="M188" s="29">
        <v>0</v>
      </c>
      <c r="N188" s="29">
        <v>165555</v>
      </c>
      <c r="O188" s="29">
        <v>7073407</v>
      </c>
      <c r="P188" s="29">
        <v>686</v>
      </c>
      <c r="Q188" s="29">
        <v>8311576</v>
      </c>
      <c r="R188" s="29">
        <v>0</v>
      </c>
      <c r="S188" s="29">
        <v>0</v>
      </c>
      <c r="T188" s="29">
        <v>0</v>
      </c>
      <c r="V188">
        <v>1556</v>
      </c>
      <c r="W188" s="26"/>
      <c r="X188" s="17"/>
      <c r="Y188" s="1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5">
      <c r="A189">
        <v>195</v>
      </c>
      <c r="B189" t="s">
        <v>106</v>
      </c>
      <c r="C189"/>
      <c r="D189"/>
      <c r="E189" s="31">
        <v>16.79</v>
      </c>
      <c r="F189" s="29">
        <v>0</v>
      </c>
      <c r="G189" s="29">
        <v>1892347</v>
      </c>
      <c r="H189" s="29">
        <v>334435</v>
      </c>
      <c r="I189" s="29">
        <v>223788</v>
      </c>
      <c r="J189" s="29">
        <v>59317</v>
      </c>
      <c r="K189" s="29">
        <v>14690</v>
      </c>
      <c r="L189" s="29">
        <v>68462</v>
      </c>
      <c r="M189" s="29">
        <v>410800</v>
      </c>
      <c r="N189" s="29">
        <v>254059</v>
      </c>
      <c r="O189" s="29">
        <v>545271</v>
      </c>
      <c r="P189" s="29">
        <v>0</v>
      </c>
      <c r="Q189" s="29">
        <v>3803169</v>
      </c>
      <c r="R189" s="29">
        <v>0</v>
      </c>
      <c r="S189" s="29">
        <v>0</v>
      </c>
      <c r="T189" s="29">
        <v>0</v>
      </c>
      <c r="V189">
        <v>318</v>
      </c>
      <c r="W189" s="26"/>
      <c r="X189" s="17"/>
      <c r="Y189" s="1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x14ac:dyDescent="0.25">
      <c r="A190">
        <v>197</v>
      </c>
      <c r="B190" t="s">
        <v>71</v>
      </c>
      <c r="C190"/>
      <c r="D190"/>
      <c r="E190" s="31">
        <v>33.35</v>
      </c>
      <c r="F190" s="29">
        <v>0</v>
      </c>
      <c r="G190" s="29">
        <v>3178322</v>
      </c>
      <c r="H190" s="29">
        <v>2819183</v>
      </c>
      <c r="I190" s="29">
        <v>31875</v>
      </c>
      <c r="J190" s="29">
        <v>73359</v>
      </c>
      <c r="K190" s="29">
        <v>6001</v>
      </c>
      <c r="L190" s="29">
        <v>1129212</v>
      </c>
      <c r="M190" s="29">
        <v>170785</v>
      </c>
      <c r="N190" s="29">
        <v>296979</v>
      </c>
      <c r="O190" s="29">
        <v>3872289</v>
      </c>
      <c r="P190" s="29">
        <v>0</v>
      </c>
      <c r="Q190" s="29">
        <v>11578005</v>
      </c>
      <c r="R190" s="29">
        <v>0</v>
      </c>
      <c r="S190" s="29">
        <v>0</v>
      </c>
      <c r="T190" s="29">
        <v>0</v>
      </c>
      <c r="V190">
        <v>10776</v>
      </c>
      <c r="W190" s="26"/>
      <c r="X190" s="17"/>
      <c r="Y190" s="1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5">
      <c r="A191">
        <v>198</v>
      </c>
      <c r="B191" t="s">
        <v>176</v>
      </c>
      <c r="C191"/>
      <c r="D191"/>
      <c r="E191" s="31">
        <v>31.54</v>
      </c>
      <c r="F191" s="29">
        <v>0</v>
      </c>
      <c r="G191" s="29">
        <v>2480423</v>
      </c>
      <c r="H191" s="29">
        <v>673295</v>
      </c>
      <c r="I191" s="29">
        <v>233157</v>
      </c>
      <c r="J191" s="29">
        <v>104132</v>
      </c>
      <c r="K191" s="29">
        <v>4919</v>
      </c>
      <c r="L191" s="29">
        <v>4522886</v>
      </c>
      <c r="M191" s="29">
        <v>96479</v>
      </c>
      <c r="N191" s="29">
        <v>108596</v>
      </c>
      <c r="O191" s="29">
        <v>1058098</v>
      </c>
      <c r="P191" s="29">
        <v>0</v>
      </c>
      <c r="Q191" s="29">
        <v>9281985</v>
      </c>
      <c r="R191" s="29">
        <v>0</v>
      </c>
      <c r="S191" s="29">
        <v>0</v>
      </c>
      <c r="T191" s="29">
        <v>0</v>
      </c>
      <c r="V191">
        <v>6724</v>
      </c>
      <c r="W191" s="26"/>
      <c r="X191" s="17"/>
      <c r="Y191" s="1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x14ac:dyDescent="0.25">
      <c r="A192">
        <v>199</v>
      </c>
      <c r="B192" t="s">
        <v>177</v>
      </c>
      <c r="C192"/>
      <c r="D192"/>
      <c r="E192" s="31">
        <v>6.7</v>
      </c>
      <c r="F192" s="29">
        <v>0</v>
      </c>
      <c r="G192" s="29">
        <v>791455</v>
      </c>
      <c r="H192" s="29">
        <v>144069</v>
      </c>
      <c r="I192" s="29">
        <v>0</v>
      </c>
      <c r="J192" s="29">
        <v>16118</v>
      </c>
      <c r="K192" s="29">
        <v>0</v>
      </c>
      <c r="L192" s="29">
        <v>725889</v>
      </c>
      <c r="M192" s="29">
        <v>5179</v>
      </c>
      <c r="N192" s="29">
        <v>258281</v>
      </c>
      <c r="O192" s="29">
        <v>1288558</v>
      </c>
      <c r="P192" s="29">
        <v>0</v>
      </c>
      <c r="Q192" s="29">
        <v>3229549</v>
      </c>
      <c r="R192" s="29">
        <v>0</v>
      </c>
      <c r="S192" s="29">
        <v>0</v>
      </c>
      <c r="T192" s="29">
        <v>0</v>
      </c>
      <c r="V192">
        <v>2428</v>
      </c>
      <c r="W192" s="26"/>
      <c r="X192" s="17"/>
      <c r="Y192" s="1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5">
      <c r="A193">
        <v>201</v>
      </c>
      <c r="B193" t="s">
        <v>160</v>
      </c>
      <c r="C193"/>
      <c r="D193"/>
      <c r="E193" s="31">
        <v>43.139999999999993</v>
      </c>
      <c r="F193" s="29">
        <v>0</v>
      </c>
      <c r="G193" s="29">
        <v>4014207</v>
      </c>
      <c r="H193" s="29">
        <v>927921</v>
      </c>
      <c r="I193" s="29">
        <v>0</v>
      </c>
      <c r="J193" s="29">
        <v>263055</v>
      </c>
      <c r="K193" s="29">
        <v>5962</v>
      </c>
      <c r="L193" s="29">
        <v>32586114</v>
      </c>
      <c r="M193" s="29">
        <v>92533</v>
      </c>
      <c r="N193" s="29">
        <v>566227</v>
      </c>
      <c r="O193" s="29">
        <v>425914</v>
      </c>
      <c r="P193" s="29">
        <v>10518</v>
      </c>
      <c r="Q193" s="29">
        <v>38871415</v>
      </c>
      <c r="R193" s="29">
        <v>0</v>
      </c>
      <c r="S193" s="29">
        <v>0</v>
      </c>
      <c r="T193" s="29">
        <v>0</v>
      </c>
      <c r="V193">
        <v>18513</v>
      </c>
      <c r="W193" s="26"/>
      <c r="X193" s="17"/>
      <c r="Y193" s="1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5">
      <c r="A194">
        <v>202</v>
      </c>
      <c r="B194" t="s">
        <v>161</v>
      </c>
      <c r="C194"/>
      <c r="D194"/>
      <c r="E194" s="31">
        <v>7.77</v>
      </c>
      <c r="F194" s="29">
        <v>0</v>
      </c>
      <c r="G194" s="29">
        <v>930901</v>
      </c>
      <c r="H194" s="29">
        <v>289475</v>
      </c>
      <c r="I194" s="29">
        <v>634831</v>
      </c>
      <c r="J194" s="29">
        <v>18439</v>
      </c>
      <c r="K194" s="29">
        <v>10754</v>
      </c>
      <c r="L194" s="29">
        <v>207210</v>
      </c>
      <c r="M194" s="29">
        <v>635197</v>
      </c>
      <c r="N194" s="29">
        <v>12966</v>
      </c>
      <c r="O194" s="29">
        <v>130637</v>
      </c>
      <c r="P194" s="29">
        <v>88</v>
      </c>
      <c r="Q194" s="29">
        <v>2870322</v>
      </c>
      <c r="R194" s="29">
        <v>0</v>
      </c>
      <c r="S194" s="29">
        <v>0</v>
      </c>
      <c r="T194" s="29">
        <v>0</v>
      </c>
      <c r="V194">
        <v>695</v>
      </c>
      <c r="W194" s="26"/>
      <c r="X194" s="17"/>
      <c r="Y194" s="1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x14ac:dyDescent="0.25">
      <c r="A195">
        <v>204</v>
      </c>
      <c r="B195" t="s">
        <v>104</v>
      </c>
      <c r="C195"/>
      <c r="D195"/>
      <c r="E195" s="31">
        <v>258.21000000000004</v>
      </c>
      <c r="F195" s="29">
        <v>0</v>
      </c>
      <c r="G195" s="29">
        <v>26700819</v>
      </c>
      <c r="H195" s="29">
        <v>7660444</v>
      </c>
      <c r="I195" s="29">
        <v>9634421</v>
      </c>
      <c r="J195" s="29">
        <v>1022761</v>
      </c>
      <c r="K195" s="29">
        <v>900909</v>
      </c>
      <c r="L195" s="29">
        <v>40735555</v>
      </c>
      <c r="M195" s="29">
        <v>3825054</v>
      </c>
      <c r="N195" s="29">
        <v>4559455</v>
      </c>
      <c r="O195" s="29">
        <v>13568288</v>
      </c>
      <c r="P195" s="29">
        <v>6352517</v>
      </c>
      <c r="Q195" s="29">
        <v>102255189</v>
      </c>
      <c r="R195" s="29">
        <v>0</v>
      </c>
      <c r="S195" s="29">
        <v>0</v>
      </c>
      <c r="T195" s="29">
        <v>0</v>
      </c>
      <c r="V195">
        <v>15388</v>
      </c>
      <c r="W195" s="26"/>
      <c r="X195" s="17"/>
      <c r="Y195" s="1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x14ac:dyDescent="0.25">
      <c r="A196">
        <v>205</v>
      </c>
      <c r="B196" t="s">
        <v>162</v>
      </c>
      <c r="C196"/>
      <c r="D196"/>
      <c r="E196" s="31">
        <v>47.58</v>
      </c>
      <c r="F196" s="29">
        <v>0</v>
      </c>
      <c r="G196" s="29">
        <v>2122243</v>
      </c>
      <c r="H196" s="29">
        <v>2723700</v>
      </c>
      <c r="I196" s="29">
        <v>176889551</v>
      </c>
      <c r="J196" s="29">
        <v>1622135</v>
      </c>
      <c r="K196" s="29">
        <v>237887</v>
      </c>
      <c r="L196" s="29">
        <v>840280</v>
      </c>
      <c r="M196" s="29">
        <v>6901971</v>
      </c>
      <c r="N196" s="29">
        <v>123218</v>
      </c>
      <c r="O196" s="29">
        <v>4268327</v>
      </c>
      <c r="P196" s="29">
        <v>0</v>
      </c>
      <c r="Q196" s="29">
        <v>195729312</v>
      </c>
      <c r="R196" s="29">
        <v>0</v>
      </c>
      <c r="S196" s="29">
        <v>0</v>
      </c>
      <c r="T196" s="29">
        <v>0</v>
      </c>
      <c r="V196">
        <v>23066</v>
      </c>
      <c r="W196" s="26"/>
      <c r="X196" s="17"/>
      <c r="Y196" s="1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x14ac:dyDescent="0.25">
      <c r="A197">
        <v>206</v>
      </c>
      <c r="B197" t="s">
        <v>163</v>
      </c>
      <c r="C197"/>
      <c r="D197"/>
      <c r="E197" s="31">
        <v>15.559999999999999</v>
      </c>
      <c r="F197" s="29">
        <v>0</v>
      </c>
      <c r="G197" s="29">
        <v>1422572</v>
      </c>
      <c r="H197" s="29">
        <v>343565</v>
      </c>
      <c r="I197" s="29">
        <v>53836</v>
      </c>
      <c r="J197" s="29">
        <v>-3811</v>
      </c>
      <c r="K197" s="29">
        <v>1800</v>
      </c>
      <c r="L197" s="29">
        <v>7192901</v>
      </c>
      <c r="M197" s="29">
        <v>356171</v>
      </c>
      <c r="N197" s="29">
        <v>1183381</v>
      </c>
      <c r="O197" s="29">
        <v>159853</v>
      </c>
      <c r="P197" s="29">
        <v>21973</v>
      </c>
      <c r="Q197" s="29">
        <v>10688295</v>
      </c>
      <c r="R197" s="29">
        <v>0</v>
      </c>
      <c r="S197" s="29">
        <v>0</v>
      </c>
      <c r="T197" s="29">
        <v>0</v>
      </c>
      <c r="V197">
        <v>3456</v>
      </c>
      <c r="W197" s="26"/>
      <c r="X197" s="17"/>
      <c r="Y197" s="1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5">
      <c r="A198">
        <v>207</v>
      </c>
      <c r="B198" t="s">
        <v>178</v>
      </c>
      <c r="C198"/>
      <c r="D198"/>
      <c r="E198" s="31">
        <v>188.92999999999995</v>
      </c>
      <c r="F198" s="29">
        <v>0</v>
      </c>
      <c r="G198" s="29">
        <v>15884535</v>
      </c>
      <c r="H198" s="29">
        <v>3539040</v>
      </c>
      <c r="I198" s="29">
        <v>2910788</v>
      </c>
      <c r="J198" s="29">
        <v>1077445</v>
      </c>
      <c r="K198" s="29">
        <v>2768763</v>
      </c>
      <c r="L198" s="29">
        <v>4516064</v>
      </c>
      <c r="M198" s="29">
        <v>6365841</v>
      </c>
      <c r="N198" s="29">
        <v>2079649</v>
      </c>
      <c r="O198" s="29">
        <v>1989183</v>
      </c>
      <c r="P198" s="29">
        <v>0</v>
      </c>
      <c r="Q198" s="29">
        <v>41131308</v>
      </c>
      <c r="R198" s="29">
        <v>0</v>
      </c>
      <c r="S198" s="29">
        <v>0</v>
      </c>
      <c r="T198" s="29">
        <v>0</v>
      </c>
      <c r="V198">
        <v>23547</v>
      </c>
      <c r="W198" s="26"/>
      <c r="X198" s="17"/>
      <c r="Y198" s="1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x14ac:dyDescent="0.25">
      <c r="A199">
        <v>208</v>
      </c>
      <c r="B199" t="s">
        <v>110</v>
      </c>
      <c r="C199"/>
      <c r="D199"/>
      <c r="E199" s="31">
        <v>142.02000000000001</v>
      </c>
      <c r="F199" s="29">
        <v>0</v>
      </c>
      <c r="G199" s="29">
        <v>13677417</v>
      </c>
      <c r="H199" s="29">
        <v>3261555</v>
      </c>
      <c r="I199" s="29">
        <v>363441</v>
      </c>
      <c r="J199" s="29">
        <v>348929</v>
      </c>
      <c r="K199" s="29">
        <v>6088</v>
      </c>
      <c r="L199" s="29">
        <v>-7199324</v>
      </c>
      <c r="M199" s="29">
        <v>0</v>
      </c>
      <c r="N199" s="29">
        <v>134081</v>
      </c>
      <c r="O199" s="29">
        <v>645533</v>
      </c>
      <c r="P199" s="29">
        <v>2865176</v>
      </c>
      <c r="Q199" s="29">
        <v>8372544</v>
      </c>
      <c r="R199" s="29">
        <v>0</v>
      </c>
      <c r="S199" s="29">
        <v>0</v>
      </c>
      <c r="T199" s="29">
        <v>0</v>
      </c>
      <c r="V199">
        <v>24248</v>
      </c>
      <c r="W199" s="26"/>
      <c r="X199" s="17"/>
      <c r="Y199" s="1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x14ac:dyDescent="0.25">
      <c r="A200">
        <v>209</v>
      </c>
      <c r="B200" t="s">
        <v>164</v>
      </c>
      <c r="C200"/>
      <c r="D200"/>
      <c r="E200" s="31">
        <v>28.43</v>
      </c>
      <c r="F200" s="29">
        <v>0</v>
      </c>
      <c r="G200" s="29">
        <v>2012963</v>
      </c>
      <c r="H200" s="29">
        <v>419707</v>
      </c>
      <c r="I200" s="29">
        <v>0</v>
      </c>
      <c r="J200" s="29">
        <v>122272</v>
      </c>
      <c r="K200" s="29">
        <v>3769</v>
      </c>
      <c r="L200" s="29">
        <v>13313843</v>
      </c>
      <c r="M200" s="29">
        <v>17076</v>
      </c>
      <c r="N200" s="29">
        <v>1860168</v>
      </c>
      <c r="O200" s="29">
        <v>116494</v>
      </c>
      <c r="P200" s="29">
        <v>92799</v>
      </c>
      <c r="Q200" s="29">
        <v>17773493</v>
      </c>
      <c r="R200" s="29">
        <v>0</v>
      </c>
      <c r="S200" s="29">
        <v>0</v>
      </c>
      <c r="T200" s="29">
        <v>0</v>
      </c>
      <c r="V200">
        <v>12423</v>
      </c>
      <c r="W200" s="26"/>
      <c r="X200" s="17"/>
      <c r="Y200" s="1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x14ac:dyDescent="0.25">
      <c r="A201">
        <v>210</v>
      </c>
      <c r="B201" s="12" t="s">
        <v>165</v>
      </c>
      <c r="C201"/>
      <c r="D201"/>
      <c r="E201" s="31">
        <v>48.27</v>
      </c>
      <c r="F201" s="29">
        <v>0</v>
      </c>
      <c r="G201" s="29">
        <v>3836894</v>
      </c>
      <c r="H201" s="29">
        <v>270529</v>
      </c>
      <c r="I201" s="29">
        <v>948880</v>
      </c>
      <c r="J201" s="29">
        <v>2774071</v>
      </c>
      <c r="K201" s="29">
        <v>15864</v>
      </c>
      <c r="L201" s="29">
        <v>473984</v>
      </c>
      <c r="M201" s="29">
        <v>2380266</v>
      </c>
      <c r="N201" s="29">
        <v>4548030</v>
      </c>
      <c r="O201" s="29">
        <v>69437325</v>
      </c>
      <c r="P201" s="29">
        <v>9265444</v>
      </c>
      <c r="Q201" s="29">
        <v>75420399</v>
      </c>
      <c r="R201" s="29">
        <v>0</v>
      </c>
      <c r="S201" s="29">
        <v>0</v>
      </c>
      <c r="T201" s="29">
        <v>0</v>
      </c>
      <c r="V201">
        <v>15474</v>
      </c>
      <c r="W201" s="26"/>
      <c r="X201" s="17"/>
      <c r="Y201" s="1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x14ac:dyDescent="0.25">
      <c r="A202">
        <v>211</v>
      </c>
      <c r="B202" t="s">
        <v>166</v>
      </c>
      <c r="C202"/>
      <c r="D202"/>
      <c r="E202" s="31">
        <v>4.37</v>
      </c>
      <c r="F202" s="29">
        <v>0</v>
      </c>
      <c r="G202" s="29">
        <v>498802</v>
      </c>
      <c r="H202" s="29">
        <v>155001</v>
      </c>
      <c r="I202" s="29">
        <v>52518</v>
      </c>
      <c r="J202" s="29">
        <v>21309</v>
      </c>
      <c r="K202" s="29">
        <v>1540</v>
      </c>
      <c r="L202" s="29">
        <v>2540557</v>
      </c>
      <c r="M202" s="29">
        <v>-186096</v>
      </c>
      <c r="N202" s="29">
        <v>252152</v>
      </c>
      <c r="O202" s="29">
        <v>50909</v>
      </c>
      <c r="P202" s="29">
        <v>36312</v>
      </c>
      <c r="Q202" s="29">
        <v>3350380</v>
      </c>
      <c r="R202" s="29">
        <v>0</v>
      </c>
      <c r="S202" s="29">
        <v>0</v>
      </c>
      <c r="T202" s="29">
        <v>0</v>
      </c>
      <c r="V202">
        <v>1404</v>
      </c>
      <c r="W202" s="26"/>
      <c r="X202" s="17"/>
      <c r="Y202" s="1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x14ac:dyDescent="0.25">
      <c r="A203">
        <v>904</v>
      </c>
      <c r="B203" t="s">
        <v>70</v>
      </c>
      <c r="C203"/>
      <c r="D203"/>
      <c r="E203" s="31">
        <v>48.5</v>
      </c>
      <c r="F203" s="29">
        <v>0</v>
      </c>
      <c r="G203" s="29">
        <v>3352918</v>
      </c>
      <c r="H203" s="29">
        <v>642441</v>
      </c>
      <c r="I203" s="29">
        <v>4649397</v>
      </c>
      <c r="J203" s="29">
        <v>173658</v>
      </c>
      <c r="K203" s="29">
        <v>36</v>
      </c>
      <c r="L203" s="29">
        <v>510359</v>
      </c>
      <c r="M203" s="29">
        <v>75801</v>
      </c>
      <c r="N203" s="29">
        <v>584033</v>
      </c>
      <c r="O203" s="29">
        <v>532801</v>
      </c>
      <c r="P203" s="29">
        <v>0</v>
      </c>
      <c r="Q203" s="29">
        <v>10521444</v>
      </c>
      <c r="R203" s="29">
        <v>0</v>
      </c>
      <c r="S203" s="29">
        <v>0</v>
      </c>
      <c r="T203" s="29">
        <v>0</v>
      </c>
      <c r="V203">
        <v>2606</v>
      </c>
      <c r="W203" s="26"/>
      <c r="X203" s="17"/>
      <c r="Y203" s="1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x14ac:dyDescent="0.25">
      <c r="A204">
        <v>915</v>
      </c>
      <c r="B204" t="s">
        <v>85</v>
      </c>
      <c r="C204"/>
      <c r="D204"/>
      <c r="E204" s="31">
        <v>4.42</v>
      </c>
      <c r="F204" s="29">
        <v>0</v>
      </c>
      <c r="G204" s="29">
        <v>162286</v>
      </c>
      <c r="H204" s="29">
        <v>38397</v>
      </c>
      <c r="I204" s="29">
        <v>0</v>
      </c>
      <c r="J204" s="29">
        <v>3982</v>
      </c>
      <c r="K204" s="29">
        <v>15220</v>
      </c>
      <c r="L204" s="29">
        <v>0</v>
      </c>
      <c r="M204" s="29">
        <v>0</v>
      </c>
      <c r="N204" s="29">
        <v>758</v>
      </c>
      <c r="O204" s="29">
        <v>644602</v>
      </c>
      <c r="P204" s="29">
        <v>15</v>
      </c>
      <c r="Q204" s="29">
        <v>865230</v>
      </c>
      <c r="R204" s="29">
        <v>0</v>
      </c>
      <c r="S204" s="29">
        <v>0</v>
      </c>
      <c r="T204" s="29">
        <v>0</v>
      </c>
      <c r="V204">
        <v>832</v>
      </c>
      <c r="W204" s="26"/>
      <c r="X204" s="17"/>
      <c r="Y204" s="1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x14ac:dyDescent="0.25">
      <c r="A205" s="40">
        <v>919</v>
      </c>
      <c r="B205" s="40" t="s">
        <v>124</v>
      </c>
      <c r="C205"/>
      <c r="D205"/>
      <c r="E205" s="31">
        <v>10.649999999999999</v>
      </c>
      <c r="F205" s="29">
        <v>0</v>
      </c>
      <c r="G205" s="29">
        <v>1006064</v>
      </c>
      <c r="H205" s="29">
        <v>213771</v>
      </c>
      <c r="I205" s="29">
        <v>126755</v>
      </c>
      <c r="J205" s="29">
        <v>9259</v>
      </c>
      <c r="K205" s="29">
        <v>57669</v>
      </c>
      <c r="L205" s="29">
        <v>12702</v>
      </c>
      <c r="M205" s="29">
        <v>1630</v>
      </c>
      <c r="N205" s="29">
        <v>354398</v>
      </c>
      <c r="O205" s="29">
        <v>325851</v>
      </c>
      <c r="P205" s="29">
        <v>52702</v>
      </c>
      <c r="Q205" s="29">
        <v>2055397</v>
      </c>
      <c r="R205" s="29">
        <v>0</v>
      </c>
      <c r="S205" s="29">
        <v>0</v>
      </c>
      <c r="T205" s="29">
        <v>0</v>
      </c>
      <c r="U205" s="18"/>
      <c r="V205">
        <v>447</v>
      </c>
      <c r="W205" s="36"/>
      <c r="X205" s="34"/>
      <c r="Y205" s="35"/>
      <c r="Z205" s="29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</row>
    <row r="206" spans="1:40" x14ac:dyDescent="0.25">
      <c r="A206" s="40">
        <v>921</v>
      </c>
      <c r="B206" s="23" t="s">
        <v>179</v>
      </c>
      <c r="C206" s="23"/>
      <c r="D206"/>
      <c r="E206" s="31">
        <v>26.61</v>
      </c>
      <c r="F206" s="29">
        <v>0</v>
      </c>
      <c r="G206" s="29">
        <v>2403211</v>
      </c>
      <c r="H206" s="29">
        <v>373868</v>
      </c>
      <c r="I206" s="29">
        <v>126008</v>
      </c>
      <c r="J206" s="29">
        <v>54903</v>
      </c>
      <c r="K206" s="29">
        <v>46520</v>
      </c>
      <c r="L206" s="29">
        <v>211988</v>
      </c>
      <c r="M206" s="29">
        <v>16293</v>
      </c>
      <c r="N206" s="29">
        <v>388623</v>
      </c>
      <c r="O206" s="29">
        <v>2658522</v>
      </c>
      <c r="P206" s="29">
        <v>0</v>
      </c>
      <c r="Q206" s="29">
        <v>6279936</v>
      </c>
      <c r="R206" s="29">
        <v>0</v>
      </c>
      <c r="S206" s="29">
        <v>0</v>
      </c>
      <c r="T206" s="29">
        <v>0</v>
      </c>
      <c r="U206" s="26"/>
      <c r="V206">
        <v>1743</v>
      </c>
      <c r="W206" s="38"/>
      <c r="X206" s="34"/>
      <c r="Y206" s="35"/>
    </row>
    <row r="207" spans="1:40" x14ac:dyDescent="0.25">
      <c r="A207" s="40">
        <v>922</v>
      </c>
      <c r="B207" s="40" t="s">
        <v>180</v>
      </c>
      <c r="C207" s="23"/>
      <c r="D207"/>
      <c r="E207" s="31">
        <v>7.2700000000000005</v>
      </c>
      <c r="F207" s="29">
        <v>0</v>
      </c>
      <c r="G207" s="29">
        <v>817595</v>
      </c>
      <c r="H207" s="29">
        <v>163866</v>
      </c>
      <c r="I207" s="29">
        <v>779977</v>
      </c>
      <c r="J207" s="29">
        <v>10904</v>
      </c>
      <c r="K207" s="29">
        <v>0</v>
      </c>
      <c r="L207" s="29">
        <v>47084</v>
      </c>
      <c r="M207" s="29">
        <v>561879</v>
      </c>
      <c r="N207" s="29">
        <v>0</v>
      </c>
      <c r="O207" s="29">
        <v>26734</v>
      </c>
      <c r="P207" s="29">
        <v>0</v>
      </c>
      <c r="Q207" s="29">
        <v>2408039</v>
      </c>
      <c r="R207" s="29">
        <v>0</v>
      </c>
      <c r="S207" s="29">
        <v>0</v>
      </c>
      <c r="T207" s="29">
        <v>0</v>
      </c>
      <c r="U207" s="23"/>
      <c r="V207">
        <v>422</v>
      </c>
    </row>
    <row r="208" spans="1:40" x14ac:dyDescent="0.25">
      <c r="A208" s="40">
        <v>923</v>
      </c>
      <c r="B208" s="40" t="s">
        <v>181</v>
      </c>
      <c r="C208" s="28"/>
      <c r="E208" s="24">
        <v>3.8000000000000003</v>
      </c>
      <c r="F208" s="25">
        <v>0</v>
      </c>
      <c r="G208" s="25">
        <v>279129</v>
      </c>
      <c r="H208" s="25">
        <v>62916</v>
      </c>
      <c r="I208" s="25">
        <v>756895</v>
      </c>
      <c r="J208" s="25">
        <v>11022</v>
      </c>
      <c r="K208" s="25">
        <v>0</v>
      </c>
      <c r="L208" s="25">
        <v>93106</v>
      </c>
      <c r="M208" s="25">
        <v>289207</v>
      </c>
      <c r="N208" s="25">
        <v>0</v>
      </c>
      <c r="O208" s="25">
        <v>33538</v>
      </c>
      <c r="P208" s="25">
        <v>0</v>
      </c>
      <c r="Q208" s="25">
        <v>1525813</v>
      </c>
      <c r="R208" s="25">
        <v>0</v>
      </c>
      <c r="S208" s="25">
        <v>0</v>
      </c>
      <c r="T208" s="25">
        <v>0</v>
      </c>
      <c r="V208">
        <v>93</v>
      </c>
    </row>
    <row r="209" spans="1:22" x14ac:dyDescent="0.25">
      <c r="A209" s="19"/>
      <c r="B209" s="28"/>
      <c r="C209" s="30"/>
      <c r="D209"/>
      <c r="E209" s="39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44"/>
    </row>
    <row r="210" spans="1:22" x14ac:dyDescent="0.25">
      <c r="A210" s="20"/>
      <c r="C210" s="32"/>
      <c r="D210"/>
      <c r="E210" s="39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44"/>
    </row>
    <row r="211" spans="1:22" x14ac:dyDescent="0.25">
      <c r="E211" s="39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44"/>
    </row>
    <row r="212" spans="1:22" x14ac:dyDescent="0.25">
      <c r="A212" s="20"/>
      <c r="C212" s="32"/>
      <c r="D212"/>
      <c r="E212" s="31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2" x14ac:dyDescent="0.25">
      <c r="C213" s="32"/>
      <c r="D213"/>
      <c r="E213" s="3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2" x14ac:dyDescent="0.25">
      <c r="A214" s="20"/>
      <c r="C214" s="32"/>
      <c r="D214"/>
      <c r="E214" s="3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2" x14ac:dyDescent="0.25">
      <c r="A215" s="20"/>
      <c r="C215" s="32"/>
      <c r="D215"/>
      <c r="E215" s="31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2" x14ac:dyDescent="0.25">
      <c r="A216" s="20"/>
      <c r="C216" s="32"/>
      <c r="D216"/>
      <c r="E216" s="31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2" x14ac:dyDescent="0.25">
      <c r="A217" s="20"/>
      <c r="C217" s="32"/>
      <c r="D217"/>
      <c r="E217" s="31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2" x14ac:dyDescent="0.25">
      <c r="A218" s="20"/>
      <c r="C218" s="32"/>
      <c r="D218"/>
      <c r="E218" s="31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2" x14ac:dyDescent="0.25">
      <c r="A219" s="20"/>
      <c r="C219" s="32"/>
      <c r="D219"/>
      <c r="E219" s="31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2" x14ac:dyDescent="0.25">
      <c r="A220" s="20"/>
      <c r="C220" s="32"/>
      <c r="D220"/>
      <c r="E220" s="31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2" x14ac:dyDescent="0.25">
      <c r="A221" s="20"/>
      <c r="C221" s="32"/>
      <c r="D22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2" x14ac:dyDescent="0.25">
      <c r="A222" s="20"/>
      <c r="C222" s="32"/>
      <c r="D222"/>
      <c r="E222" s="31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4" spans="1:22" x14ac:dyDescent="0.25">
      <c r="A224" s="20"/>
      <c r="C224" s="32"/>
      <c r="D224"/>
      <c r="E224" s="31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x14ac:dyDescent="0.25">
      <c r="A225" s="20"/>
      <c r="C225" s="32"/>
      <c r="D225"/>
      <c r="E225" s="31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7" spans="1:20" x14ac:dyDescent="0.25">
      <c r="A227" s="20"/>
      <c r="C227" s="32"/>
      <c r="D227"/>
      <c r="E227" s="31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x14ac:dyDescent="0.25">
      <c r="A228" s="20"/>
      <c r="C228" s="32"/>
      <c r="D228"/>
      <c r="E228" s="31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x14ac:dyDescent="0.25">
      <c r="A229" s="20"/>
      <c r="C229" s="32"/>
      <c r="D229"/>
      <c r="E229" s="31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x14ac:dyDescent="0.25">
      <c r="A230" s="20"/>
      <c r="C230" s="32"/>
      <c r="D230"/>
      <c r="E230" s="31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x14ac:dyDescent="0.25">
      <c r="A231" s="20"/>
      <c r="C231" s="32"/>
      <c r="D231"/>
      <c r="E231" s="31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x14ac:dyDescent="0.25">
      <c r="A232" s="20"/>
      <c r="C232" s="32"/>
      <c r="D232"/>
      <c r="E232" s="31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x14ac:dyDescent="0.25">
      <c r="A233" s="20"/>
      <c r="C233" s="32"/>
      <c r="D233"/>
      <c r="E233" s="31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5" spans="1:20" x14ac:dyDescent="0.25">
      <c r="A235" s="20"/>
      <c r="C235" s="32"/>
      <c r="D235"/>
      <c r="E235" s="31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x14ac:dyDescent="0.25">
      <c r="A236" s="20"/>
      <c r="C236" s="32"/>
    </row>
    <row r="237" spans="1:20" x14ac:dyDescent="0.25">
      <c r="A237" s="20"/>
      <c r="C237" s="32"/>
      <c r="D237"/>
      <c r="E237" s="3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x14ac:dyDescent="0.25">
      <c r="A238" s="20"/>
      <c r="C238" s="32"/>
      <c r="D238"/>
      <c r="E238" s="31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x14ac:dyDescent="0.25">
      <c r="A239" s="20"/>
      <c r="C239" s="32"/>
      <c r="D239"/>
      <c r="E239" s="31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x14ac:dyDescent="0.25">
      <c r="A240" s="20"/>
      <c r="C240" s="32"/>
      <c r="D240"/>
      <c r="E240" s="31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x14ac:dyDescent="0.25">
      <c r="C241" s="32"/>
      <c r="D241"/>
      <c r="E241" s="31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x14ac:dyDescent="0.25">
      <c r="A242" s="20"/>
      <c r="C242" s="32"/>
      <c r="D242"/>
      <c r="E242" s="31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x14ac:dyDescent="0.25">
      <c r="A243" s="20"/>
      <c r="C243" s="32"/>
      <c r="D243"/>
      <c r="E243" s="31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x14ac:dyDescent="0.25">
      <c r="A244" s="20"/>
      <c r="C244" s="32"/>
      <c r="D244"/>
      <c r="E244" s="31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x14ac:dyDescent="0.25">
      <c r="A245" s="20"/>
      <c r="C245" s="32"/>
      <c r="D245"/>
      <c r="E245" s="31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x14ac:dyDescent="0.25">
      <c r="A246" s="20"/>
      <c r="C246" s="32"/>
      <c r="D246"/>
      <c r="E246" s="31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x14ac:dyDescent="0.25">
      <c r="A247" s="20"/>
      <c r="C247" s="32"/>
      <c r="D247"/>
      <c r="E247" s="31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x14ac:dyDescent="0.25">
      <c r="A248" s="20"/>
      <c r="C248" s="32"/>
      <c r="D248"/>
      <c r="E248" s="31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x14ac:dyDescent="0.25">
      <c r="A249" s="20"/>
      <c r="C249" s="32"/>
      <c r="D249"/>
      <c r="E249" s="31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x14ac:dyDescent="0.25">
      <c r="A250" s="20"/>
      <c r="C250" s="32"/>
      <c r="D250"/>
      <c r="E250" s="31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x14ac:dyDescent="0.25">
      <c r="A251" s="20"/>
      <c r="C251" s="32"/>
      <c r="D251"/>
      <c r="E251" s="31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x14ac:dyDescent="0.25">
      <c r="A252" s="20"/>
      <c r="C252" s="32"/>
      <c r="D252"/>
      <c r="E252" s="31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x14ac:dyDescent="0.25">
      <c r="A253" s="20"/>
      <c r="C253" s="32"/>
      <c r="D253"/>
      <c r="E253" s="31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x14ac:dyDescent="0.25">
      <c r="A254" s="20"/>
      <c r="C254" s="32"/>
      <c r="D254"/>
      <c r="E254" s="31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x14ac:dyDescent="0.25">
      <c r="A255" s="20"/>
      <c r="C255" s="32"/>
      <c r="D255"/>
      <c r="E255" s="31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x14ac:dyDescent="0.25">
      <c r="A256" s="20"/>
      <c r="C256" s="32"/>
      <c r="D256"/>
      <c r="E256" s="31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x14ac:dyDescent="0.25">
      <c r="A257" s="20"/>
      <c r="C257" s="32"/>
      <c r="D257"/>
      <c r="E257" s="31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x14ac:dyDescent="0.25">
      <c r="A258" s="20"/>
      <c r="C258" s="32"/>
      <c r="D258"/>
      <c r="E258" s="31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x14ac:dyDescent="0.25">
      <c r="A259" s="20"/>
      <c r="C259" s="32"/>
      <c r="D259"/>
      <c r="E259" s="31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x14ac:dyDescent="0.25">
      <c r="A260" s="20"/>
      <c r="C260" s="32"/>
      <c r="D260"/>
      <c r="E260" s="31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x14ac:dyDescent="0.25">
      <c r="A261" s="20"/>
      <c r="C261" s="32"/>
      <c r="D261"/>
      <c r="E261" s="3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x14ac:dyDescent="0.25">
      <c r="A262" s="20"/>
      <c r="C262" s="32"/>
    </row>
    <row r="263" spans="1:20" x14ac:dyDescent="0.25">
      <c r="A263" s="20"/>
      <c r="C263" s="32"/>
      <c r="D263"/>
      <c r="E263" s="31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x14ac:dyDescent="0.25">
      <c r="A264" s="20"/>
      <c r="C264" s="32"/>
      <c r="D264"/>
      <c r="E264" s="31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x14ac:dyDescent="0.25">
      <c r="A265" s="20"/>
      <c r="C265" s="32"/>
      <c r="D265"/>
      <c r="E265" s="31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7" spans="1:20" x14ac:dyDescent="0.25">
      <c r="A267" s="20"/>
      <c r="C267" s="32"/>
      <c r="D267"/>
      <c r="E267" s="31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x14ac:dyDescent="0.25">
      <c r="A268" s="20"/>
      <c r="C268" s="32"/>
      <c r="D268"/>
      <c r="E268" s="31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x14ac:dyDescent="0.25">
      <c r="A269" s="20"/>
      <c r="C269" s="32"/>
      <c r="D269"/>
      <c r="E269" s="31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x14ac:dyDescent="0.25">
      <c r="A270" s="20"/>
      <c r="C270" s="32"/>
      <c r="D270"/>
      <c r="E270" s="31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x14ac:dyDescent="0.25">
      <c r="A271" s="20"/>
      <c r="C271" s="32"/>
      <c r="D271"/>
      <c r="E271" s="31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x14ac:dyDescent="0.25">
      <c r="A272" s="20"/>
      <c r="C272" s="32"/>
      <c r="D272"/>
      <c r="E272" s="31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x14ac:dyDescent="0.25">
      <c r="A273" s="20"/>
      <c r="C273" s="32"/>
      <c r="D273"/>
      <c r="E273" s="31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5" spans="1:20" x14ac:dyDescent="0.25">
      <c r="A275" s="20"/>
      <c r="C275" s="32"/>
      <c r="D275"/>
      <c r="E275" s="31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x14ac:dyDescent="0.25">
      <c r="A276" s="20"/>
      <c r="C276" s="32"/>
      <c r="D276"/>
      <c r="E276" s="31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x14ac:dyDescent="0.25">
      <c r="A277" s="20"/>
      <c r="C277" s="32"/>
      <c r="D277"/>
      <c r="E277" s="3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x14ac:dyDescent="0.25">
      <c r="A278" s="20"/>
      <c r="C278" s="32"/>
      <c r="D278"/>
      <c r="E278" s="31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x14ac:dyDescent="0.25">
      <c r="A279" s="20"/>
      <c r="C279" s="32"/>
      <c r="D279"/>
      <c r="E279" s="31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x14ac:dyDescent="0.25">
      <c r="A280" s="20"/>
      <c r="C280" s="32"/>
      <c r="D280"/>
      <c r="E280" s="31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x14ac:dyDescent="0.25">
      <c r="A281" s="20"/>
      <c r="C281" s="32"/>
      <c r="D281"/>
      <c r="E281" s="31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3" spans="1:20" x14ac:dyDescent="0.25">
      <c r="A283" s="20"/>
      <c r="C283" s="32"/>
      <c r="D283"/>
      <c r="E283" s="31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x14ac:dyDescent="0.25">
      <c r="A284" s="20"/>
      <c r="C284" s="32"/>
      <c r="D284"/>
      <c r="E284" s="31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x14ac:dyDescent="0.25">
      <c r="A285" s="20"/>
      <c r="C285" s="32"/>
      <c r="D285"/>
      <c r="E285" s="3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x14ac:dyDescent="0.25">
      <c r="A286" s="20"/>
      <c r="C286" s="32"/>
      <c r="D286"/>
      <c r="E286" s="31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x14ac:dyDescent="0.25">
      <c r="A287" s="20"/>
      <c r="C287" s="32"/>
      <c r="D287"/>
      <c r="E287" s="31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9" spans="1:20" x14ac:dyDescent="0.25">
      <c r="A289" s="20"/>
      <c r="C289" s="32"/>
      <c r="D289"/>
      <c r="E289" s="31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x14ac:dyDescent="0.25">
      <c r="A290" s="20"/>
      <c r="C290" s="32"/>
      <c r="D290"/>
      <c r="E290" s="31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x14ac:dyDescent="0.25">
      <c r="A291" s="20"/>
      <c r="C291" s="32"/>
      <c r="D291"/>
      <c r="E291" s="31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x14ac:dyDescent="0.25">
      <c r="A292" s="20"/>
      <c r="C292" s="32"/>
      <c r="D292"/>
      <c r="E292" s="31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x14ac:dyDescent="0.25">
      <c r="A293" s="20"/>
      <c r="C293" s="32"/>
      <c r="D293"/>
      <c r="E293" s="31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x14ac:dyDescent="0.25">
      <c r="A294" s="20"/>
      <c r="C294" s="32"/>
    </row>
    <row r="295" spans="1:20" x14ac:dyDescent="0.25">
      <c r="A295" s="20"/>
      <c r="C295" s="32"/>
      <c r="D295"/>
      <c r="E295" s="31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x14ac:dyDescent="0.25">
      <c r="A296" s="20"/>
      <c r="C296" s="32"/>
      <c r="D296"/>
      <c r="E296" s="31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x14ac:dyDescent="0.25">
      <c r="A297" s="20"/>
      <c r="C297" s="32"/>
      <c r="D297"/>
      <c r="E297" s="31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9" spans="1:20" x14ac:dyDescent="0.25">
      <c r="A299" s="20"/>
      <c r="C299" s="32"/>
      <c r="D299"/>
      <c r="E299" s="31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x14ac:dyDescent="0.25">
      <c r="A300" s="20"/>
      <c r="C300" s="32"/>
      <c r="D300"/>
      <c r="E300" s="31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x14ac:dyDescent="0.25">
      <c r="A301" s="20"/>
      <c r="C301" s="32"/>
      <c r="D301"/>
      <c r="E301" s="31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  <row r="302" spans="1:20" x14ac:dyDescent="0.25">
      <c r="A302" s="20"/>
      <c r="C302" s="32"/>
      <c r="D302"/>
      <c r="E302" s="31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53" sqref="B5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488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32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4</v>
      </c>
      <c r="F9" s="3" t="s">
        <v>4</v>
      </c>
      <c r="G9" s="3" t="s">
        <v>6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16336974</v>
      </c>
      <c r="E10" s="9">
        <f>ROUND(+Administration!V5,0)</f>
        <v>67394</v>
      </c>
      <c r="F10" s="10">
        <f>IF(D10=0,"",IF(E10=0,"",ROUND(D10/E10,2)))</f>
        <v>242.41</v>
      </c>
      <c r="G10" s="9">
        <f>ROUND(+Administration!G108,0)</f>
        <v>48676498</v>
      </c>
      <c r="H10" s="9">
        <f>ROUND(+Administration!V108,0)</f>
        <v>74398</v>
      </c>
      <c r="I10" s="10">
        <f>IF(G10=0,"",IF(H10=0,"",ROUND(G10/H10,2)))</f>
        <v>654.27</v>
      </c>
      <c r="J10" s="10"/>
      <c r="K10" s="11">
        <f>IF(D10=0,"",IF(E10=0,"",IF(G10=0,"",IF(H10=0,"",ROUND(I10/F10-1,4)))))</f>
        <v>1.6990000000000001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8767894</v>
      </c>
      <c r="E11" s="9">
        <f>ROUND(+Administration!V6,0)</f>
        <v>28638</v>
      </c>
      <c r="F11" s="10">
        <f t="shared" ref="F11:F74" si="0">IF(D11=0,"",IF(E11=0,"",ROUND(D11/E11,2)))</f>
        <v>306.16000000000003</v>
      </c>
      <c r="G11" s="9">
        <f>ROUND(+Administration!G109,0)</f>
        <v>14421859</v>
      </c>
      <c r="H11" s="9">
        <f>ROUND(+Administration!V109,0)</f>
        <v>30641</v>
      </c>
      <c r="I11" s="10">
        <f t="shared" ref="I11:I74" si="1">IF(G11=0,"",IF(H11=0,"",ROUND(G11/H11,2)))</f>
        <v>470.67</v>
      </c>
      <c r="J11" s="10"/>
      <c r="K11" s="11">
        <f t="shared" ref="K11:K74" si="2">IF(D11=0,"",IF(E11=0,"",IF(G11=0,"",IF(H11=0,"",ROUND(I11/F11-1,4)))))</f>
        <v>0.5373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999053</v>
      </c>
      <c r="E12" s="9">
        <f>ROUND(+Administration!V7,0)</f>
        <v>1089</v>
      </c>
      <c r="F12" s="10">
        <f t="shared" si="0"/>
        <v>917.4</v>
      </c>
      <c r="G12" s="9">
        <f>ROUND(+Administration!G110,0)</f>
        <v>992219</v>
      </c>
      <c r="H12" s="9">
        <f>ROUND(+Administration!V110,0)</f>
        <v>1500</v>
      </c>
      <c r="I12" s="10">
        <f t="shared" si="1"/>
        <v>661.48</v>
      </c>
      <c r="J12" s="10"/>
      <c r="K12" s="11">
        <f t="shared" si="2"/>
        <v>-0.27900000000000003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40784102</v>
      </c>
      <c r="E13" s="9">
        <f>ROUND(+Administration!V8,0)</f>
        <v>67662</v>
      </c>
      <c r="F13" s="10">
        <f t="shared" si="0"/>
        <v>602.76</v>
      </c>
      <c r="G13" s="9">
        <f>ROUND(+Administration!G111,0)</f>
        <v>40897488</v>
      </c>
      <c r="H13" s="9">
        <f>ROUND(+Administration!V111,0)</f>
        <v>58826</v>
      </c>
      <c r="I13" s="10">
        <f t="shared" si="1"/>
        <v>695.23</v>
      </c>
      <c r="J13" s="10"/>
      <c r="K13" s="11">
        <f t="shared" si="2"/>
        <v>0.15340000000000001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71032829</v>
      </c>
      <c r="E14" s="9">
        <f>ROUND(+Administration!V9,0)</f>
        <v>33789</v>
      </c>
      <c r="F14" s="10">
        <f t="shared" si="0"/>
        <v>2102.25</v>
      </c>
      <c r="G14" s="9">
        <f>ROUND(+Administration!G112,0)</f>
        <v>80617418</v>
      </c>
      <c r="H14" s="9">
        <f>ROUND(+Administration!V112,0)</f>
        <v>31867</v>
      </c>
      <c r="I14" s="10">
        <f t="shared" si="1"/>
        <v>2529.81</v>
      </c>
      <c r="J14" s="10"/>
      <c r="K14" s="11">
        <f t="shared" si="2"/>
        <v>0.2034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390173</v>
      </c>
      <c r="E15" s="9">
        <f>ROUND(+Administration!V10,0)</f>
        <v>570</v>
      </c>
      <c r="F15" s="10">
        <f t="shared" si="0"/>
        <v>684.51</v>
      </c>
      <c r="G15" s="9">
        <f>ROUND(+Administration!G113,0)</f>
        <v>545267</v>
      </c>
      <c r="H15" s="9">
        <f>ROUND(+Administration!V113,0)</f>
        <v>1371</v>
      </c>
      <c r="I15" s="10">
        <f t="shared" si="1"/>
        <v>397.71</v>
      </c>
      <c r="J15" s="10"/>
      <c r="K15" s="11">
        <f t="shared" si="2"/>
        <v>-0.41899999999999998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1215726</v>
      </c>
      <c r="E16" s="9">
        <f>ROUND(+Administration!V11,0)</f>
        <v>2056</v>
      </c>
      <c r="F16" s="10">
        <f t="shared" si="0"/>
        <v>591.30999999999995</v>
      </c>
      <c r="G16" s="9">
        <f>ROUND(+Administration!G114,0)</f>
        <v>1745988</v>
      </c>
      <c r="H16" s="9">
        <f>ROUND(+Administration!V114,0)</f>
        <v>2014</v>
      </c>
      <c r="I16" s="10">
        <f t="shared" si="1"/>
        <v>866.93</v>
      </c>
      <c r="J16" s="10"/>
      <c r="K16" s="11">
        <f t="shared" si="2"/>
        <v>0.46610000000000001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1692079</v>
      </c>
      <c r="E17" s="9">
        <f>ROUND(+Administration!V12,0)</f>
        <v>5984</v>
      </c>
      <c r="F17" s="10">
        <f t="shared" si="0"/>
        <v>282.77</v>
      </c>
      <c r="G17" s="9">
        <f>ROUND(+Administration!G115,0)</f>
        <v>1598876</v>
      </c>
      <c r="H17" s="9">
        <f>ROUND(+Administration!V115,0)</f>
        <v>6269</v>
      </c>
      <c r="I17" s="10">
        <f t="shared" si="1"/>
        <v>255.04</v>
      </c>
      <c r="J17" s="10"/>
      <c r="K17" s="11">
        <f t="shared" si="2"/>
        <v>-9.8100000000000007E-2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932303</v>
      </c>
      <c r="E18" s="9">
        <f>ROUND(+Administration!V13,0)</f>
        <v>991</v>
      </c>
      <c r="F18" s="10">
        <f t="shared" si="0"/>
        <v>940.77</v>
      </c>
      <c r="G18" s="9">
        <f>ROUND(+Administration!G116,0)</f>
        <v>987246</v>
      </c>
      <c r="H18" s="9">
        <f>ROUND(+Administration!V116,0)</f>
        <v>945</v>
      </c>
      <c r="I18" s="10">
        <f t="shared" si="1"/>
        <v>1044.7</v>
      </c>
      <c r="J18" s="10"/>
      <c r="K18" s="11">
        <f t="shared" si="2"/>
        <v>0.1105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7851424</v>
      </c>
      <c r="E19" s="9">
        <f>ROUND(+Administration!V14,0)</f>
        <v>20706</v>
      </c>
      <c r="F19" s="10">
        <f t="shared" si="0"/>
        <v>379.19</v>
      </c>
      <c r="G19" s="9">
        <f>ROUND(+Administration!G117,0)</f>
        <v>7466750</v>
      </c>
      <c r="H19" s="9">
        <f>ROUND(+Administration!V117,0)</f>
        <v>17962</v>
      </c>
      <c r="I19" s="10">
        <f t="shared" si="1"/>
        <v>415.7</v>
      </c>
      <c r="J19" s="10"/>
      <c r="K19" s="11">
        <f t="shared" si="2"/>
        <v>9.6299999999999997E-2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50418638</v>
      </c>
      <c r="E20" s="9">
        <f>ROUND(+Administration!V15,0)</f>
        <v>44458</v>
      </c>
      <c r="F20" s="10">
        <f t="shared" si="0"/>
        <v>1134.07</v>
      </c>
      <c r="G20" s="9">
        <f>ROUND(+Administration!G118,0)</f>
        <v>44992718</v>
      </c>
      <c r="H20" s="9">
        <f>ROUND(+Administration!V118,0)</f>
        <v>43674</v>
      </c>
      <c r="I20" s="10">
        <f t="shared" si="1"/>
        <v>1030.19</v>
      </c>
      <c r="J20" s="10"/>
      <c r="K20" s="11">
        <f t="shared" si="2"/>
        <v>-9.1600000000000001E-2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22261194</v>
      </c>
      <c r="E21" s="9">
        <f>ROUND(+Administration!V16,0)</f>
        <v>45185</v>
      </c>
      <c r="F21" s="10">
        <f t="shared" si="0"/>
        <v>492.67</v>
      </c>
      <c r="G21" s="9">
        <f>ROUND(+Administration!G119,0)</f>
        <v>10410438</v>
      </c>
      <c r="H21" s="9">
        <f>ROUND(+Administration!V119,0)</f>
        <v>48009</v>
      </c>
      <c r="I21" s="10">
        <f t="shared" si="1"/>
        <v>216.84</v>
      </c>
      <c r="J21" s="10"/>
      <c r="K21" s="11">
        <f t="shared" si="2"/>
        <v>-0.55989999999999995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2902559</v>
      </c>
      <c r="E22" s="9">
        <f>ROUND(+Administration!V17,0)</f>
        <v>3748</v>
      </c>
      <c r="F22" s="10">
        <f t="shared" si="0"/>
        <v>774.43</v>
      </c>
      <c r="G22" s="9">
        <f>ROUND(+Administration!G120,0)</f>
        <v>1221992</v>
      </c>
      <c r="H22" s="9">
        <f>ROUND(+Administration!V120,0)</f>
        <v>4011</v>
      </c>
      <c r="I22" s="10">
        <f t="shared" si="1"/>
        <v>304.66000000000003</v>
      </c>
      <c r="J22" s="10"/>
      <c r="K22" s="11">
        <f t="shared" si="2"/>
        <v>-0.60660000000000003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9352709</v>
      </c>
      <c r="E23" s="9">
        <f>ROUND(+Administration!V18,0)</f>
        <v>24271</v>
      </c>
      <c r="F23" s="10">
        <f t="shared" si="0"/>
        <v>385.35</v>
      </c>
      <c r="G23" s="9">
        <f>ROUND(+Administration!G121,0)</f>
        <v>10185133</v>
      </c>
      <c r="H23" s="9">
        <f>ROUND(+Administration!V121,0)</f>
        <v>25201</v>
      </c>
      <c r="I23" s="10">
        <f t="shared" si="1"/>
        <v>404.16</v>
      </c>
      <c r="J23" s="10"/>
      <c r="K23" s="11">
        <f t="shared" si="2"/>
        <v>4.8800000000000003E-2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4738848</v>
      </c>
      <c r="E24" s="9">
        <f>ROUND(+Administration!V19,0)</f>
        <v>14864</v>
      </c>
      <c r="F24" s="10">
        <f t="shared" si="0"/>
        <v>318.81</v>
      </c>
      <c r="G24" s="9">
        <f>ROUND(+Administration!G122,0)</f>
        <v>4867782</v>
      </c>
      <c r="H24" s="9">
        <f>ROUND(+Administration!V122,0)</f>
        <v>15283</v>
      </c>
      <c r="I24" s="10">
        <f t="shared" si="1"/>
        <v>318.51</v>
      </c>
      <c r="J24" s="10"/>
      <c r="K24" s="11">
        <f t="shared" si="2"/>
        <v>-8.9999999999999998E-4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5878993</v>
      </c>
      <c r="E25" s="9">
        <f>ROUND(+Administration!V20,0)</f>
        <v>15632</v>
      </c>
      <c r="F25" s="10">
        <f t="shared" si="0"/>
        <v>376.09</v>
      </c>
      <c r="G25" s="9">
        <f>ROUND(+Administration!G123,0)</f>
        <v>6133281</v>
      </c>
      <c r="H25" s="9">
        <f>ROUND(+Administration!V123,0)</f>
        <v>15488</v>
      </c>
      <c r="I25" s="10">
        <f t="shared" si="1"/>
        <v>396</v>
      </c>
      <c r="J25" s="10"/>
      <c r="K25" s="11">
        <f t="shared" si="2"/>
        <v>5.2900000000000003E-2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ROUND(+Administration!G21,0)</f>
        <v>2328611</v>
      </c>
      <c r="E26" s="9">
        <f>ROUND(+Administration!V21,0)</f>
        <v>1048</v>
      </c>
      <c r="F26" s="10">
        <f t="shared" si="0"/>
        <v>2221.96</v>
      </c>
      <c r="G26" s="9">
        <f>ROUND(+Administration!G124,0)</f>
        <v>5790487</v>
      </c>
      <c r="H26" s="9">
        <f>ROUND(+Administration!V124,0)</f>
        <v>1125</v>
      </c>
      <c r="I26" s="10">
        <f t="shared" si="1"/>
        <v>5147.1000000000004</v>
      </c>
      <c r="J26" s="10"/>
      <c r="K26" s="11">
        <f t="shared" si="2"/>
        <v>1.3165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ROUND(+Administration!G22,0)</f>
        <v>0</v>
      </c>
      <c r="E27" s="9">
        <f>ROUND(+Administration!V22,0)</f>
        <v>0</v>
      </c>
      <c r="F27" s="10" t="str">
        <f t="shared" si="0"/>
        <v/>
      </c>
      <c r="G27" s="9">
        <f>ROUND(+Administration!G125,0)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ROUND(+Administration!G23,0)</f>
        <v>682380</v>
      </c>
      <c r="E28" s="9">
        <f>ROUND(+Administration!V23,0)</f>
        <v>870</v>
      </c>
      <c r="F28" s="10">
        <f t="shared" si="0"/>
        <v>784.34</v>
      </c>
      <c r="G28" s="9">
        <f>ROUND(+Administration!G126,0)</f>
        <v>701947</v>
      </c>
      <c r="H28" s="9">
        <f>ROUND(+Administration!V126,0)</f>
        <v>934</v>
      </c>
      <c r="I28" s="10">
        <f t="shared" si="1"/>
        <v>751.55</v>
      </c>
      <c r="J28" s="10"/>
      <c r="K28" s="11">
        <f t="shared" si="2"/>
        <v>-4.1799999999999997E-2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ROUND(+Administration!G24,0)</f>
        <v>1948541</v>
      </c>
      <c r="E29" s="9">
        <f>ROUND(+Administration!V24,0)</f>
        <v>2267</v>
      </c>
      <c r="F29" s="10">
        <f t="shared" si="0"/>
        <v>859.52</v>
      </c>
      <c r="G29" s="9">
        <f>ROUND(+Administration!G127,0)</f>
        <v>1413713</v>
      </c>
      <c r="H29" s="9">
        <f>ROUND(+Administration!V127,0)</f>
        <v>2412</v>
      </c>
      <c r="I29" s="10">
        <f t="shared" si="1"/>
        <v>586.12</v>
      </c>
      <c r="J29" s="10"/>
      <c r="K29" s="11">
        <f t="shared" si="2"/>
        <v>-0.31809999999999999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ROUND(+Administration!G25,0)</f>
        <v>5486005</v>
      </c>
      <c r="E30" s="9">
        <f>ROUND(+Administration!V25,0)</f>
        <v>13181</v>
      </c>
      <c r="F30" s="10">
        <f t="shared" si="0"/>
        <v>416.21</v>
      </c>
      <c r="G30" s="9">
        <f>ROUND(+Administration!G128,0)</f>
        <v>5601926</v>
      </c>
      <c r="H30" s="9">
        <f>ROUND(+Administration!V128,0)</f>
        <v>14775</v>
      </c>
      <c r="I30" s="10">
        <f t="shared" si="1"/>
        <v>379.15</v>
      </c>
      <c r="J30" s="10"/>
      <c r="K30" s="11">
        <f t="shared" si="2"/>
        <v>-8.8999999999999996E-2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ROUND(+Administration!G26,0)</f>
        <v>1248960</v>
      </c>
      <c r="E31" s="9">
        <f>ROUND(+Administration!V26,0)</f>
        <v>1304</v>
      </c>
      <c r="F31" s="10">
        <f t="shared" si="0"/>
        <v>957.79</v>
      </c>
      <c r="G31" s="9">
        <f>ROUND(+Administration!G129,0)</f>
        <v>991142</v>
      </c>
      <c r="H31" s="9">
        <f>ROUND(+Administration!V129,0)</f>
        <v>1207</v>
      </c>
      <c r="I31" s="10">
        <f t="shared" si="1"/>
        <v>821.16</v>
      </c>
      <c r="J31" s="10"/>
      <c r="K31" s="11">
        <f t="shared" si="2"/>
        <v>-0.14269999999999999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ROUND(+Administration!G27,0)</f>
        <v>1561234</v>
      </c>
      <c r="E32" s="9">
        <f>ROUND(+Administration!V27,0)</f>
        <v>1121</v>
      </c>
      <c r="F32" s="10">
        <f t="shared" si="0"/>
        <v>1392.72</v>
      </c>
      <c r="G32" s="9">
        <f>ROUND(+Administration!G130,0)</f>
        <v>1731102</v>
      </c>
      <c r="H32" s="9">
        <f>ROUND(+Administration!V130,0)</f>
        <v>1334</v>
      </c>
      <c r="I32" s="10">
        <f t="shared" si="1"/>
        <v>1297.68</v>
      </c>
      <c r="J32" s="10"/>
      <c r="K32" s="11">
        <f t="shared" si="2"/>
        <v>-6.8199999999999997E-2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ROUND(+Administration!G28,0)</f>
        <v>19254290</v>
      </c>
      <c r="E33" s="9">
        <f>ROUND(+Administration!V28,0)</f>
        <v>33577</v>
      </c>
      <c r="F33" s="10">
        <f t="shared" si="0"/>
        <v>573.44000000000005</v>
      </c>
      <c r="G33" s="9">
        <f>ROUND(+Administration!G131,0)</f>
        <v>20233342</v>
      </c>
      <c r="H33" s="9">
        <f>ROUND(+Administration!V131,0)</f>
        <v>42951</v>
      </c>
      <c r="I33" s="10">
        <f t="shared" si="1"/>
        <v>471.08</v>
      </c>
      <c r="J33" s="10"/>
      <c r="K33" s="11">
        <f t="shared" si="2"/>
        <v>-0.17849999999999999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ROUND(+Administration!G29,0)</f>
        <v>4332179</v>
      </c>
      <c r="E34" s="9">
        <f>ROUND(+Administration!V29,0)</f>
        <v>10489</v>
      </c>
      <c r="F34" s="10">
        <f t="shared" si="0"/>
        <v>413.02</v>
      </c>
      <c r="G34" s="9">
        <f>ROUND(+Administration!G132,0)</f>
        <v>4275934</v>
      </c>
      <c r="H34" s="9">
        <f>ROUND(+Administration!V132,0)</f>
        <v>10376</v>
      </c>
      <c r="I34" s="10">
        <f t="shared" si="1"/>
        <v>412.1</v>
      </c>
      <c r="J34" s="10"/>
      <c r="K34" s="11">
        <f t="shared" si="2"/>
        <v>-2.2000000000000001E-3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ROUND(+Administration!G30,0)</f>
        <v>3600362</v>
      </c>
      <c r="E35" s="9">
        <f>ROUND(+Administration!V30,0)</f>
        <v>5523</v>
      </c>
      <c r="F35" s="10">
        <f t="shared" si="0"/>
        <v>651.89</v>
      </c>
      <c r="G35" s="9">
        <f>ROUND(+Administration!G133,0)</f>
        <v>1993860</v>
      </c>
      <c r="H35" s="9">
        <f>ROUND(+Administration!V133,0)</f>
        <v>5627</v>
      </c>
      <c r="I35" s="10">
        <f t="shared" si="1"/>
        <v>354.34</v>
      </c>
      <c r="J35" s="10"/>
      <c r="K35" s="11">
        <f t="shared" si="2"/>
        <v>-0.45639999999999997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ROUND(+Administration!G31,0)</f>
        <v>379729</v>
      </c>
      <c r="E36" s="9">
        <f>ROUND(+Administration!V31,0)</f>
        <v>5110</v>
      </c>
      <c r="F36" s="10">
        <f t="shared" si="0"/>
        <v>74.31</v>
      </c>
      <c r="G36" s="9">
        <f>ROUND(+Administration!G134,0)</f>
        <v>443419</v>
      </c>
      <c r="H36" s="9">
        <f>ROUND(+Administration!V134,0)</f>
        <v>5085</v>
      </c>
      <c r="I36" s="10">
        <f t="shared" si="1"/>
        <v>87.2</v>
      </c>
      <c r="J36" s="10"/>
      <c r="K36" s="11">
        <f t="shared" si="2"/>
        <v>0.17349999999999999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ROUND(+Administration!G32,0)</f>
        <v>380421</v>
      </c>
      <c r="E37" s="9">
        <f>ROUND(+Administration!V32,0)</f>
        <v>71</v>
      </c>
      <c r="F37" s="10">
        <f t="shared" si="0"/>
        <v>5358.04</v>
      </c>
      <c r="G37" s="9">
        <f>ROUND(+Administration!G135,0)</f>
        <v>390792</v>
      </c>
      <c r="H37" s="9">
        <f>ROUND(+Administration!V135,0)</f>
        <v>76</v>
      </c>
      <c r="I37" s="10">
        <f t="shared" si="1"/>
        <v>5142</v>
      </c>
      <c r="J37" s="10"/>
      <c r="K37" s="11">
        <f t="shared" si="2"/>
        <v>-4.0300000000000002E-2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ROUND(+Administration!G33,0)</f>
        <v>13885435</v>
      </c>
      <c r="E38" s="9">
        <f>ROUND(+Administration!V33,0)</f>
        <v>31723</v>
      </c>
      <c r="F38" s="10">
        <f t="shared" si="0"/>
        <v>437.71</v>
      </c>
      <c r="G38" s="9">
        <f>ROUND(+Administration!G136,0)</f>
        <v>16212868</v>
      </c>
      <c r="H38" s="9">
        <f>ROUND(+Administration!V136,0)</f>
        <v>32054</v>
      </c>
      <c r="I38" s="10">
        <f t="shared" si="1"/>
        <v>505.8</v>
      </c>
      <c r="J38" s="10"/>
      <c r="K38" s="11">
        <f t="shared" si="2"/>
        <v>0.15559999999999999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ROUND(+Administration!G34,0)</f>
        <v>0</v>
      </c>
      <c r="E39" s="9">
        <f>ROUND(+Administration!V34,0)</f>
        <v>0</v>
      </c>
      <c r="F39" s="10" t="str">
        <f t="shared" si="0"/>
        <v/>
      </c>
      <c r="G39" s="9">
        <f>ROUND(+Administration!G137,0)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ROUND(+Administration!G35,0)</f>
        <v>18728752</v>
      </c>
      <c r="E40" s="9">
        <f>ROUND(+Administration!V35,0)</f>
        <v>49341</v>
      </c>
      <c r="F40" s="10">
        <f t="shared" si="0"/>
        <v>379.58</v>
      </c>
      <c r="G40" s="9">
        <f>ROUND(+Administration!G138,0)</f>
        <v>21871260</v>
      </c>
      <c r="H40" s="9">
        <f>ROUND(+Administration!V138,0)</f>
        <v>53968</v>
      </c>
      <c r="I40" s="10">
        <f t="shared" si="1"/>
        <v>405.26</v>
      </c>
      <c r="J40" s="10"/>
      <c r="K40" s="11">
        <f t="shared" si="2"/>
        <v>6.7699999999999996E-2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ROUND(+Administration!G36,0)</f>
        <v>4089986</v>
      </c>
      <c r="E41" s="9">
        <f>ROUND(+Administration!V36,0)</f>
        <v>5526</v>
      </c>
      <c r="F41" s="10">
        <f t="shared" si="0"/>
        <v>740.13</v>
      </c>
      <c r="G41" s="9">
        <f>ROUND(+Administration!G139,0)</f>
        <v>4521989</v>
      </c>
      <c r="H41" s="9">
        <f>ROUND(+Administration!V139,0)</f>
        <v>4792</v>
      </c>
      <c r="I41" s="10">
        <f t="shared" si="1"/>
        <v>943.65</v>
      </c>
      <c r="J41" s="10"/>
      <c r="K41" s="11">
        <f t="shared" si="2"/>
        <v>0.27500000000000002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ROUND(+Administration!G37,0)</f>
        <v>1078802</v>
      </c>
      <c r="E42" s="9">
        <f>ROUND(+Administration!V37,0)</f>
        <v>1018</v>
      </c>
      <c r="F42" s="10">
        <f t="shared" si="0"/>
        <v>1059.73</v>
      </c>
      <c r="G42" s="9">
        <f>ROUND(+Administration!G140,0)</f>
        <v>1249286</v>
      </c>
      <c r="H42" s="9">
        <f>ROUND(+Administration!V140,0)</f>
        <v>1141</v>
      </c>
      <c r="I42" s="10">
        <f t="shared" si="1"/>
        <v>1094.9000000000001</v>
      </c>
      <c r="J42" s="10"/>
      <c r="K42" s="11">
        <f t="shared" si="2"/>
        <v>3.32E-2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ROUND(+Administration!G38,0)</f>
        <v>3711415</v>
      </c>
      <c r="E43" s="9">
        <f>ROUND(+Administration!V38,0)</f>
        <v>10343</v>
      </c>
      <c r="F43" s="10">
        <f t="shared" si="0"/>
        <v>358.83</v>
      </c>
      <c r="G43" s="9">
        <f>ROUND(+Administration!G141,0)</f>
        <v>2295806</v>
      </c>
      <c r="H43" s="9">
        <f>ROUND(+Administration!V141,0)</f>
        <v>9626</v>
      </c>
      <c r="I43" s="10">
        <f t="shared" si="1"/>
        <v>238.5</v>
      </c>
      <c r="J43" s="10"/>
      <c r="K43" s="11">
        <f t="shared" si="2"/>
        <v>-0.33529999999999999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ROUND(+Administration!G39,0)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ROUND(+Administration!G142,0)</f>
        <v>2385859</v>
      </c>
      <c r="H44" s="9">
        <f>ROUND(+Administration!V142,0)</f>
        <v>4221</v>
      </c>
      <c r="I44" s="10">
        <f t="shared" si="1"/>
        <v>565.24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ROUND(+Administration!G40,0)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ROUND(+Administration!G143,0)</f>
        <v>1317930</v>
      </c>
      <c r="H45" s="9">
        <f>ROUND(+Administration!V143,0)</f>
        <v>2702</v>
      </c>
      <c r="I45" s="10">
        <f t="shared" si="1"/>
        <v>487.76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ROUND(+Administration!G41,0)</f>
        <v>940568</v>
      </c>
      <c r="E46" s="9">
        <f>ROUND(+Administration!V41,0)</f>
        <v>1964</v>
      </c>
      <c r="F46" s="10">
        <f t="shared" si="0"/>
        <v>478.9</v>
      </c>
      <c r="G46" s="9">
        <f>ROUND(+Administration!G144,0)</f>
        <v>1128109</v>
      </c>
      <c r="H46" s="9">
        <f>ROUND(+Administration!V144,0)</f>
        <v>1481</v>
      </c>
      <c r="I46" s="10">
        <f t="shared" si="1"/>
        <v>761.72</v>
      </c>
      <c r="J46" s="10"/>
      <c r="K46" s="11">
        <f t="shared" si="2"/>
        <v>0.59060000000000001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ROUND(+Administration!G42,0)</f>
        <v>2614325</v>
      </c>
      <c r="E47" s="9">
        <f>ROUND(+Administration!V42,0)</f>
        <v>5524</v>
      </c>
      <c r="F47" s="10">
        <f t="shared" si="0"/>
        <v>473.27</v>
      </c>
      <c r="G47" s="9">
        <f>ROUND(+Administration!G145,0)</f>
        <v>3166168</v>
      </c>
      <c r="H47" s="9">
        <f>ROUND(+Administration!V145,0)</f>
        <v>5844</v>
      </c>
      <c r="I47" s="10">
        <f t="shared" si="1"/>
        <v>541.78</v>
      </c>
      <c r="J47" s="10"/>
      <c r="K47" s="11">
        <f t="shared" si="2"/>
        <v>0.14480000000000001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ROUND(+Administration!G43,0)</f>
        <v>705054</v>
      </c>
      <c r="E48" s="9">
        <f>ROUND(+Administration!V43,0)</f>
        <v>621</v>
      </c>
      <c r="F48" s="10">
        <f t="shared" si="0"/>
        <v>1135.3499999999999</v>
      </c>
      <c r="G48" s="9">
        <f>ROUND(+Administration!G146,0)</f>
        <v>827054</v>
      </c>
      <c r="H48" s="9">
        <f>ROUND(+Administration!V146,0)</f>
        <v>535</v>
      </c>
      <c r="I48" s="10">
        <f t="shared" si="1"/>
        <v>1545.9</v>
      </c>
      <c r="J48" s="10"/>
      <c r="K48" s="11">
        <f t="shared" si="2"/>
        <v>0.36159999999999998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ROUND(+Administration!G44,0)</f>
        <v>0</v>
      </c>
      <c r="E49" s="9">
        <f>ROUND(+Administration!V44,0)</f>
        <v>0</v>
      </c>
      <c r="F49" s="10" t="str">
        <f t="shared" si="0"/>
        <v/>
      </c>
      <c r="G49" s="9">
        <f>ROUND(+Administration!G147,0)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ROUND(+Administration!G45,0)</f>
        <v>6437739</v>
      </c>
      <c r="E50" s="9">
        <f>ROUND(+Administration!V45,0)</f>
        <v>14611</v>
      </c>
      <c r="F50" s="10">
        <f t="shared" si="0"/>
        <v>440.61</v>
      </c>
      <c r="G50" s="9">
        <f>ROUND(+Administration!G148,0)</f>
        <v>5959641</v>
      </c>
      <c r="H50" s="9">
        <f>ROUND(+Administration!V148,0)</f>
        <v>15353</v>
      </c>
      <c r="I50" s="10">
        <f t="shared" si="1"/>
        <v>388.17</v>
      </c>
      <c r="J50" s="10"/>
      <c r="K50" s="11">
        <f t="shared" si="2"/>
        <v>-0.11899999999999999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ROUND(+Administration!G46,0)</f>
        <v>24919391</v>
      </c>
      <c r="E51" s="9">
        <f>ROUND(+Administration!V46,0)</f>
        <v>58058</v>
      </c>
      <c r="F51" s="10">
        <f t="shared" si="0"/>
        <v>429.22</v>
      </c>
      <c r="G51" s="9">
        <f>ROUND(+Administration!G149,0)</f>
        <v>19371740</v>
      </c>
      <c r="H51" s="9">
        <f>ROUND(+Administration!V149,0)</f>
        <v>57457</v>
      </c>
      <c r="I51" s="10">
        <f t="shared" si="1"/>
        <v>337.15</v>
      </c>
      <c r="J51" s="10"/>
      <c r="K51" s="11">
        <f t="shared" si="2"/>
        <v>-0.2145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ROUND(+Administration!G47,0)</f>
        <v>539015</v>
      </c>
      <c r="E52" s="9">
        <f>ROUND(+Administration!V47,0)</f>
        <v>255</v>
      </c>
      <c r="F52" s="10">
        <f t="shared" si="0"/>
        <v>2113.7800000000002</v>
      </c>
      <c r="G52" s="9">
        <f>ROUND(+Administration!G150,0)</f>
        <v>389002</v>
      </c>
      <c r="H52" s="9">
        <f>ROUND(+Administration!V150,0)</f>
        <v>389</v>
      </c>
      <c r="I52" s="10">
        <f t="shared" si="1"/>
        <v>1000.01</v>
      </c>
      <c r="J52" s="10"/>
      <c r="K52" s="11">
        <f t="shared" si="2"/>
        <v>-0.52690000000000003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ROUND(+Administration!G48,0)</f>
        <v>13101775</v>
      </c>
      <c r="E53" s="9">
        <f>ROUND(+Administration!V48,0)</f>
        <v>24110</v>
      </c>
      <c r="F53" s="10">
        <f t="shared" si="0"/>
        <v>543.41999999999996</v>
      </c>
      <c r="G53" s="9">
        <f>ROUND(+Administration!G151,0)</f>
        <v>14889122</v>
      </c>
      <c r="H53" s="9">
        <f>ROUND(+Administration!V151,0)</f>
        <v>26437</v>
      </c>
      <c r="I53" s="10">
        <f t="shared" si="1"/>
        <v>563.19000000000005</v>
      </c>
      <c r="J53" s="10"/>
      <c r="K53" s="11">
        <f t="shared" si="2"/>
        <v>3.6400000000000002E-2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ROUND(+Administration!G49,0)</f>
        <v>20549029</v>
      </c>
      <c r="E54" s="9">
        <f>ROUND(+Administration!V49,0)</f>
        <v>34703</v>
      </c>
      <c r="F54" s="10">
        <f t="shared" si="0"/>
        <v>592.14</v>
      </c>
      <c r="G54" s="9">
        <f>ROUND(+Administration!G152,0)</f>
        <v>22180156</v>
      </c>
      <c r="H54" s="9">
        <f>ROUND(+Administration!V152,0)</f>
        <v>35157</v>
      </c>
      <c r="I54" s="10">
        <f t="shared" si="1"/>
        <v>630.89</v>
      </c>
      <c r="J54" s="10"/>
      <c r="K54" s="11">
        <f t="shared" si="2"/>
        <v>6.54E-2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ROUND(+Administration!G50,0)</f>
        <v>5936868</v>
      </c>
      <c r="E55" s="9">
        <f>ROUND(+Administration!V50,0)</f>
        <v>13193</v>
      </c>
      <c r="F55" s="10">
        <f t="shared" si="0"/>
        <v>450</v>
      </c>
      <c r="G55" s="9">
        <f>ROUND(+Administration!G153,0)</f>
        <v>3652315</v>
      </c>
      <c r="H55" s="9">
        <f>ROUND(+Administration!V153,0)</f>
        <v>13595</v>
      </c>
      <c r="I55" s="10">
        <f t="shared" si="1"/>
        <v>268.64999999999998</v>
      </c>
      <c r="J55" s="10"/>
      <c r="K55" s="11">
        <f t="shared" si="2"/>
        <v>-0.40300000000000002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ROUND(+Administration!G51,0)</f>
        <v>2769283</v>
      </c>
      <c r="E56" s="9">
        <f>ROUND(+Administration!V51,0)</f>
        <v>10503</v>
      </c>
      <c r="F56" s="10">
        <f t="shared" si="0"/>
        <v>263.67</v>
      </c>
      <c r="G56" s="9">
        <f>ROUND(+Administration!G154,0)</f>
        <v>3137046</v>
      </c>
      <c r="H56" s="9">
        <f>ROUND(+Administration!V154,0)</f>
        <v>10694</v>
      </c>
      <c r="I56" s="10">
        <f t="shared" si="1"/>
        <v>293.35000000000002</v>
      </c>
      <c r="J56" s="10"/>
      <c r="K56" s="11">
        <f t="shared" si="2"/>
        <v>0.11260000000000001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ROUND(+Administration!G52,0)</f>
        <v>1153442</v>
      </c>
      <c r="E57" s="9">
        <f>ROUND(+Administration!V52,0)</f>
        <v>1112</v>
      </c>
      <c r="F57" s="10">
        <f t="shared" si="0"/>
        <v>1037.27</v>
      </c>
      <c r="G57" s="9">
        <f>ROUND(+Administration!G155,0)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ROUND(+Administration!G53,0)</f>
        <v>8569789</v>
      </c>
      <c r="E58" s="9">
        <f>ROUND(+Administration!V53,0)</f>
        <v>16770</v>
      </c>
      <c r="F58" s="10">
        <f t="shared" si="0"/>
        <v>511.02</v>
      </c>
      <c r="G58" s="9">
        <f>ROUND(+Administration!G156,0)</f>
        <v>10120888</v>
      </c>
      <c r="H58" s="9">
        <f>ROUND(+Administration!V156,0)</f>
        <v>18613</v>
      </c>
      <c r="I58" s="10">
        <f t="shared" si="1"/>
        <v>543.75</v>
      </c>
      <c r="J58" s="10"/>
      <c r="K58" s="11">
        <f t="shared" si="2"/>
        <v>6.4000000000000001E-2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ROUND(+Administration!G54,0)</f>
        <v>3369719</v>
      </c>
      <c r="E59" s="9">
        <f>ROUND(+Administration!V54,0)</f>
        <v>18114</v>
      </c>
      <c r="F59" s="10">
        <f t="shared" si="0"/>
        <v>186.03</v>
      </c>
      <c r="G59" s="9">
        <f>ROUND(+Administration!G157,0)</f>
        <v>3630463</v>
      </c>
      <c r="H59" s="9">
        <f>ROUND(+Administration!V157,0)</f>
        <v>16969</v>
      </c>
      <c r="I59" s="10">
        <f t="shared" si="1"/>
        <v>213.95</v>
      </c>
      <c r="J59" s="10"/>
      <c r="K59" s="11">
        <f t="shared" si="2"/>
        <v>0.15010000000000001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ROUND(+Administration!G55,0)</f>
        <v>4324161</v>
      </c>
      <c r="E60" s="9">
        <f>ROUND(+Administration!V55,0)</f>
        <v>5367</v>
      </c>
      <c r="F60" s="10">
        <f t="shared" si="0"/>
        <v>805.69</v>
      </c>
      <c r="G60" s="9">
        <f>ROUND(+Administration!G158,0)</f>
        <v>5667343</v>
      </c>
      <c r="H60" s="9">
        <f>ROUND(+Administration!V158,0)</f>
        <v>5413</v>
      </c>
      <c r="I60" s="10">
        <f t="shared" si="1"/>
        <v>1046.99</v>
      </c>
      <c r="J60" s="10"/>
      <c r="K60" s="11">
        <f t="shared" si="2"/>
        <v>0.29949999999999999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ROUND(+Administration!G56,0)</f>
        <v>516387</v>
      </c>
      <c r="E61" s="9">
        <f>ROUND(+Administration!V56,0)</f>
        <v>579</v>
      </c>
      <c r="F61" s="10">
        <f t="shared" si="0"/>
        <v>891.86</v>
      </c>
      <c r="G61" s="9">
        <f>ROUND(+Administration!G159,0)</f>
        <v>675076</v>
      </c>
      <c r="H61" s="9">
        <f>ROUND(+Administration!V159,0)</f>
        <v>477</v>
      </c>
      <c r="I61" s="10">
        <f t="shared" si="1"/>
        <v>1415.25</v>
      </c>
      <c r="J61" s="10"/>
      <c r="K61" s="11">
        <f t="shared" si="2"/>
        <v>0.58689999999999998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ROUND(+Administration!G57,0)</f>
        <v>10944389</v>
      </c>
      <c r="E62" s="9">
        <f>ROUND(+Administration!V57,0)</f>
        <v>30421</v>
      </c>
      <c r="F62" s="10">
        <f t="shared" si="0"/>
        <v>359.76</v>
      </c>
      <c r="G62" s="9">
        <f>ROUND(+Administration!G160,0)</f>
        <v>10416464</v>
      </c>
      <c r="H62" s="9">
        <f>ROUND(+Administration!V160,0)</f>
        <v>32262</v>
      </c>
      <c r="I62" s="10">
        <f t="shared" si="1"/>
        <v>322.87</v>
      </c>
      <c r="J62" s="10"/>
      <c r="K62" s="11">
        <f t="shared" si="2"/>
        <v>-0.10249999999999999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ROUND(+Administration!G58,0)</f>
        <v>12823454</v>
      </c>
      <c r="E63" s="9">
        <f>ROUND(+Administration!V58,0)</f>
        <v>33079</v>
      </c>
      <c r="F63" s="10">
        <f t="shared" si="0"/>
        <v>387.66</v>
      </c>
      <c r="G63" s="9">
        <f>ROUND(+Administration!G161,0)</f>
        <v>701947</v>
      </c>
      <c r="H63" s="9">
        <f>ROUND(+Administration!V161,0)</f>
        <v>32725</v>
      </c>
      <c r="I63" s="10">
        <f t="shared" si="1"/>
        <v>21.45</v>
      </c>
      <c r="J63" s="10"/>
      <c r="K63" s="11">
        <f t="shared" si="2"/>
        <v>-0.94469999999999998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ROUND(+Administration!G59,0)</f>
        <v>967360</v>
      </c>
      <c r="E64" s="9">
        <f>ROUND(+Administration!V59,0)</f>
        <v>2786</v>
      </c>
      <c r="F64" s="10">
        <f t="shared" si="0"/>
        <v>347.22</v>
      </c>
      <c r="G64" s="9">
        <f>ROUND(+Administration!G162,0)</f>
        <v>910009</v>
      </c>
      <c r="H64" s="9">
        <f>ROUND(+Administration!V162,0)</f>
        <v>2488</v>
      </c>
      <c r="I64" s="10">
        <f t="shared" si="1"/>
        <v>365.76</v>
      </c>
      <c r="J64" s="10"/>
      <c r="K64" s="11">
        <f t="shared" si="2"/>
        <v>5.3400000000000003E-2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ROUND(+Administration!G60,0)</f>
        <v>4339783</v>
      </c>
      <c r="E65" s="9">
        <f>ROUND(+Administration!V60,0)</f>
        <v>1271</v>
      </c>
      <c r="F65" s="10">
        <f t="shared" si="0"/>
        <v>3414.46</v>
      </c>
      <c r="G65" s="9">
        <f>ROUND(+Administration!G163,0)</f>
        <v>4221422</v>
      </c>
      <c r="H65" s="9">
        <f>ROUND(+Administration!V163,0)</f>
        <v>1225</v>
      </c>
      <c r="I65" s="10">
        <f t="shared" si="1"/>
        <v>3446.06</v>
      </c>
      <c r="J65" s="10"/>
      <c r="K65" s="11">
        <f t="shared" si="2"/>
        <v>9.2999999999999992E-3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ROUND(+Administration!G61,0)</f>
        <v>985217</v>
      </c>
      <c r="E66" s="9">
        <f>ROUND(+Administration!V61,0)</f>
        <v>1232</v>
      </c>
      <c r="F66" s="10">
        <f t="shared" si="0"/>
        <v>799.69</v>
      </c>
      <c r="G66" s="9">
        <f>ROUND(+Administration!G164,0)</f>
        <v>1106409</v>
      </c>
      <c r="H66" s="9">
        <f>ROUND(+Administration!V164,0)</f>
        <v>1398</v>
      </c>
      <c r="I66" s="10">
        <f t="shared" si="1"/>
        <v>791.42</v>
      </c>
      <c r="J66" s="10"/>
      <c r="K66" s="11">
        <f t="shared" si="2"/>
        <v>-1.03E-2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ROUND(+Administration!G62,0)</f>
        <v>5612569</v>
      </c>
      <c r="E67" s="9">
        <f>ROUND(+Administration!V62,0)</f>
        <v>4806</v>
      </c>
      <c r="F67" s="10">
        <f t="shared" si="0"/>
        <v>1167.83</v>
      </c>
      <c r="G67" s="9">
        <f>ROUND(+Administration!G165,0)</f>
        <v>6189100</v>
      </c>
      <c r="H67" s="9">
        <f>ROUND(+Administration!V165,0)</f>
        <v>4813</v>
      </c>
      <c r="I67" s="10">
        <f t="shared" si="1"/>
        <v>1285.9100000000001</v>
      </c>
      <c r="J67" s="10"/>
      <c r="K67" s="11">
        <f t="shared" si="2"/>
        <v>0.1011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ROUND(+Administration!G63,0)</f>
        <v>996641</v>
      </c>
      <c r="E68" s="9">
        <f>ROUND(+Administration!V63,0)</f>
        <v>1373</v>
      </c>
      <c r="F68" s="10">
        <f t="shared" si="0"/>
        <v>725.89</v>
      </c>
      <c r="G68" s="9">
        <f>ROUND(+Administration!G166,0)</f>
        <v>1370899</v>
      </c>
      <c r="H68" s="9">
        <f>ROUND(+Administration!V166,0)</f>
        <v>1504</v>
      </c>
      <c r="I68" s="10">
        <f t="shared" si="1"/>
        <v>911.5</v>
      </c>
      <c r="J68" s="10"/>
      <c r="K68" s="11">
        <f t="shared" si="2"/>
        <v>0.25569999999999998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ROUND(+Administration!G64,0)</f>
        <v>23203614</v>
      </c>
      <c r="E69" s="9">
        <f>ROUND(+Administration!V64,0)</f>
        <v>42810</v>
      </c>
      <c r="F69" s="10">
        <f t="shared" si="0"/>
        <v>542.01</v>
      </c>
      <c r="G69" s="9">
        <f>ROUND(+Administration!G167,0)</f>
        <v>24362894</v>
      </c>
      <c r="H69" s="9">
        <f>ROUND(+Administration!V167,0)</f>
        <v>43058</v>
      </c>
      <c r="I69" s="10">
        <f t="shared" si="1"/>
        <v>565.82000000000005</v>
      </c>
      <c r="J69" s="10"/>
      <c r="K69" s="11">
        <f t="shared" si="2"/>
        <v>4.3900000000000002E-2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ROUND(+Administration!G65,0)</f>
        <v>5252800</v>
      </c>
      <c r="E70" s="9">
        <f>ROUND(+Administration!V65,0)</f>
        <v>7772</v>
      </c>
      <c r="F70" s="10">
        <f t="shared" si="0"/>
        <v>675.86</v>
      </c>
      <c r="G70" s="9">
        <f>ROUND(+Administration!G168,0)</f>
        <v>4585317</v>
      </c>
      <c r="H70" s="9">
        <f>ROUND(+Administration!V168,0)</f>
        <v>7172</v>
      </c>
      <c r="I70" s="10">
        <f t="shared" si="1"/>
        <v>639.34</v>
      </c>
      <c r="J70" s="10"/>
      <c r="K70" s="11">
        <f t="shared" si="2"/>
        <v>-5.3999999999999999E-2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ROUND(+Administration!G66,0)</f>
        <v>2974325</v>
      </c>
      <c r="E71" s="9">
        <f>ROUND(+Administration!V66,0)</f>
        <v>2238</v>
      </c>
      <c r="F71" s="10">
        <f t="shared" si="0"/>
        <v>1329.01</v>
      </c>
      <c r="G71" s="9">
        <f>ROUND(+Administration!G169,0)</f>
        <v>3365775</v>
      </c>
      <c r="H71" s="9">
        <f>ROUND(+Administration!V169,0)</f>
        <v>2381</v>
      </c>
      <c r="I71" s="10">
        <f t="shared" si="1"/>
        <v>1413.6</v>
      </c>
      <c r="J71" s="10"/>
      <c r="K71" s="11">
        <f t="shared" si="2"/>
        <v>6.3600000000000004E-2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ROUND(+Administration!G67,0)</f>
        <v>944344</v>
      </c>
      <c r="E72" s="9">
        <f>ROUND(+Administration!V67,0)</f>
        <v>625</v>
      </c>
      <c r="F72" s="10">
        <f t="shared" si="0"/>
        <v>1510.95</v>
      </c>
      <c r="G72" s="9">
        <f>ROUND(+Administration!G170,0)</f>
        <v>1036493</v>
      </c>
      <c r="H72" s="9">
        <f>ROUND(+Administration!V170,0)</f>
        <v>571</v>
      </c>
      <c r="I72" s="10">
        <f t="shared" si="1"/>
        <v>1815.22</v>
      </c>
      <c r="J72" s="10"/>
      <c r="K72" s="11">
        <f t="shared" si="2"/>
        <v>0.2014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ROUND(+Administration!G68,0)</f>
        <v>16316074</v>
      </c>
      <c r="E73" s="9">
        <f>ROUND(+Administration!V68,0)</f>
        <v>32864</v>
      </c>
      <c r="F73" s="10">
        <f t="shared" si="0"/>
        <v>496.47</v>
      </c>
      <c r="G73" s="9">
        <f>ROUND(+Administration!G171,0)</f>
        <v>19976533</v>
      </c>
      <c r="H73" s="9">
        <f>ROUND(+Administration!V171,0)</f>
        <v>33908</v>
      </c>
      <c r="I73" s="10">
        <f t="shared" si="1"/>
        <v>589.14</v>
      </c>
      <c r="J73" s="10"/>
      <c r="K73" s="11">
        <f t="shared" si="2"/>
        <v>0.1867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ROUND(+Administration!G69,0)</f>
        <v>22690514</v>
      </c>
      <c r="E74" s="9">
        <f>ROUND(+Administration!V69,0)</f>
        <v>45708</v>
      </c>
      <c r="F74" s="10">
        <f t="shared" si="0"/>
        <v>496.42</v>
      </c>
      <c r="G74" s="9">
        <f>ROUND(+Administration!G172,0)</f>
        <v>35838067</v>
      </c>
      <c r="H74" s="9">
        <f>ROUND(+Administration!V172,0)</f>
        <v>42783</v>
      </c>
      <c r="I74" s="10">
        <f t="shared" si="1"/>
        <v>837.67</v>
      </c>
      <c r="J74" s="10"/>
      <c r="K74" s="11">
        <f t="shared" si="2"/>
        <v>0.68740000000000001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ROUND(+Administration!G70,0)</f>
        <v>18265359</v>
      </c>
      <c r="E75" s="9">
        <f>ROUND(+Administration!V70,0)</f>
        <v>60667</v>
      </c>
      <c r="F75" s="10">
        <f t="shared" ref="F75:F109" si="3">IF(D75=0,"",IF(E75=0,"",ROUND(D75/E75,2)))</f>
        <v>301.08</v>
      </c>
      <c r="G75" s="9">
        <f>ROUND(+Administration!G173,0)</f>
        <v>44083358</v>
      </c>
      <c r="H75" s="9">
        <f>ROUND(+Administration!V173,0)</f>
        <v>64214</v>
      </c>
      <c r="I75" s="10">
        <f t="shared" ref="I75:I109" si="4">IF(G75=0,"",IF(H75=0,"",ROUND(G75/H75,2)))</f>
        <v>686.51</v>
      </c>
      <c r="J75" s="10"/>
      <c r="K75" s="11">
        <f t="shared" ref="K75:K109" si="5">IF(D75=0,"",IF(E75=0,"",IF(G75=0,"",IF(H75=0,"",ROUND(I75/F75-1,4)))))</f>
        <v>1.2802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ROUND(+Administration!G71,0)</f>
        <v>35775486</v>
      </c>
      <c r="E76" s="9">
        <f>ROUND(+Administration!V71,0)</f>
        <v>33657</v>
      </c>
      <c r="F76" s="10">
        <f t="shared" si="3"/>
        <v>1062.94</v>
      </c>
      <c r="G76" s="9">
        <f>ROUND(+Administration!G174,0)</f>
        <v>35797207</v>
      </c>
      <c r="H76" s="9">
        <f>ROUND(+Administration!V174,0)</f>
        <v>34300</v>
      </c>
      <c r="I76" s="10">
        <f t="shared" si="4"/>
        <v>1043.6500000000001</v>
      </c>
      <c r="J76" s="10"/>
      <c r="K76" s="11">
        <f t="shared" si="5"/>
        <v>-1.8100000000000002E-2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ROUND(+Administration!G72,0)</f>
        <v>1866965</v>
      </c>
      <c r="E77" s="9">
        <f>ROUND(+Administration!V72,0)</f>
        <v>1431</v>
      </c>
      <c r="F77" s="10">
        <f t="shared" si="3"/>
        <v>1304.6600000000001</v>
      </c>
      <c r="G77" s="9">
        <f>ROUND(+Administration!G175,0)</f>
        <v>2426690</v>
      </c>
      <c r="H77" s="9">
        <f>ROUND(+Administration!V175,0)</f>
        <v>1233</v>
      </c>
      <c r="I77" s="10">
        <f t="shared" si="4"/>
        <v>1968.12</v>
      </c>
      <c r="J77" s="10"/>
      <c r="K77" s="11">
        <f t="shared" si="5"/>
        <v>0.50849999999999995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ROUND(+Administration!G73,0)</f>
        <v>0</v>
      </c>
      <c r="E78" s="9">
        <f>ROUND(+Administration!V73,0)</f>
        <v>305</v>
      </c>
      <c r="F78" s="10" t="str">
        <f t="shared" si="3"/>
        <v/>
      </c>
      <c r="G78" s="9">
        <f>ROUND(+Administration!G176,0)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ROUND(+Administration!G74,0)</f>
        <v>6620086</v>
      </c>
      <c r="E79" s="9">
        <f>ROUND(+Administration!V74,0)</f>
        <v>23522</v>
      </c>
      <c r="F79" s="10">
        <f t="shared" si="3"/>
        <v>281.44</v>
      </c>
      <c r="G79" s="9">
        <f>ROUND(+Administration!G177,0)</f>
        <v>6212745</v>
      </c>
      <c r="H79" s="9">
        <f>ROUND(+Administration!V177,0)</f>
        <v>24241</v>
      </c>
      <c r="I79" s="10">
        <f t="shared" si="4"/>
        <v>256.29000000000002</v>
      </c>
      <c r="J79" s="10"/>
      <c r="K79" s="11">
        <f t="shared" si="5"/>
        <v>-8.9399999999999993E-2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ROUND(+Administration!G75,0)</f>
        <v>17907562</v>
      </c>
      <c r="E80" s="9">
        <f>ROUND(+Administration!V75,0)</f>
        <v>47001</v>
      </c>
      <c r="F80" s="10">
        <f t="shared" si="3"/>
        <v>381</v>
      </c>
      <c r="G80" s="9">
        <f>ROUND(+Administration!G178,0)</f>
        <v>15656417</v>
      </c>
      <c r="H80" s="9">
        <f>ROUND(+Administration!V178,0)</f>
        <v>43139</v>
      </c>
      <c r="I80" s="10">
        <f t="shared" si="4"/>
        <v>362.93</v>
      </c>
      <c r="J80" s="10"/>
      <c r="K80" s="11">
        <f t="shared" si="5"/>
        <v>-4.7399999999999998E-2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ROUND(+Administration!G76,0)</f>
        <v>2900531</v>
      </c>
      <c r="E81" s="9">
        <f>ROUND(+Administration!V76,0)</f>
        <v>4515</v>
      </c>
      <c r="F81" s="10">
        <f t="shared" si="3"/>
        <v>642.41999999999996</v>
      </c>
      <c r="G81" s="9">
        <f>ROUND(+Administration!G179,0)</f>
        <v>3194249</v>
      </c>
      <c r="H81" s="9">
        <f>ROUND(+Administration!V179,0)</f>
        <v>4539</v>
      </c>
      <c r="I81" s="10">
        <f t="shared" si="4"/>
        <v>703.73</v>
      </c>
      <c r="J81" s="10"/>
      <c r="K81" s="11">
        <f t="shared" si="5"/>
        <v>9.5399999999999999E-2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ROUND(+Administration!G77,0)</f>
        <v>1407993</v>
      </c>
      <c r="E82" s="9">
        <f>ROUND(+Administration!V77,0)</f>
        <v>1118</v>
      </c>
      <c r="F82" s="10">
        <f t="shared" si="3"/>
        <v>1259.3900000000001</v>
      </c>
      <c r="G82" s="9">
        <f>ROUND(+Administration!G180,0)</f>
        <v>1365967</v>
      </c>
      <c r="H82" s="9">
        <f>ROUND(+Administration!V180,0)</f>
        <v>827</v>
      </c>
      <c r="I82" s="10">
        <f t="shared" si="4"/>
        <v>1651.71</v>
      </c>
      <c r="J82" s="10"/>
      <c r="K82" s="11">
        <f t="shared" si="5"/>
        <v>0.3115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ROUND(+Administration!G78,0)</f>
        <v>5152704</v>
      </c>
      <c r="E83" s="9">
        <f>ROUND(+Administration!V78,0)</f>
        <v>10012</v>
      </c>
      <c r="F83" s="10">
        <f t="shared" si="3"/>
        <v>514.65</v>
      </c>
      <c r="G83" s="9">
        <f>ROUND(+Administration!G181,0)</f>
        <v>6202872</v>
      </c>
      <c r="H83" s="9">
        <f>ROUND(+Administration!V181,0)</f>
        <v>10097</v>
      </c>
      <c r="I83" s="10">
        <f t="shared" si="4"/>
        <v>614.33000000000004</v>
      </c>
      <c r="J83" s="10"/>
      <c r="K83" s="11">
        <f t="shared" si="5"/>
        <v>0.19370000000000001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ROUND(+Administration!G79,0)</f>
        <v>8243008</v>
      </c>
      <c r="E84" s="9">
        <f>ROUND(+Administration!V79,0)</f>
        <v>44924</v>
      </c>
      <c r="F84" s="10">
        <f t="shared" si="3"/>
        <v>183.49</v>
      </c>
      <c r="G84" s="9">
        <f>ROUND(+Administration!G182,0)</f>
        <v>27469118</v>
      </c>
      <c r="H84" s="9">
        <f>ROUND(+Administration!V182,0)</f>
        <v>46979</v>
      </c>
      <c r="I84" s="10">
        <f t="shared" si="4"/>
        <v>584.71</v>
      </c>
      <c r="J84" s="10"/>
      <c r="K84" s="11">
        <f t="shared" si="5"/>
        <v>2.1865999999999999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ROUND(+Administration!G80,0)</f>
        <v>5488038</v>
      </c>
      <c r="E85" s="9">
        <f>ROUND(+Administration!V80,0)</f>
        <v>11207</v>
      </c>
      <c r="F85" s="10">
        <f t="shared" si="3"/>
        <v>489.7</v>
      </c>
      <c r="G85" s="9">
        <f>ROUND(+Administration!G183,0)</f>
        <v>6040891</v>
      </c>
      <c r="H85" s="9">
        <f>ROUND(+Administration!V183,0)</f>
        <v>11445</v>
      </c>
      <c r="I85" s="10">
        <f t="shared" si="4"/>
        <v>527.82000000000005</v>
      </c>
      <c r="J85" s="10"/>
      <c r="K85" s="11">
        <f t="shared" si="5"/>
        <v>7.7799999999999994E-2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ROUND(+Administration!G81,0)</f>
        <v>10616508</v>
      </c>
      <c r="E86" s="9">
        <f>ROUND(+Administration!V81,0)</f>
        <v>12923</v>
      </c>
      <c r="F86" s="10">
        <f t="shared" si="3"/>
        <v>821.52</v>
      </c>
      <c r="G86" s="9">
        <f>ROUND(+Administration!G184,0)</f>
        <v>12394803</v>
      </c>
      <c r="H86" s="9">
        <f>ROUND(+Administration!V184,0)</f>
        <v>11353</v>
      </c>
      <c r="I86" s="10">
        <f t="shared" si="4"/>
        <v>1091.76</v>
      </c>
      <c r="J86" s="10"/>
      <c r="K86" s="11">
        <f t="shared" si="5"/>
        <v>0.32900000000000001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ROUND(+Administration!G82,0)</f>
        <v>1447580</v>
      </c>
      <c r="E87" s="9">
        <f>ROUND(+Administration!V82,0)</f>
        <v>1756</v>
      </c>
      <c r="F87" s="10">
        <f t="shared" si="3"/>
        <v>824.36</v>
      </c>
      <c r="G87" s="9">
        <f>ROUND(+Administration!G185,0)</f>
        <v>2211162</v>
      </c>
      <c r="H87" s="9">
        <f>ROUND(+Administration!V185,0)</f>
        <v>2042</v>
      </c>
      <c r="I87" s="10">
        <f t="shared" si="4"/>
        <v>1082.8399999999999</v>
      </c>
      <c r="J87" s="10"/>
      <c r="K87" s="11">
        <f t="shared" si="5"/>
        <v>0.31359999999999999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ROUND(+Administration!G83,0)</f>
        <v>5232249</v>
      </c>
      <c r="E88" s="9">
        <f>ROUND(+Administration!V83,0)</f>
        <v>13074</v>
      </c>
      <c r="F88" s="10">
        <f t="shared" si="3"/>
        <v>400.2</v>
      </c>
      <c r="G88" s="9">
        <f>ROUND(+Administration!G186,0)</f>
        <v>6918562</v>
      </c>
      <c r="H88" s="9">
        <f>ROUND(+Administration!V186,0)</f>
        <v>14101</v>
      </c>
      <c r="I88" s="10">
        <f t="shared" si="4"/>
        <v>490.64</v>
      </c>
      <c r="J88" s="10"/>
      <c r="K88" s="11">
        <f t="shared" si="5"/>
        <v>0.22600000000000001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ROUND(+Administration!G84,0)</f>
        <v>1481790</v>
      </c>
      <c r="E89" s="9">
        <f>ROUND(+Administration!V84,0)</f>
        <v>3487</v>
      </c>
      <c r="F89" s="10">
        <f t="shared" si="3"/>
        <v>424.95</v>
      </c>
      <c r="G89" s="9">
        <f>ROUND(+Administration!G187,0)</f>
        <v>1497622</v>
      </c>
      <c r="H89" s="9">
        <f>ROUND(+Administration!V187,0)</f>
        <v>3506</v>
      </c>
      <c r="I89" s="10">
        <f t="shared" si="4"/>
        <v>427.16</v>
      </c>
      <c r="J89" s="10"/>
      <c r="K89" s="11">
        <f t="shared" si="5"/>
        <v>5.1999999999999998E-3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ROUND(+Administration!G85,0)</f>
        <v>790311</v>
      </c>
      <c r="E90" s="9">
        <f>ROUND(+Administration!V85,0)</f>
        <v>1220</v>
      </c>
      <c r="F90" s="10">
        <f t="shared" si="3"/>
        <v>647.79999999999995</v>
      </c>
      <c r="G90" s="9">
        <f>ROUND(+Administration!G188,0)</f>
        <v>716042</v>
      </c>
      <c r="H90" s="9">
        <f>ROUND(+Administration!V188,0)</f>
        <v>1556</v>
      </c>
      <c r="I90" s="10">
        <f t="shared" si="4"/>
        <v>460.18</v>
      </c>
      <c r="J90" s="10"/>
      <c r="K90" s="11">
        <f t="shared" si="5"/>
        <v>-0.28960000000000002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ROUND(+Administration!G86,0)</f>
        <v>1797306</v>
      </c>
      <c r="E91" s="9">
        <f>ROUND(+Administration!V86,0)</f>
        <v>4172</v>
      </c>
      <c r="F91" s="10">
        <f t="shared" si="3"/>
        <v>430.8</v>
      </c>
      <c r="G91" s="9">
        <f>ROUND(+Administration!G189,0)</f>
        <v>1892347</v>
      </c>
      <c r="H91" s="9">
        <f>ROUND(+Administration!V189,0)</f>
        <v>318</v>
      </c>
      <c r="I91" s="10">
        <f t="shared" si="4"/>
        <v>5950.78</v>
      </c>
      <c r="J91" s="10"/>
      <c r="K91" s="11">
        <f t="shared" si="5"/>
        <v>12.8133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ROUND(+Administration!G87,0)</f>
        <v>3556355</v>
      </c>
      <c r="E92" s="9">
        <f>ROUND(+Administration!V87,0)</f>
        <v>10932</v>
      </c>
      <c r="F92" s="10">
        <f t="shared" si="3"/>
        <v>325.32</v>
      </c>
      <c r="G92" s="9">
        <f>ROUND(+Administration!G190,0)</f>
        <v>3178322</v>
      </c>
      <c r="H92" s="9">
        <f>ROUND(+Administration!V190,0)</f>
        <v>10776</v>
      </c>
      <c r="I92" s="10">
        <f t="shared" si="4"/>
        <v>294.94</v>
      </c>
      <c r="J92" s="10"/>
      <c r="K92" s="11">
        <f t="shared" si="5"/>
        <v>-9.3399999999999997E-2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ROUND(+Administration!G88,0)</f>
        <v>2288457</v>
      </c>
      <c r="E93" s="9">
        <f>ROUND(+Administration!V88,0)</f>
        <v>6879</v>
      </c>
      <c r="F93" s="10">
        <f t="shared" si="3"/>
        <v>332.67</v>
      </c>
      <c r="G93" s="9">
        <f>ROUND(+Administration!G191,0)</f>
        <v>2480423</v>
      </c>
      <c r="H93" s="9">
        <f>ROUND(+Administration!V191,0)</f>
        <v>6724</v>
      </c>
      <c r="I93" s="10">
        <f t="shared" si="4"/>
        <v>368.89</v>
      </c>
      <c r="J93" s="10"/>
      <c r="K93" s="11">
        <f t="shared" si="5"/>
        <v>0.1089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ROUND(+Administration!G89,0)</f>
        <v>1315153</v>
      </c>
      <c r="E94" s="9">
        <f>ROUND(+Administration!V89,0)</f>
        <v>2641</v>
      </c>
      <c r="F94" s="10">
        <f t="shared" si="3"/>
        <v>497.98</v>
      </c>
      <c r="G94" s="9">
        <f>ROUND(+Administration!G192,0)</f>
        <v>791455</v>
      </c>
      <c r="H94" s="9">
        <f>ROUND(+Administration!V192,0)</f>
        <v>2428</v>
      </c>
      <c r="I94" s="10">
        <f t="shared" si="4"/>
        <v>325.97000000000003</v>
      </c>
      <c r="J94" s="10"/>
      <c r="K94" s="11">
        <f t="shared" si="5"/>
        <v>-0.34539999999999998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ROUND(+Administration!G90,0)</f>
        <v>8959551</v>
      </c>
      <c r="E95" s="9">
        <f>ROUND(+Administration!V90,0)</f>
        <v>16937</v>
      </c>
      <c r="F95" s="10">
        <f t="shared" si="3"/>
        <v>528.99</v>
      </c>
      <c r="G95" s="9">
        <f>ROUND(+Administration!G193,0)</f>
        <v>4014207</v>
      </c>
      <c r="H95" s="9">
        <f>ROUND(+Administration!V193,0)</f>
        <v>18513</v>
      </c>
      <c r="I95" s="10">
        <f t="shared" si="4"/>
        <v>216.83</v>
      </c>
      <c r="J95" s="10"/>
      <c r="K95" s="11">
        <f t="shared" si="5"/>
        <v>-0.59009999999999996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ROUND(+Administration!G91,0)</f>
        <v>995297</v>
      </c>
      <c r="E96" s="9">
        <f>ROUND(+Administration!V91,0)</f>
        <v>663</v>
      </c>
      <c r="F96" s="10">
        <f t="shared" si="3"/>
        <v>1501.2</v>
      </c>
      <c r="G96" s="9">
        <f>ROUND(+Administration!G194,0)</f>
        <v>930901</v>
      </c>
      <c r="H96" s="9">
        <f>ROUND(+Administration!V194,0)</f>
        <v>695</v>
      </c>
      <c r="I96" s="10">
        <f t="shared" si="4"/>
        <v>1339.43</v>
      </c>
      <c r="J96" s="10"/>
      <c r="K96" s="11">
        <f t="shared" si="5"/>
        <v>-0.10780000000000001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ROUND(+Administration!G92,0)</f>
        <v>22960312</v>
      </c>
      <c r="E97" s="9">
        <f>ROUND(+Administration!V92,0)</f>
        <v>15771</v>
      </c>
      <c r="F97" s="10">
        <f t="shared" si="3"/>
        <v>1455.86</v>
      </c>
      <c r="G97" s="9">
        <f>ROUND(+Administration!G195,0)</f>
        <v>26700819</v>
      </c>
      <c r="H97" s="9">
        <f>ROUND(+Administration!V195,0)</f>
        <v>15388</v>
      </c>
      <c r="I97" s="10">
        <f t="shared" si="4"/>
        <v>1735.17</v>
      </c>
      <c r="J97" s="10"/>
      <c r="K97" s="11">
        <f t="shared" si="5"/>
        <v>0.19189999999999999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ROUND(+Administration!G93,0)</f>
        <v>2489699</v>
      </c>
      <c r="E98" s="9">
        <f>ROUND(+Administration!V93,0)</f>
        <v>24216</v>
      </c>
      <c r="F98" s="10">
        <f t="shared" si="3"/>
        <v>102.81</v>
      </c>
      <c r="G98" s="9">
        <f>ROUND(+Administration!G196,0)</f>
        <v>2122243</v>
      </c>
      <c r="H98" s="9">
        <f>ROUND(+Administration!V196,0)</f>
        <v>23066</v>
      </c>
      <c r="I98" s="10">
        <f t="shared" si="4"/>
        <v>92.01</v>
      </c>
      <c r="J98" s="10"/>
      <c r="K98" s="11">
        <f t="shared" si="5"/>
        <v>-0.105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ROUND(+Administration!G94,0)</f>
        <v>1442592</v>
      </c>
      <c r="E99" s="9">
        <f>ROUND(+Administration!V94,0)</f>
        <v>3056</v>
      </c>
      <c r="F99" s="10">
        <f t="shared" si="3"/>
        <v>472.05</v>
      </c>
      <c r="G99" s="9">
        <f>ROUND(+Administration!G197,0)</f>
        <v>1422572</v>
      </c>
      <c r="H99" s="9">
        <f>ROUND(+Administration!V197,0)</f>
        <v>3456</v>
      </c>
      <c r="I99" s="10">
        <f t="shared" si="4"/>
        <v>411.62</v>
      </c>
      <c r="J99" s="10"/>
      <c r="K99" s="11">
        <f t="shared" si="5"/>
        <v>-0.128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ROUND(+Administration!G95,0)</f>
        <v>14413705</v>
      </c>
      <c r="E100" s="9">
        <f>ROUND(+Administration!V95,0)</f>
        <v>19905</v>
      </c>
      <c r="F100" s="10">
        <f t="shared" si="3"/>
        <v>724.12</v>
      </c>
      <c r="G100" s="9">
        <f>ROUND(+Administration!G198,0)</f>
        <v>15884535</v>
      </c>
      <c r="H100" s="9">
        <f>ROUND(+Administration!V198,0)</f>
        <v>23547</v>
      </c>
      <c r="I100" s="10">
        <f t="shared" si="4"/>
        <v>674.59</v>
      </c>
      <c r="J100" s="10"/>
      <c r="K100" s="11">
        <f t="shared" si="5"/>
        <v>-6.8400000000000002E-2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ROUND(+Administration!G96,0)</f>
        <v>12045848</v>
      </c>
      <c r="E101" s="9">
        <f>ROUND(+Administration!V96,0)</f>
        <v>23709</v>
      </c>
      <c r="F101" s="10">
        <f t="shared" si="3"/>
        <v>508.07</v>
      </c>
      <c r="G101" s="9">
        <f>ROUND(+Administration!G199,0)</f>
        <v>13677417</v>
      </c>
      <c r="H101" s="9">
        <f>ROUND(+Administration!V199,0)</f>
        <v>24248</v>
      </c>
      <c r="I101" s="10">
        <f t="shared" si="4"/>
        <v>564.05999999999995</v>
      </c>
      <c r="J101" s="10"/>
      <c r="K101" s="11">
        <f t="shared" si="5"/>
        <v>0.11020000000000001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ROUND(+Administration!G97,0)</f>
        <v>4463836</v>
      </c>
      <c r="E102" s="9">
        <f>ROUND(+Administration!V97,0)</f>
        <v>10979</v>
      </c>
      <c r="F102" s="10">
        <f t="shared" si="3"/>
        <v>406.58</v>
      </c>
      <c r="G102" s="9">
        <f>ROUND(+Administration!G200,0)</f>
        <v>2012963</v>
      </c>
      <c r="H102" s="9">
        <f>ROUND(+Administration!V200,0)</f>
        <v>12423</v>
      </c>
      <c r="I102" s="10">
        <f t="shared" si="4"/>
        <v>162.04</v>
      </c>
      <c r="J102" s="10"/>
      <c r="K102" s="11">
        <f t="shared" si="5"/>
        <v>-0.60150000000000003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ROUND(+Administration!G98,0)</f>
        <v>3559854</v>
      </c>
      <c r="E103" s="9">
        <f>ROUND(+Administration!V98,0)</f>
        <v>13006</v>
      </c>
      <c r="F103" s="10">
        <f t="shared" si="3"/>
        <v>273.70999999999998</v>
      </c>
      <c r="G103" s="9">
        <f>ROUND(+Administration!G201,0)</f>
        <v>3836894</v>
      </c>
      <c r="H103" s="9">
        <f>ROUND(+Administration!V201,0)</f>
        <v>15474</v>
      </c>
      <c r="I103" s="10">
        <f t="shared" si="4"/>
        <v>247.96</v>
      </c>
      <c r="J103" s="10"/>
      <c r="K103" s="11">
        <f t="shared" si="5"/>
        <v>-9.4100000000000003E-2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ROUND(+Administration!G99,0)</f>
        <v>666378</v>
      </c>
      <c r="E104" s="9">
        <f>ROUND(+Administration!V99,0)</f>
        <v>1050</v>
      </c>
      <c r="F104" s="10">
        <f t="shared" si="3"/>
        <v>634.65</v>
      </c>
      <c r="G104" s="9">
        <f>ROUND(+Administration!G202,0)</f>
        <v>498802</v>
      </c>
      <c r="H104" s="9">
        <f>ROUND(+Administration!V202,0)</f>
        <v>1404</v>
      </c>
      <c r="I104" s="10">
        <f t="shared" si="4"/>
        <v>355.27</v>
      </c>
      <c r="J104" s="10"/>
      <c r="K104" s="11">
        <f t="shared" si="5"/>
        <v>-0.44019999999999998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ROUND(+Administration!G100,0)</f>
        <v>2993431</v>
      </c>
      <c r="E105" s="9">
        <f>ROUND(+Administration!V100,0)</f>
        <v>3639</v>
      </c>
      <c r="F105" s="10">
        <f t="shared" si="3"/>
        <v>822.6</v>
      </c>
      <c r="G105" s="9">
        <f>ROUND(+Administration!G203,0)</f>
        <v>3352918</v>
      </c>
      <c r="H105" s="9">
        <f>ROUND(+Administration!V203,0)</f>
        <v>2606</v>
      </c>
      <c r="I105" s="10">
        <f t="shared" si="4"/>
        <v>1286.6099999999999</v>
      </c>
      <c r="J105" s="10"/>
      <c r="K105" s="11">
        <f t="shared" si="5"/>
        <v>0.56410000000000005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ROUND(+Administration!G101,0)</f>
        <v>237958</v>
      </c>
      <c r="E106" s="9">
        <f>ROUND(+Administration!V101,0)</f>
        <v>845</v>
      </c>
      <c r="F106" s="10">
        <f t="shared" si="3"/>
        <v>281.61</v>
      </c>
      <c r="G106" s="9">
        <f>ROUND(+Administration!G204,0)</f>
        <v>162286</v>
      </c>
      <c r="H106" s="9">
        <f>ROUND(+Administration!V204,0)</f>
        <v>832</v>
      </c>
      <c r="I106" s="10">
        <f t="shared" si="4"/>
        <v>195.06</v>
      </c>
      <c r="J106" s="10"/>
      <c r="K106" s="11">
        <f t="shared" si="5"/>
        <v>-0.30730000000000002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ROUND(+Administration!G102,0)</f>
        <v>834063</v>
      </c>
      <c r="E107" s="9">
        <f>ROUND(+Administration!V102,0)</f>
        <v>568</v>
      </c>
      <c r="F107" s="10">
        <f t="shared" si="3"/>
        <v>1468.42</v>
      </c>
      <c r="G107" s="9">
        <f>ROUND(+Administration!G205,0)</f>
        <v>1006064</v>
      </c>
      <c r="H107" s="9">
        <f>ROUND(+Administration!V205,0)</f>
        <v>447</v>
      </c>
      <c r="I107" s="10">
        <f t="shared" si="4"/>
        <v>2250.6999999999998</v>
      </c>
      <c r="J107" s="10"/>
      <c r="K107" s="11">
        <f t="shared" si="5"/>
        <v>0.53269999999999995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ROUND(+Administration!G103,0)</f>
        <v>1743828</v>
      </c>
      <c r="E108" s="9">
        <f>ROUND(+Administration!V103,0)</f>
        <v>1144</v>
      </c>
      <c r="F108" s="10">
        <f t="shared" si="3"/>
        <v>1524.33</v>
      </c>
      <c r="G108" s="9">
        <f>ROUND(+Administration!G206,0)</f>
        <v>2403211</v>
      </c>
      <c r="H108" s="9">
        <f>ROUND(+Administration!V206,0)</f>
        <v>1743</v>
      </c>
      <c r="I108" s="10">
        <f t="shared" si="4"/>
        <v>1378.78</v>
      </c>
      <c r="J108" s="10"/>
      <c r="K108" s="11">
        <f t="shared" si="5"/>
        <v>-9.5500000000000002E-2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ROUND(+Administration!G104,0)</f>
        <v>753636</v>
      </c>
      <c r="E109" s="9">
        <f>ROUND(+Administration!V104,0)</f>
        <v>401</v>
      </c>
      <c r="F109" s="10">
        <f t="shared" si="3"/>
        <v>1879.39</v>
      </c>
      <c r="G109" s="9">
        <f>ROUND(+Administration!G207,0)</f>
        <v>817595</v>
      </c>
      <c r="H109" s="9">
        <f>ROUND(+Administration!V207,0)</f>
        <v>422</v>
      </c>
      <c r="I109" s="10">
        <f t="shared" si="4"/>
        <v>1937.43</v>
      </c>
      <c r="J109" s="10"/>
      <c r="K109" s="11">
        <f t="shared" si="5"/>
        <v>3.09E-2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ROUND(+Administration!G105,0)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ROUND(+Administration!G208,0)</f>
        <v>279129</v>
      </c>
      <c r="H110" s="9">
        <f>ROUND(+Administration!V208,0)</f>
        <v>93</v>
      </c>
      <c r="I110" s="10">
        <f t="shared" ref="I110" si="7">IF(G110=0,"",IF(H110=0,"",ROUND(G110/H110,2)))</f>
        <v>3001.39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8.88671875" bestFit="1" customWidth="1"/>
    <col min="7" max="7" width="10.1093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33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4</v>
      </c>
      <c r="F9" s="3" t="s">
        <v>4</v>
      </c>
      <c r="G9" s="3" t="s">
        <v>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25362664</v>
      </c>
      <c r="E10" s="9">
        <f>ROUND(+Administration!V5,0)</f>
        <v>67394</v>
      </c>
      <c r="F10" s="10">
        <f>IF(D10=0,"",IF(E10=0,"",ROUND(D10/E10,2)))</f>
        <v>376.33</v>
      </c>
      <c r="G10" s="9">
        <f>ROUND(+Administration!H108,0)</f>
        <v>3647168</v>
      </c>
      <c r="H10" s="9">
        <f>ROUND(+Administration!V108,0)</f>
        <v>74398</v>
      </c>
      <c r="I10" s="10">
        <f>IF(G10=0,"",IF(H10=0,"",ROUND(G10/H10,2)))</f>
        <v>49.02</v>
      </c>
      <c r="J10" s="10"/>
      <c r="K10" s="11">
        <f>IF(D10=0,"",IF(E10=0,"",IF(G10=0,"",IF(H10=0,"",ROUND(I10/F10-1,4)))))</f>
        <v>-0.86970000000000003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8248437</v>
      </c>
      <c r="E11" s="9">
        <f>ROUND(+Administration!V6,0)</f>
        <v>28638</v>
      </c>
      <c r="F11" s="10">
        <f t="shared" ref="F11:F74" si="0">IF(D11=0,"",IF(E11=0,"",ROUND(D11/E11,2)))</f>
        <v>288.02</v>
      </c>
      <c r="G11" s="9">
        <f>ROUND(+Administration!H109,0)</f>
        <v>1001918</v>
      </c>
      <c r="H11" s="9">
        <f>ROUND(+Administration!V109,0)</f>
        <v>30641</v>
      </c>
      <c r="I11" s="10">
        <f t="shared" ref="I11:I74" si="1">IF(G11=0,"",IF(H11=0,"",ROUND(G11/H11,2)))</f>
        <v>32.700000000000003</v>
      </c>
      <c r="J11" s="10"/>
      <c r="K11" s="11">
        <f t="shared" ref="K11:K74" si="2">IF(D11=0,"",IF(E11=0,"",IF(G11=0,"",IF(H11=0,"",ROUND(I11/F11-1,4)))))</f>
        <v>-0.88649999999999995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438245</v>
      </c>
      <c r="E12" s="9">
        <f>ROUND(+Administration!V7,0)</f>
        <v>1089</v>
      </c>
      <c r="F12" s="10">
        <f t="shared" si="0"/>
        <v>402.43</v>
      </c>
      <c r="G12" s="9">
        <f>ROUND(+Administration!H110,0)</f>
        <v>448022</v>
      </c>
      <c r="H12" s="9">
        <f>ROUND(+Administration!V110,0)</f>
        <v>1500</v>
      </c>
      <c r="I12" s="10">
        <f t="shared" si="1"/>
        <v>298.68</v>
      </c>
      <c r="J12" s="10"/>
      <c r="K12" s="11">
        <f t="shared" si="2"/>
        <v>-0.25779999999999997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-3591875</v>
      </c>
      <c r="E13" s="9">
        <f>ROUND(+Administration!V8,0)</f>
        <v>67662</v>
      </c>
      <c r="F13" s="10">
        <f t="shared" si="0"/>
        <v>-53.09</v>
      </c>
      <c r="G13" s="9">
        <f>ROUND(+Administration!H111,0)</f>
        <v>-1234569</v>
      </c>
      <c r="H13" s="9">
        <f>ROUND(+Administration!V111,0)</f>
        <v>58826</v>
      </c>
      <c r="I13" s="10">
        <f t="shared" si="1"/>
        <v>-20.99</v>
      </c>
      <c r="J13" s="10"/>
      <c r="K13" s="11">
        <f t="shared" si="2"/>
        <v>-0.60460000000000003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20140938</v>
      </c>
      <c r="E14" s="9">
        <f>ROUND(+Administration!V9,0)</f>
        <v>33789</v>
      </c>
      <c r="F14" s="10">
        <f t="shared" si="0"/>
        <v>596.08000000000004</v>
      </c>
      <c r="G14" s="9">
        <f>ROUND(+Administration!H112,0)</f>
        <v>22114885</v>
      </c>
      <c r="H14" s="9">
        <f>ROUND(+Administration!V112,0)</f>
        <v>31867</v>
      </c>
      <c r="I14" s="10">
        <f t="shared" si="1"/>
        <v>693.97</v>
      </c>
      <c r="J14" s="10"/>
      <c r="K14" s="11">
        <f t="shared" si="2"/>
        <v>0.16420000000000001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128379</v>
      </c>
      <c r="E15" s="9">
        <f>ROUND(+Administration!V10,0)</f>
        <v>570</v>
      </c>
      <c r="F15" s="10">
        <f t="shared" si="0"/>
        <v>225.23</v>
      </c>
      <c r="G15" s="9">
        <f>ROUND(+Administration!H113,0)</f>
        <v>266638</v>
      </c>
      <c r="H15" s="9">
        <f>ROUND(+Administration!V113,0)</f>
        <v>1371</v>
      </c>
      <c r="I15" s="10">
        <f t="shared" si="1"/>
        <v>194.48</v>
      </c>
      <c r="J15" s="10"/>
      <c r="K15" s="11">
        <f t="shared" si="2"/>
        <v>-0.13650000000000001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341181</v>
      </c>
      <c r="E16" s="9">
        <f>ROUND(+Administration!V11,0)</f>
        <v>2056</v>
      </c>
      <c r="F16" s="10">
        <f t="shared" si="0"/>
        <v>165.94</v>
      </c>
      <c r="G16" s="9">
        <f>ROUND(+Administration!H114,0)</f>
        <v>419538</v>
      </c>
      <c r="H16" s="9">
        <f>ROUND(+Administration!V114,0)</f>
        <v>2014</v>
      </c>
      <c r="I16" s="10">
        <f t="shared" si="1"/>
        <v>208.31</v>
      </c>
      <c r="J16" s="10"/>
      <c r="K16" s="11">
        <f t="shared" si="2"/>
        <v>0.25530000000000003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463937</v>
      </c>
      <c r="E17" s="9">
        <f>ROUND(+Administration!V12,0)</f>
        <v>5984</v>
      </c>
      <c r="F17" s="10">
        <f t="shared" si="0"/>
        <v>77.53</v>
      </c>
      <c r="G17" s="9">
        <f>ROUND(+Administration!H115,0)</f>
        <v>559403</v>
      </c>
      <c r="H17" s="9">
        <f>ROUND(+Administration!V115,0)</f>
        <v>6269</v>
      </c>
      <c r="I17" s="10">
        <f t="shared" si="1"/>
        <v>89.23</v>
      </c>
      <c r="J17" s="10"/>
      <c r="K17" s="11">
        <f t="shared" si="2"/>
        <v>0.15090000000000001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180616</v>
      </c>
      <c r="E18" s="9">
        <f>ROUND(+Administration!V13,0)</f>
        <v>991</v>
      </c>
      <c r="F18" s="10">
        <f t="shared" si="0"/>
        <v>182.26</v>
      </c>
      <c r="G18" s="9">
        <f>ROUND(+Administration!H116,0)</f>
        <v>175198</v>
      </c>
      <c r="H18" s="9">
        <f>ROUND(+Administration!V116,0)</f>
        <v>945</v>
      </c>
      <c r="I18" s="10">
        <f t="shared" si="1"/>
        <v>185.39</v>
      </c>
      <c r="J18" s="10"/>
      <c r="K18" s="11">
        <f t="shared" si="2"/>
        <v>1.72E-2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2148936</v>
      </c>
      <c r="E19" s="9">
        <f>ROUND(+Administration!V14,0)</f>
        <v>20706</v>
      </c>
      <c r="F19" s="10">
        <f t="shared" si="0"/>
        <v>103.78</v>
      </c>
      <c r="G19" s="9">
        <f>ROUND(+Administration!H117,0)</f>
        <v>2091020</v>
      </c>
      <c r="H19" s="9">
        <f>ROUND(+Administration!V117,0)</f>
        <v>17962</v>
      </c>
      <c r="I19" s="10">
        <f t="shared" si="1"/>
        <v>116.41</v>
      </c>
      <c r="J19" s="10"/>
      <c r="K19" s="11">
        <f t="shared" si="2"/>
        <v>0.1217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12353150</v>
      </c>
      <c r="E20" s="9">
        <f>ROUND(+Administration!V15,0)</f>
        <v>44458</v>
      </c>
      <c r="F20" s="10">
        <f t="shared" si="0"/>
        <v>277.86</v>
      </c>
      <c r="G20" s="9">
        <f>ROUND(+Administration!H118,0)</f>
        <v>15228621</v>
      </c>
      <c r="H20" s="9">
        <f>ROUND(+Administration!V118,0)</f>
        <v>43674</v>
      </c>
      <c r="I20" s="10">
        <f t="shared" si="1"/>
        <v>348.69</v>
      </c>
      <c r="J20" s="10"/>
      <c r="K20" s="11">
        <f t="shared" si="2"/>
        <v>0.25490000000000002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5791123</v>
      </c>
      <c r="E21" s="9">
        <f>ROUND(+Administration!V16,0)</f>
        <v>45185</v>
      </c>
      <c r="F21" s="10">
        <f t="shared" si="0"/>
        <v>128.16</v>
      </c>
      <c r="G21" s="9">
        <f>ROUND(+Administration!H119,0)</f>
        <v>3277792</v>
      </c>
      <c r="H21" s="9">
        <f>ROUND(+Administration!V119,0)</f>
        <v>48009</v>
      </c>
      <c r="I21" s="10">
        <f t="shared" si="1"/>
        <v>68.27</v>
      </c>
      <c r="J21" s="10"/>
      <c r="K21" s="11">
        <f t="shared" si="2"/>
        <v>-0.46729999999999999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638438</v>
      </c>
      <c r="E22" s="9">
        <f>ROUND(+Administration!V17,0)</f>
        <v>3748</v>
      </c>
      <c r="F22" s="10">
        <f t="shared" si="0"/>
        <v>170.34</v>
      </c>
      <c r="G22" s="9">
        <f>ROUND(+Administration!H120,0)</f>
        <v>308276</v>
      </c>
      <c r="H22" s="9">
        <f>ROUND(+Administration!V120,0)</f>
        <v>4011</v>
      </c>
      <c r="I22" s="10">
        <f t="shared" si="1"/>
        <v>76.86</v>
      </c>
      <c r="J22" s="10"/>
      <c r="K22" s="11">
        <f t="shared" si="2"/>
        <v>-0.54879999999999995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2499917</v>
      </c>
      <c r="E23" s="9">
        <f>ROUND(+Administration!V18,0)</f>
        <v>24271</v>
      </c>
      <c r="F23" s="10">
        <f t="shared" si="0"/>
        <v>103</v>
      </c>
      <c r="G23" s="9">
        <f>ROUND(+Administration!H121,0)</f>
        <v>2643469</v>
      </c>
      <c r="H23" s="9">
        <f>ROUND(+Administration!V121,0)</f>
        <v>25201</v>
      </c>
      <c r="I23" s="10">
        <f t="shared" si="1"/>
        <v>104.9</v>
      </c>
      <c r="J23" s="10"/>
      <c r="K23" s="11">
        <f t="shared" si="2"/>
        <v>1.84E-2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1399000</v>
      </c>
      <c r="E24" s="9">
        <f>ROUND(+Administration!V19,0)</f>
        <v>14864</v>
      </c>
      <c r="F24" s="10">
        <f t="shared" si="0"/>
        <v>94.12</v>
      </c>
      <c r="G24" s="9">
        <f>ROUND(+Administration!H122,0)</f>
        <v>1374546</v>
      </c>
      <c r="H24" s="9">
        <f>ROUND(+Administration!V122,0)</f>
        <v>15283</v>
      </c>
      <c r="I24" s="10">
        <f t="shared" si="1"/>
        <v>89.94</v>
      </c>
      <c r="J24" s="10"/>
      <c r="K24" s="11">
        <f t="shared" si="2"/>
        <v>-4.4400000000000002E-2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1460514</v>
      </c>
      <c r="E25" s="9">
        <f>ROUND(+Administration!V20,0)</f>
        <v>15632</v>
      </c>
      <c r="F25" s="10">
        <f t="shared" si="0"/>
        <v>93.43</v>
      </c>
      <c r="G25" s="9">
        <f>ROUND(+Administration!H123,0)</f>
        <v>1394724</v>
      </c>
      <c r="H25" s="9">
        <f>ROUND(+Administration!V123,0)</f>
        <v>15488</v>
      </c>
      <c r="I25" s="10">
        <f t="shared" si="1"/>
        <v>90.05</v>
      </c>
      <c r="J25" s="10"/>
      <c r="K25" s="11">
        <f t="shared" si="2"/>
        <v>-3.6200000000000003E-2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ROUND(+Administration!H21,0)</f>
        <v>796242</v>
      </c>
      <c r="E26" s="9">
        <f>ROUND(+Administration!V21,0)</f>
        <v>1048</v>
      </c>
      <c r="F26" s="10">
        <f t="shared" si="0"/>
        <v>759.77</v>
      </c>
      <c r="G26" s="9">
        <f>ROUND(+Administration!H124,0)</f>
        <v>1615937</v>
      </c>
      <c r="H26" s="9">
        <f>ROUND(+Administration!V124,0)</f>
        <v>1125</v>
      </c>
      <c r="I26" s="10">
        <f t="shared" si="1"/>
        <v>1436.39</v>
      </c>
      <c r="J26" s="10"/>
      <c r="K26" s="11">
        <f t="shared" si="2"/>
        <v>0.89059999999999995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ROUND(+Administration!H22,0)</f>
        <v>0</v>
      </c>
      <c r="E27" s="9">
        <f>ROUND(+Administration!V22,0)</f>
        <v>0</v>
      </c>
      <c r="F27" s="10" t="str">
        <f t="shared" si="0"/>
        <v/>
      </c>
      <c r="G27" s="9">
        <f>ROUND(+Administration!H125,0)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ROUND(+Administration!H23,0)</f>
        <v>166637</v>
      </c>
      <c r="E28" s="9">
        <f>ROUND(+Administration!V23,0)</f>
        <v>870</v>
      </c>
      <c r="F28" s="10">
        <f t="shared" si="0"/>
        <v>191.54</v>
      </c>
      <c r="G28" s="9">
        <f>ROUND(+Administration!H126,0)</f>
        <v>177913</v>
      </c>
      <c r="H28" s="9">
        <f>ROUND(+Administration!V126,0)</f>
        <v>934</v>
      </c>
      <c r="I28" s="10">
        <f t="shared" si="1"/>
        <v>190.49</v>
      </c>
      <c r="J28" s="10"/>
      <c r="K28" s="11">
        <f t="shared" si="2"/>
        <v>-5.4999999999999997E-3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ROUND(+Administration!H24,0)</f>
        <v>307723</v>
      </c>
      <c r="E29" s="9">
        <f>ROUND(+Administration!V24,0)</f>
        <v>2267</v>
      </c>
      <c r="F29" s="10">
        <f t="shared" si="0"/>
        <v>135.74</v>
      </c>
      <c r="G29" s="9">
        <f>ROUND(+Administration!H127,0)</f>
        <v>228223</v>
      </c>
      <c r="H29" s="9">
        <f>ROUND(+Administration!V127,0)</f>
        <v>2412</v>
      </c>
      <c r="I29" s="10">
        <f t="shared" si="1"/>
        <v>94.62</v>
      </c>
      <c r="J29" s="10"/>
      <c r="K29" s="11">
        <f t="shared" si="2"/>
        <v>-0.3029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ROUND(+Administration!H25,0)</f>
        <v>494460</v>
      </c>
      <c r="E30" s="9">
        <f>ROUND(+Administration!V25,0)</f>
        <v>13181</v>
      </c>
      <c r="F30" s="10">
        <f t="shared" si="0"/>
        <v>37.51</v>
      </c>
      <c r="G30" s="9">
        <f>ROUND(+Administration!H128,0)</f>
        <v>477773</v>
      </c>
      <c r="H30" s="9">
        <f>ROUND(+Administration!V128,0)</f>
        <v>14775</v>
      </c>
      <c r="I30" s="10">
        <f t="shared" si="1"/>
        <v>32.340000000000003</v>
      </c>
      <c r="J30" s="10"/>
      <c r="K30" s="11">
        <f t="shared" si="2"/>
        <v>-0.13780000000000001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ROUND(+Administration!H26,0)</f>
        <v>382767</v>
      </c>
      <c r="E31" s="9">
        <f>ROUND(+Administration!V26,0)</f>
        <v>1304</v>
      </c>
      <c r="F31" s="10">
        <f t="shared" si="0"/>
        <v>293.52999999999997</v>
      </c>
      <c r="G31" s="9">
        <f>ROUND(+Administration!H129,0)</f>
        <v>315171</v>
      </c>
      <c r="H31" s="9">
        <f>ROUND(+Administration!V129,0)</f>
        <v>1207</v>
      </c>
      <c r="I31" s="10">
        <f t="shared" si="1"/>
        <v>261.12</v>
      </c>
      <c r="J31" s="10"/>
      <c r="K31" s="11">
        <f t="shared" si="2"/>
        <v>-0.1104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ROUND(+Administration!H27,0)</f>
        <v>474914</v>
      </c>
      <c r="E32" s="9">
        <f>ROUND(+Administration!V27,0)</f>
        <v>1121</v>
      </c>
      <c r="F32" s="10">
        <f t="shared" si="0"/>
        <v>423.65</v>
      </c>
      <c r="G32" s="9">
        <f>ROUND(+Administration!H130,0)</f>
        <v>531332</v>
      </c>
      <c r="H32" s="9">
        <f>ROUND(+Administration!V130,0)</f>
        <v>1334</v>
      </c>
      <c r="I32" s="10">
        <f t="shared" si="1"/>
        <v>398.3</v>
      </c>
      <c r="J32" s="10"/>
      <c r="K32" s="11">
        <f t="shared" si="2"/>
        <v>-5.9799999999999999E-2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ROUND(+Administration!H28,0)</f>
        <v>6033329</v>
      </c>
      <c r="E33" s="9">
        <f>ROUND(+Administration!V28,0)</f>
        <v>33577</v>
      </c>
      <c r="F33" s="10">
        <f t="shared" si="0"/>
        <v>179.69</v>
      </c>
      <c r="G33" s="9">
        <f>ROUND(+Administration!H131,0)</f>
        <v>4178353</v>
      </c>
      <c r="H33" s="9">
        <f>ROUND(+Administration!V131,0)</f>
        <v>42951</v>
      </c>
      <c r="I33" s="10">
        <f t="shared" si="1"/>
        <v>97.28</v>
      </c>
      <c r="J33" s="10"/>
      <c r="K33" s="11">
        <f t="shared" si="2"/>
        <v>-0.45860000000000001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ROUND(+Administration!H29,0)</f>
        <v>1731806</v>
      </c>
      <c r="E34" s="9">
        <f>ROUND(+Administration!V29,0)</f>
        <v>10489</v>
      </c>
      <c r="F34" s="10">
        <f t="shared" si="0"/>
        <v>165.11</v>
      </c>
      <c r="G34" s="9">
        <f>ROUND(+Administration!H132,0)</f>
        <v>1550794</v>
      </c>
      <c r="H34" s="9">
        <f>ROUND(+Administration!V132,0)</f>
        <v>10376</v>
      </c>
      <c r="I34" s="10">
        <f t="shared" si="1"/>
        <v>149.46</v>
      </c>
      <c r="J34" s="10"/>
      <c r="K34" s="11">
        <f t="shared" si="2"/>
        <v>-9.4799999999999995E-2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ROUND(+Administration!H30,0)</f>
        <v>970320</v>
      </c>
      <c r="E35" s="9">
        <f>ROUND(+Administration!V30,0)</f>
        <v>5523</v>
      </c>
      <c r="F35" s="10">
        <f t="shared" si="0"/>
        <v>175.69</v>
      </c>
      <c r="G35" s="9">
        <f>ROUND(+Administration!H133,0)</f>
        <v>529335</v>
      </c>
      <c r="H35" s="9">
        <f>ROUND(+Administration!V133,0)</f>
        <v>5627</v>
      </c>
      <c r="I35" s="10">
        <f t="shared" si="1"/>
        <v>94.07</v>
      </c>
      <c r="J35" s="10"/>
      <c r="K35" s="11">
        <f t="shared" si="2"/>
        <v>-0.46460000000000001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ROUND(+Administration!H31,0)</f>
        <v>110509</v>
      </c>
      <c r="E36" s="9">
        <f>ROUND(+Administration!V31,0)</f>
        <v>5110</v>
      </c>
      <c r="F36" s="10">
        <f t="shared" si="0"/>
        <v>21.63</v>
      </c>
      <c r="G36" s="9">
        <f>ROUND(+Administration!H134,0)</f>
        <v>137078</v>
      </c>
      <c r="H36" s="9">
        <f>ROUND(+Administration!V134,0)</f>
        <v>5085</v>
      </c>
      <c r="I36" s="10">
        <f t="shared" si="1"/>
        <v>26.96</v>
      </c>
      <c r="J36" s="10"/>
      <c r="K36" s="11">
        <f t="shared" si="2"/>
        <v>0.24640000000000001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ROUND(+Administration!H32,0)</f>
        <v>100686</v>
      </c>
      <c r="E37" s="9">
        <f>ROUND(+Administration!V32,0)</f>
        <v>71</v>
      </c>
      <c r="F37" s="10">
        <f t="shared" si="0"/>
        <v>1418.11</v>
      </c>
      <c r="G37" s="9">
        <f>ROUND(+Administration!H135,0)</f>
        <v>105692</v>
      </c>
      <c r="H37" s="9">
        <f>ROUND(+Administration!V135,0)</f>
        <v>76</v>
      </c>
      <c r="I37" s="10">
        <f t="shared" si="1"/>
        <v>1390.68</v>
      </c>
      <c r="J37" s="10"/>
      <c r="K37" s="11">
        <f t="shared" si="2"/>
        <v>-1.9300000000000001E-2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ROUND(+Administration!H33,0)</f>
        <v>3549127</v>
      </c>
      <c r="E38" s="9">
        <f>ROUND(+Administration!V33,0)</f>
        <v>31723</v>
      </c>
      <c r="F38" s="10">
        <f t="shared" si="0"/>
        <v>111.88</v>
      </c>
      <c r="G38" s="9">
        <f>ROUND(+Administration!H136,0)</f>
        <v>4541872</v>
      </c>
      <c r="H38" s="9">
        <f>ROUND(+Administration!V136,0)</f>
        <v>32054</v>
      </c>
      <c r="I38" s="10">
        <f t="shared" si="1"/>
        <v>141.69</v>
      </c>
      <c r="J38" s="10"/>
      <c r="K38" s="11">
        <f t="shared" si="2"/>
        <v>0.26640000000000003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ROUND(+Administration!H34,0)</f>
        <v>0</v>
      </c>
      <c r="E39" s="9">
        <f>ROUND(+Administration!V34,0)</f>
        <v>0</v>
      </c>
      <c r="F39" s="10" t="str">
        <f t="shared" si="0"/>
        <v/>
      </c>
      <c r="G39" s="9">
        <f>ROUND(+Administration!H137,0)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ROUND(+Administration!H35,0)</f>
        <v>5123088</v>
      </c>
      <c r="E40" s="9">
        <f>ROUND(+Administration!V35,0)</f>
        <v>49341</v>
      </c>
      <c r="F40" s="10">
        <f t="shared" si="0"/>
        <v>103.83</v>
      </c>
      <c r="G40" s="9">
        <f>ROUND(+Administration!H138,0)</f>
        <v>2017801</v>
      </c>
      <c r="H40" s="9">
        <f>ROUND(+Administration!V138,0)</f>
        <v>53968</v>
      </c>
      <c r="I40" s="10">
        <f t="shared" si="1"/>
        <v>37.39</v>
      </c>
      <c r="J40" s="10"/>
      <c r="K40" s="11">
        <f t="shared" si="2"/>
        <v>-0.63990000000000002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ROUND(+Administration!H36,0)</f>
        <v>983375</v>
      </c>
      <c r="E41" s="9">
        <f>ROUND(+Administration!V36,0)</f>
        <v>5526</v>
      </c>
      <c r="F41" s="10">
        <f t="shared" si="0"/>
        <v>177.95</v>
      </c>
      <c r="G41" s="9">
        <f>ROUND(+Administration!H139,0)</f>
        <v>1056624</v>
      </c>
      <c r="H41" s="9">
        <f>ROUND(+Administration!V139,0)</f>
        <v>4792</v>
      </c>
      <c r="I41" s="10">
        <f t="shared" si="1"/>
        <v>220.5</v>
      </c>
      <c r="J41" s="10"/>
      <c r="K41" s="11">
        <f t="shared" si="2"/>
        <v>0.23910000000000001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ROUND(+Administration!H37,0)</f>
        <v>284494</v>
      </c>
      <c r="E42" s="9">
        <f>ROUND(+Administration!V37,0)</f>
        <v>1018</v>
      </c>
      <c r="F42" s="10">
        <f t="shared" si="0"/>
        <v>279.45999999999998</v>
      </c>
      <c r="G42" s="9">
        <f>ROUND(+Administration!H140,0)</f>
        <v>278354</v>
      </c>
      <c r="H42" s="9">
        <f>ROUND(+Administration!V140,0)</f>
        <v>1141</v>
      </c>
      <c r="I42" s="10">
        <f t="shared" si="1"/>
        <v>243.96</v>
      </c>
      <c r="J42" s="10"/>
      <c r="K42" s="11">
        <f t="shared" si="2"/>
        <v>-0.127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ROUND(+Administration!H38,0)</f>
        <v>924597</v>
      </c>
      <c r="E43" s="9">
        <f>ROUND(+Administration!V38,0)</f>
        <v>10343</v>
      </c>
      <c r="F43" s="10">
        <f t="shared" si="0"/>
        <v>89.39</v>
      </c>
      <c r="G43" s="9">
        <f>ROUND(+Administration!H141,0)</f>
        <v>620698</v>
      </c>
      <c r="H43" s="9">
        <f>ROUND(+Administration!V141,0)</f>
        <v>9626</v>
      </c>
      <c r="I43" s="10">
        <f t="shared" si="1"/>
        <v>64.48</v>
      </c>
      <c r="J43" s="10"/>
      <c r="K43" s="11">
        <f t="shared" si="2"/>
        <v>-0.2787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ROUND(+Administration!H39,0)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ROUND(+Administration!H142,0)</f>
        <v>763268</v>
      </c>
      <c r="H44" s="9">
        <f>ROUND(+Administration!V142,0)</f>
        <v>4221</v>
      </c>
      <c r="I44" s="10">
        <f t="shared" si="1"/>
        <v>180.83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ROUND(+Administration!H40,0)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ROUND(+Administration!H143,0)</f>
        <v>286893</v>
      </c>
      <c r="H45" s="9">
        <f>ROUND(+Administration!V143,0)</f>
        <v>2702</v>
      </c>
      <c r="I45" s="10">
        <f t="shared" si="1"/>
        <v>106.18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ROUND(+Administration!H41,0)</f>
        <v>216080</v>
      </c>
      <c r="E46" s="9">
        <f>ROUND(+Administration!V41,0)</f>
        <v>1964</v>
      </c>
      <c r="F46" s="10">
        <f t="shared" si="0"/>
        <v>110.02</v>
      </c>
      <c r="G46" s="9">
        <f>ROUND(+Administration!H144,0)</f>
        <v>247452</v>
      </c>
      <c r="H46" s="9">
        <f>ROUND(+Administration!V144,0)</f>
        <v>1481</v>
      </c>
      <c r="I46" s="10">
        <f t="shared" si="1"/>
        <v>167.08</v>
      </c>
      <c r="J46" s="10"/>
      <c r="K46" s="11">
        <f t="shared" si="2"/>
        <v>0.51859999999999995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ROUND(+Administration!H42,0)</f>
        <v>596417</v>
      </c>
      <c r="E47" s="9">
        <f>ROUND(+Administration!V42,0)</f>
        <v>5524</v>
      </c>
      <c r="F47" s="10">
        <f t="shared" si="0"/>
        <v>107.97</v>
      </c>
      <c r="G47" s="9">
        <f>ROUND(+Administration!H145,0)</f>
        <v>696937</v>
      </c>
      <c r="H47" s="9">
        <f>ROUND(+Administration!V145,0)</f>
        <v>5844</v>
      </c>
      <c r="I47" s="10">
        <f t="shared" si="1"/>
        <v>119.26</v>
      </c>
      <c r="J47" s="10"/>
      <c r="K47" s="11">
        <f t="shared" si="2"/>
        <v>0.1046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ROUND(+Administration!H43,0)</f>
        <v>145288</v>
      </c>
      <c r="E48" s="9">
        <f>ROUND(+Administration!V43,0)</f>
        <v>621</v>
      </c>
      <c r="F48" s="10">
        <f t="shared" si="0"/>
        <v>233.96</v>
      </c>
      <c r="G48" s="9">
        <f>ROUND(+Administration!H146,0)</f>
        <v>184223</v>
      </c>
      <c r="H48" s="9">
        <f>ROUND(+Administration!V146,0)</f>
        <v>535</v>
      </c>
      <c r="I48" s="10">
        <f t="shared" si="1"/>
        <v>344.34</v>
      </c>
      <c r="J48" s="10"/>
      <c r="K48" s="11">
        <f t="shared" si="2"/>
        <v>0.4718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ROUND(+Administration!H44,0)</f>
        <v>0</v>
      </c>
      <c r="E49" s="9">
        <f>ROUND(+Administration!V44,0)</f>
        <v>0</v>
      </c>
      <c r="F49" s="10" t="str">
        <f t="shared" si="0"/>
        <v/>
      </c>
      <c r="G49" s="9">
        <f>ROUND(+Administration!H147,0)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ROUND(+Administration!H45,0)</f>
        <v>1765290</v>
      </c>
      <c r="E50" s="9">
        <f>ROUND(+Administration!V45,0)</f>
        <v>14611</v>
      </c>
      <c r="F50" s="10">
        <f t="shared" si="0"/>
        <v>120.82</v>
      </c>
      <c r="G50" s="9">
        <f>ROUND(+Administration!H148,0)</f>
        <v>1731506</v>
      </c>
      <c r="H50" s="9">
        <f>ROUND(+Administration!V148,0)</f>
        <v>15353</v>
      </c>
      <c r="I50" s="10">
        <f t="shared" si="1"/>
        <v>112.78</v>
      </c>
      <c r="J50" s="10"/>
      <c r="K50" s="11">
        <f t="shared" si="2"/>
        <v>-6.6500000000000004E-2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ROUND(+Administration!H46,0)</f>
        <v>6359416</v>
      </c>
      <c r="E51" s="9">
        <f>ROUND(+Administration!V46,0)</f>
        <v>58058</v>
      </c>
      <c r="F51" s="10">
        <f t="shared" si="0"/>
        <v>109.54</v>
      </c>
      <c r="G51" s="9">
        <f>ROUND(+Administration!H149,0)</f>
        <v>5466123</v>
      </c>
      <c r="H51" s="9">
        <f>ROUND(+Administration!V149,0)</f>
        <v>57457</v>
      </c>
      <c r="I51" s="10">
        <f t="shared" si="1"/>
        <v>95.13</v>
      </c>
      <c r="J51" s="10"/>
      <c r="K51" s="11">
        <f t="shared" si="2"/>
        <v>-0.13159999999999999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ROUND(+Administration!H47,0)</f>
        <v>121130</v>
      </c>
      <c r="E52" s="9">
        <f>ROUND(+Administration!V47,0)</f>
        <v>255</v>
      </c>
      <c r="F52" s="10">
        <f t="shared" si="0"/>
        <v>475.02</v>
      </c>
      <c r="G52" s="9">
        <f>ROUND(+Administration!H150,0)</f>
        <v>93221</v>
      </c>
      <c r="H52" s="9">
        <f>ROUND(+Administration!V150,0)</f>
        <v>389</v>
      </c>
      <c r="I52" s="10">
        <f t="shared" si="1"/>
        <v>239.64</v>
      </c>
      <c r="J52" s="10"/>
      <c r="K52" s="11">
        <f t="shared" si="2"/>
        <v>-0.4955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ROUND(+Administration!H48,0)</f>
        <v>2383977</v>
      </c>
      <c r="E53" s="9">
        <f>ROUND(+Administration!V48,0)</f>
        <v>24110</v>
      </c>
      <c r="F53" s="10">
        <f t="shared" si="0"/>
        <v>98.88</v>
      </c>
      <c r="G53" s="9">
        <f>ROUND(+Administration!H151,0)</f>
        <v>5664730</v>
      </c>
      <c r="H53" s="9">
        <f>ROUND(+Administration!V151,0)</f>
        <v>26437</v>
      </c>
      <c r="I53" s="10">
        <f t="shared" si="1"/>
        <v>214.27</v>
      </c>
      <c r="J53" s="10"/>
      <c r="K53" s="11">
        <f t="shared" si="2"/>
        <v>1.167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ROUND(+Administration!H49,0)</f>
        <v>5180954</v>
      </c>
      <c r="E54" s="9">
        <f>ROUND(+Administration!V49,0)</f>
        <v>34703</v>
      </c>
      <c r="F54" s="10">
        <f t="shared" si="0"/>
        <v>149.29</v>
      </c>
      <c r="G54" s="9">
        <f>ROUND(+Administration!H152,0)</f>
        <v>5954580</v>
      </c>
      <c r="H54" s="9">
        <f>ROUND(+Administration!V152,0)</f>
        <v>35157</v>
      </c>
      <c r="I54" s="10">
        <f t="shared" si="1"/>
        <v>169.37</v>
      </c>
      <c r="J54" s="10"/>
      <c r="K54" s="11">
        <f t="shared" si="2"/>
        <v>0.13450000000000001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ROUND(+Administration!H50,0)</f>
        <v>1361731</v>
      </c>
      <c r="E55" s="9">
        <f>ROUND(+Administration!V50,0)</f>
        <v>13193</v>
      </c>
      <c r="F55" s="10">
        <f t="shared" si="0"/>
        <v>103.22</v>
      </c>
      <c r="G55" s="9">
        <f>ROUND(+Administration!H153,0)</f>
        <v>942251</v>
      </c>
      <c r="H55" s="9">
        <f>ROUND(+Administration!V153,0)</f>
        <v>13595</v>
      </c>
      <c r="I55" s="10">
        <f t="shared" si="1"/>
        <v>69.31</v>
      </c>
      <c r="J55" s="10"/>
      <c r="K55" s="11">
        <f t="shared" si="2"/>
        <v>-0.32850000000000001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ROUND(+Administration!H51,0)</f>
        <v>697734</v>
      </c>
      <c r="E56" s="9">
        <f>ROUND(+Administration!V51,0)</f>
        <v>10503</v>
      </c>
      <c r="F56" s="10">
        <f t="shared" si="0"/>
        <v>66.430000000000007</v>
      </c>
      <c r="G56" s="9">
        <f>ROUND(+Administration!H154,0)</f>
        <v>814325</v>
      </c>
      <c r="H56" s="9">
        <f>ROUND(+Administration!V154,0)</f>
        <v>10694</v>
      </c>
      <c r="I56" s="10">
        <f t="shared" si="1"/>
        <v>76.150000000000006</v>
      </c>
      <c r="J56" s="10"/>
      <c r="K56" s="11">
        <f t="shared" si="2"/>
        <v>0.14630000000000001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ROUND(+Administration!H52,0)</f>
        <v>346993</v>
      </c>
      <c r="E57" s="9">
        <f>ROUND(+Administration!V52,0)</f>
        <v>1112</v>
      </c>
      <c r="F57" s="10">
        <f t="shared" si="0"/>
        <v>312.04000000000002</v>
      </c>
      <c r="G57" s="9">
        <f>ROUND(+Administration!H155,0)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ROUND(+Administration!H53,0)</f>
        <v>575906</v>
      </c>
      <c r="E58" s="9">
        <f>ROUND(+Administration!V53,0)</f>
        <v>16770</v>
      </c>
      <c r="F58" s="10">
        <f t="shared" si="0"/>
        <v>34.340000000000003</v>
      </c>
      <c r="G58" s="9">
        <f>ROUND(+Administration!H156,0)</f>
        <v>744011</v>
      </c>
      <c r="H58" s="9">
        <f>ROUND(+Administration!V156,0)</f>
        <v>18613</v>
      </c>
      <c r="I58" s="10">
        <f t="shared" si="1"/>
        <v>39.97</v>
      </c>
      <c r="J58" s="10"/>
      <c r="K58" s="11">
        <f t="shared" si="2"/>
        <v>0.16389999999999999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ROUND(+Administration!H54,0)</f>
        <v>307499</v>
      </c>
      <c r="E59" s="9">
        <f>ROUND(+Administration!V54,0)</f>
        <v>18114</v>
      </c>
      <c r="F59" s="10">
        <f t="shared" si="0"/>
        <v>16.98</v>
      </c>
      <c r="G59" s="9">
        <f>ROUND(+Administration!H157,0)</f>
        <v>337461</v>
      </c>
      <c r="H59" s="9">
        <f>ROUND(+Administration!V157,0)</f>
        <v>16969</v>
      </c>
      <c r="I59" s="10">
        <f t="shared" si="1"/>
        <v>19.89</v>
      </c>
      <c r="J59" s="10"/>
      <c r="K59" s="11">
        <f t="shared" si="2"/>
        <v>0.1714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ROUND(+Administration!H55,0)</f>
        <v>1032415</v>
      </c>
      <c r="E60" s="9">
        <f>ROUND(+Administration!V55,0)</f>
        <v>5367</v>
      </c>
      <c r="F60" s="10">
        <f t="shared" si="0"/>
        <v>192.36</v>
      </c>
      <c r="G60" s="9">
        <f>ROUND(+Administration!H158,0)</f>
        <v>1413655</v>
      </c>
      <c r="H60" s="9">
        <f>ROUND(+Administration!V158,0)</f>
        <v>5413</v>
      </c>
      <c r="I60" s="10">
        <f t="shared" si="1"/>
        <v>261.16000000000003</v>
      </c>
      <c r="J60" s="10"/>
      <c r="K60" s="11">
        <f t="shared" si="2"/>
        <v>0.35770000000000002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ROUND(+Administration!H56,0)</f>
        <v>97179</v>
      </c>
      <c r="E61" s="9">
        <f>ROUND(+Administration!V56,0)</f>
        <v>579</v>
      </c>
      <c r="F61" s="10">
        <f t="shared" si="0"/>
        <v>167.84</v>
      </c>
      <c r="G61" s="9">
        <f>ROUND(+Administration!H159,0)</f>
        <v>117231</v>
      </c>
      <c r="H61" s="9">
        <f>ROUND(+Administration!V159,0)</f>
        <v>477</v>
      </c>
      <c r="I61" s="10">
        <f t="shared" si="1"/>
        <v>245.77</v>
      </c>
      <c r="J61" s="10"/>
      <c r="K61" s="11">
        <f t="shared" si="2"/>
        <v>0.46429999999999999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ROUND(+Administration!H57,0)</f>
        <v>2966886</v>
      </c>
      <c r="E62" s="9">
        <f>ROUND(+Administration!V57,0)</f>
        <v>30421</v>
      </c>
      <c r="F62" s="10">
        <f t="shared" si="0"/>
        <v>97.53</v>
      </c>
      <c r="G62" s="9">
        <f>ROUND(+Administration!H160,0)</f>
        <v>2521278</v>
      </c>
      <c r="H62" s="9">
        <f>ROUND(+Administration!V160,0)</f>
        <v>32262</v>
      </c>
      <c r="I62" s="10">
        <f t="shared" si="1"/>
        <v>78.150000000000006</v>
      </c>
      <c r="J62" s="10"/>
      <c r="K62" s="11">
        <f t="shared" si="2"/>
        <v>-0.19869999999999999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ROUND(+Administration!H58,0)</f>
        <v>617962</v>
      </c>
      <c r="E63" s="9">
        <f>ROUND(+Administration!V58,0)</f>
        <v>33079</v>
      </c>
      <c r="F63" s="10">
        <f t="shared" si="0"/>
        <v>18.68</v>
      </c>
      <c r="G63" s="9">
        <f>ROUND(+Administration!H161,0)</f>
        <v>177913</v>
      </c>
      <c r="H63" s="9">
        <f>ROUND(+Administration!V161,0)</f>
        <v>32725</v>
      </c>
      <c r="I63" s="10">
        <f t="shared" si="1"/>
        <v>5.44</v>
      </c>
      <c r="J63" s="10"/>
      <c r="K63" s="11">
        <f t="shared" si="2"/>
        <v>-0.70879999999999999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ROUND(+Administration!H59,0)</f>
        <v>258611</v>
      </c>
      <c r="E64" s="9">
        <f>ROUND(+Administration!V59,0)</f>
        <v>2786</v>
      </c>
      <c r="F64" s="10">
        <f t="shared" si="0"/>
        <v>92.83</v>
      </c>
      <c r="G64" s="9">
        <f>ROUND(+Administration!H162,0)</f>
        <v>257285</v>
      </c>
      <c r="H64" s="9">
        <f>ROUND(+Administration!V162,0)</f>
        <v>2488</v>
      </c>
      <c r="I64" s="10">
        <f t="shared" si="1"/>
        <v>103.41</v>
      </c>
      <c r="J64" s="10"/>
      <c r="K64" s="11">
        <f t="shared" si="2"/>
        <v>0.114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ROUND(+Administration!H60,0)</f>
        <v>1025121</v>
      </c>
      <c r="E65" s="9">
        <f>ROUND(+Administration!V60,0)</f>
        <v>1271</v>
      </c>
      <c r="F65" s="10">
        <f t="shared" si="0"/>
        <v>806.55</v>
      </c>
      <c r="G65" s="9">
        <f>ROUND(+Administration!H163,0)</f>
        <v>1189994</v>
      </c>
      <c r="H65" s="9">
        <f>ROUND(+Administration!V163,0)</f>
        <v>1225</v>
      </c>
      <c r="I65" s="10">
        <f t="shared" si="1"/>
        <v>971.42</v>
      </c>
      <c r="J65" s="10"/>
      <c r="K65" s="11">
        <f t="shared" si="2"/>
        <v>0.2044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ROUND(+Administration!H61,0)</f>
        <v>350898</v>
      </c>
      <c r="E66" s="9">
        <f>ROUND(+Administration!V61,0)</f>
        <v>1232</v>
      </c>
      <c r="F66" s="10">
        <f t="shared" si="0"/>
        <v>284.82</v>
      </c>
      <c r="G66" s="9">
        <f>ROUND(+Administration!H164,0)</f>
        <v>275831</v>
      </c>
      <c r="H66" s="9">
        <f>ROUND(+Administration!V164,0)</f>
        <v>1398</v>
      </c>
      <c r="I66" s="10">
        <f t="shared" si="1"/>
        <v>197.3</v>
      </c>
      <c r="J66" s="10"/>
      <c r="K66" s="11">
        <f t="shared" si="2"/>
        <v>-0.30730000000000002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ROUND(+Administration!H62,0)</f>
        <v>2254679</v>
      </c>
      <c r="E67" s="9">
        <f>ROUND(+Administration!V62,0)</f>
        <v>4806</v>
      </c>
      <c r="F67" s="10">
        <f t="shared" si="0"/>
        <v>469.14</v>
      </c>
      <c r="G67" s="9">
        <f>ROUND(+Administration!H165,0)</f>
        <v>2318182</v>
      </c>
      <c r="H67" s="9">
        <f>ROUND(+Administration!V165,0)</f>
        <v>4813</v>
      </c>
      <c r="I67" s="10">
        <f t="shared" si="1"/>
        <v>481.65</v>
      </c>
      <c r="J67" s="10"/>
      <c r="K67" s="11">
        <f t="shared" si="2"/>
        <v>2.6700000000000002E-2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ROUND(+Administration!H63,0)</f>
        <v>189990</v>
      </c>
      <c r="E68" s="9">
        <f>ROUND(+Administration!V63,0)</f>
        <v>1373</v>
      </c>
      <c r="F68" s="10">
        <f t="shared" si="0"/>
        <v>138.38</v>
      </c>
      <c r="G68" s="9">
        <f>ROUND(+Administration!H166,0)</f>
        <v>347075</v>
      </c>
      <c r="H68" s="9">
        <f>ROUND(+Administration!V166,0)</f>
        <v>1504</v>
      </c>
      <c r="I68" s="10">
        <f t="shared" si="1"/>
        <v>230.77</v>
      </c>
      <c r="J68" s="10"/>
      <c r="K68" s="11">
        <f t="shared" si="2"/>
        <v>0.66769999999999996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ROUND(+Administration!H64,0)</f>
        <v>5195277</v>
      </c>
      <c r="E69" s="9">
        <f>ROUND(+Administration!V64,0)</f>
        <v>42810</v>
      </c>
      <c r="F69" s="10">
        <f t="shared" si="0"/>
        <v>121.36</v>
      </c>
      <c r="G69" s="9">
        <f>ROUND(+Administration!H167,0)</f>
        <v>4839720</v>
      </c>
      <c r="H69" s="9">
        <f>ROUND(+Administration!V167,0)</f>
        <v>43058</v>
      </c>
      <c r="I69" s="10">
        <f t="shared" si="1"/>
        <v>112.4</v>
      </c>
      <c r="J69" s="10"/>
      <c r="K69" s="11">
        <f t="shared" si="2"/>
        <v>-7.3800000000000004E-2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ROUND(+Administration!H65,0)</f>
        <v>1346920</v>
      </c>
      <c r="E70" s="9">
        <f>ROUND(+Administration!V65,0)</f>
        <v>7772</v>
      </c>
      <c r="F70" s="10">
        <f t="shared" si="0"/>
        <v>173.3</v>
      </c>
      <c r="G70" s="9">
        <f>ROUND(+Administration!H168,0)</f>
        <v>1163436</v>
      </c>
      <c r="H70" s="9">
        <f>ROUND(+Administration!V168,0)</f>
        <v>7172</v>
      </c>
      <c r="I70" s="10">
        <f t="shared" si="1"/>
        <v>162.22</v>
      </c>
      <c r="J70" s="10"/>
      <c r="K70" s="11">
        <f t="shared" si="2"/>
        <v>-6.3899999999999998E-2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ROUND(+Administration!H66,0)</f>
        <v>640569</v>
      </c>
      <c r="E71" s="9">
        <f>ROUND(+Administration!V66,0)</f>
        <v>2238</v>
      </c>
      <c r="F71" s="10">
        <f t="shared" si="0"/>
        <v>286.22000000000003</v>
      </c>
      <c r="G71" s="9">
        <f>ROUND(+Administration!H169,0)</f>
        <v>607054</v>
      </c>
      <c r="H71" s="9">
        <f>ROUND(+Administration!V169,0)</f>
        <v>2381</v>
      </c>
      <c r="I71" s="10">
        <f t="shared" si="1"/>
        <v>254.96</v>
      </c>
      <c r="J71" s="10"/>
      <c r="K71" s="11">
        <f t="shared" si="2"/>
        <v>-0.10920000000000001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ROUND(+Administration!H67,0)</f>
        <v>213145</v>
      </c>
      <c r="E72" s="9">
        <f>ROUND(+Administration!V67,0)</f>
        <v>625</v>
      </c>
      <c r="F72" s="10">
        <f t="shared" si="0"/>
        <v>341.03</v>
      </c>
      <c r="G72" s="9">
        <f>ROUND(+Administration!H170,0)</f>
        <v>212777</v>
      </c>
      <c r="H72" s="9">
        <f>ROUND(+Administration!V170,0)</f>
        <v>571</v>
      </c>
      <c r="I72" s="10">
        <f t="shared" si="1"/>
        <v>372.64</v>
      </c>
      <c r="J72" s="10"/>
      <c r="K72" s="11">
        <f t="shared" si="2"/>
        <v>9.2700000000000005E-2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ROUND(+Administration!H68,0)</f>
        <v>4300208</v>
      </c>
      <c r="E73" s="9">
        <f>ROUND(+Administration!V68,0)</f>
        <v>32864</v>
      </c>
      <c r="F73" s="10">
        <f t="shared" si="0"/>
        <v>130.85</v>
      </c>
      <c r="G73" s="9">
        <f>ROUND(+Administration!H171,0)</f>
        <v>1835593</v>
      </c>
      <c r="H73" s="9">
        <f>ROUND(+Administration!V171,0)</f>
        <v>33908</v>
      </c>
      <c r="I73" s="10">
        <f t="shared" si="1"/>
        <v>54.13</v>
      </c>
      <c r="J73" s="10"/>
      <c r="K73" s="11">
        <f t="shared" si="2"/>
        <v>-0.58630000000000004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ROUND(+Administration!H69,0)</f>
        <v>4292794</v>
      </c>
      <c r="E74" s="9">
        <f>ROUND(+Administration!V69,0)</f>
        <v>45708</v>
      </c>
      <c r="F74" s="10">
        <f t="shared" si="0"/>
        <v>93.92</v>
      </c>
      <c r="G74" s="9">
        <f>ROUND(+Administration!H172,0)</f>
        <v>4302524</v>
      </c>
      <c r="H74" s="9">
        <f>ROUND(+Administration!V172,0)</f>
        <v>42783</v>
      </c>
      <c r="I74" s="10">
        <f t="shared" si="1"/>
        <v>100.57</v>
      </c>
      <c r="J74" s="10"/>
      <c r="K74" s="11">
        <f t="shared" si="2"/>
        <v>7.0800000000000002E-2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ROUND(+Administration!H70,0)</f>
        <v>1551856</v>
      </c>
      <c r="E75" s="9">
        <f>ROUND(+Administration!V70,0)</f>
        <v>60667</v>
      </c>
      <c r="F75" s="10">
        <f t="shared" ref="F75:F109" si="3">IF(D75=0,"",IF(E75=0,"",ROUND(D75/E75,2)))</f>
        <v>25.58</v>
      </c>
      <c r="G75" s="9">
        <f>ROUND(+Administration!H173,0)</f>
        <v>3859759</v>
      </c>
      <c r="H75" s="9">
        <f>ROUND(+Administration!V173,0)</f>
        <v>64214</v>
      </c>
      <c r="I75" s="10">
        <f t="shared" ref="I75:I109" si="4">IF(G75=0,"",IF(H75=0,"",ROUND(G75/H75,2)))</f>
        <v>60.11</v>
      </c>
      <c r="J75" s="10"/>
      <c r="K75" s="11">
        <f t="shared" ref="K75:K109" si="5">IF(D75=0,"",IF(E75=0,"",IF(G75=0,"",IF(H75=0,"",ROUND(I75/F75-1,4)))))</f>
        <v>1.3499000000000001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ROUND(+Administration!H71,0)</f>
        <v>7758784</v>
      </c>
      <c r="E76" s="9">
        <f>ROUND(+Administration!V71,0)</f>
        <v>33657</v>
      </c>
      <c r="F76" s="10">
        <f t="shared" si="3"/>
        <v>230.53</v>
      </c>
      <c r="G76" s="9">
        <f>ROUND(+Administration!H174,0)</f>
        <v>7067934</v>
      </c>
      <c r="H76" s="9">
        <f>ROUND(+Administration!V174,0)</f>
        <v>34300</v>
      </c>
      <c r="I76" s="10">
        <f t="shared" si="4"/>
        <v>206.06</v>
      </c>
      <c r="J76" s="10"/>
      <c r="K76" s="11">
        <f t="shared" si="5"/>
        <v>-0.1061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ROUND(+Administration!H72,0)</f>
        <v>406951</v>
      </c>
      <c r="E77" s="9">
        <f>ROUND(+Administration!V72,0)</f>
        <v>1431</v>
      </c>
      <c r="F77" s="10">
        <f t="shared" si="3"/>
        <v>284.38</v>
      </c>
      <c r="G77" s="9">
        <f>ROUND(+Administration!H175,0)</f>
        <v>546303</v>
      </c>
      <c r="H77" s="9">
        <f>ROUND(+Administration!V175,0)</f>
        <v>1233</v>
      </c>
      <c r="I77" s="10">
        <f t="shared" si="4"/>
        <v>443.07</v>
      </c>
      <c r="J77" s="10"/>
      <c r="K77" s="11">
        <f t="shared" si="5"/>
        <v>0.55800000000000005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ROUND(+Administration!H73,0)</f>
        <v>0</v>
      </c>
      <c r="E78" s="9">
        <f>ROUND(+Administration!V73,0)</f>
        <v>305</v>
      </c>
      <c r="F78" s="10" t="str">
        <f t="shared" si="3"/>
        <v/>
      </c>
      <c r="G78" s="9">
        <f>ROUND(+Administration!H176,0)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ROUND(+Administration!H74,0)</f>
        <v>1683786</v>
      </c>
      <c r="E79" s="9">
        <f>ROUND(+Administration!V74,0)</f>
        <v>23522</v>
      </c>
      <c r="F79" s="10">
        <f t="shared" si="3"/>
        <v>71.58</v>
      </c>
      <c r="G79" s="9">
        <f>ROUND(+Administration!H177,0)</f>
        <v>4122336</v>
      </c>
      <c r="H79" s="9">
        <f>ROUND(+Administration!V177,0)</f>
        <v>24241</v>
      </c>
      <c r="I79" s="10">
        <f t="shared" si="4"/>
        <v>170.06</v>
      </c>
      <c r="J79" s="10"/>
      <c r="K79" s="11">
        <f t="shared" si="5"/>
        <v>1.3757999999999999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ROUND(+Administration!H75,0)</f>
        <v>4796768</v>
      </c>
      <c r="E80" s="9">
        <f>ROUND(+Administration!V75,0)</f>
        <v>47001</v>
      </c>
      <c r="F80" s="10">
        <f t="shared" si="3"/>
        <v>102.06</v>
      </c>
      <c r="G80" s="9">
        <f>ROUND(+Administration!H178,0)</f>
        <v>4153966</v>
      </c>
      <c r="H80" s="9">
        <f>ROUND(+Administration!V178,0)</f>
        <v>43139</v>
      </c>
      <c r="I80" s="10">
        <f t="shared" si="4"/>
        <v>96.29</v>
      </c>
      <c r="J80" s="10"/>
      <c r="K80" s="11">
        <f t="shared" si="5"/>
        <v>-5.6500000000000002E-2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ROUND(+Administration!H76,0)</f>
        <v>651806</v>
      </c>
      <c r="E81" s="9">
        <f>ROUND(+Administration!V76,0)</f>
        <v>4515</v>
      </c>
      <c r="F81" s="10">
        <f t="shared" si="3"/>
        <v>144.36000000000001</v>
      </c>
      <c r="G81" s="9">
        <f>ROUND(+Administration!H179,0)</f>
        <v>695548</v>
      </c>
      <c r="H81" s="9">
        <f>ROUND(+Administration!V179,0)</f>
        <v>4539</v>
      </c>
      <c r="I81" s="10">
        <f t="shared" si="4"/>
        <v>153.24</v>
      </c>
      <c r="J81" s="10"/>
      <c r="K81" s="11">
        <f t="shared" si="5"/>
        <v>6.1499999999999999E-2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ROUND(+Administration!H77,0)</f>
        <v>348770</v>
      </c>
      <c r="E82" s="9">
        <f>ROUND(+Administration!V77,0)</f>
        <v>1118</v>
      </c>
      <c r="F82" s="10">
        <f t="shared" si="3"/>
        <v>311.95999999999998</v>
      </c>
      <c r="G82" s="9">
        <f>ROUND(+Administration!H180,0)</f>
        <v>331951</v>
      </c>
      <c r="H82" s="9">
        <f>ROUND(+Administration!V180,0)</f>
        <v>827</v>
      </c>
      <c r="I82" s="10">
        <f t="shared" si="4"/>
        <v>401.39</v>
      </c>
      <c r="J82" s="10"/>
      <c r="K82" s="11">
        <f t="shared" si="5"/>
        <v>0.28670000000000001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ROUND(+Administration!H78,0)</f>
        <v>1444928</v>
      </c>
      <c r="E83" s="9">
        <f>ROUND(+Administration!V78,0)</f>
        <v>10012</v>
      </c>
      <c r="F83" s="10">
        <f t="shared" si="3"/>
        <v>144.32</v>
      </c>
      <c r="G83" s="9">
        <f>ROUND(+Administration!H181,0)</f>
        <v>1411170</v>
      </c>
      <c r="H83" s="9">
        <f>ROUND(+Administration!V181,0)</f>
        <v>10097</v>
      </c>
      <c r="I83" s="10">
        <f t="shared" si="4"/>
        <v>139.76</v>
      </c>
      <c r="J83" s="10"/>
      <c r="K83" s="11">
        <f t="shared" si="5"/>
        <v>-3.1600000000000003E-2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ROUND(+Administration!H79,0)</f>
        <v>2186120</v>
      </c>
      <c r="E84" s="9">
        <f>ROUND(+Administration!V79,0)</f>
        <v>44924</v>
      </c>
      <c r="F84" s="10">
        <f t="shared" si="3"/>
        <v>48.66</v>
      </c>
      <c r="G84" s="9">
        <f>ROUND(+Administration!H182,0)</f>
        <v>4588218</v>
      </c>
      <c r="H84" s="9">
        <f>ROUND(+Administration!V182,0)</f>
        <v>46979</v>
      </c>
      <c r="I84" s="10">
        <f t="shared" si="4"/>
        <v>97.67</v>
      </c>
      <c r="J84" s="10"/>
      <c r="K84" s="11">
        <f t="shared" si="5"/>
        <v>1.0072000000000001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ROUND(+Administration!H80,0)</f>
        <v>1545599</v>
      </c>
      <c r="E85" s="9">
        <f>ROUND(+Administration!V80,0)</f>
        <v>11207</v>
      </c>
      <c r="F85" s="10">
        <f t="shared" si="3"/>
        <v>137.91</v>
      </c>
      <c r="G85" s="9">
        <f>ROUND(+Administration!H183,0)</f>
        <v>1564546</v>
      </c>
      <c r="H85" s="9">
        <f>ROUND(+Administration!V183,0)</f>
        <v>11445</v>
      </c>
      <c r="I85" s="10">
        <f t="shared" si="4"/>
        <v>136.69999999999999</v>
      </c>
      <c r="J85" s="10"/>
      <c r="K85" s="11">
        <f t="shared" si="5"/>
        <v>-8.8000000000000005E-3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ROUND(+Administration!H81,0)</f>
        <v>2423486</v>
      </c>
      <c r="E86" s="9">
        <f>ROUND(+Administration!V81,0)</f>
        <v>12923</v>
      </c>
      <c r="F86" s="10">
        <f t="shared" si="3"/>
        <v>187.53</v>
      </c>
      <c r="G86" s="9">
        <f>ROUND(+Administration!H184,0)</f>
        <v>2319417</v>
      </c>
      <c r="H86" s="9">
        <f>ROUND(+Administration!V184,0)</f>
        <v>11353</v>
      </c>
      <c r="I86" s="10">
        <f t="shared" si="4"/>
        <v>204.3</v>
      </c>
      <c r="J86" s="10"/>
      <c r="K86" s="11">
        <f t="shared" si="5"/>
        <v>8.9399999999999993E-2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ROUND(+Administration!H82,0)</f>
        <v>259163</v>
      </c>
      <c r="E87" s="9">
        <f>ROUND(+Administration!V82,0)</f>
        <v>1756</v>
      </c>
      <c r="F87" s="10">
        <f t="shared" si="3"/>
        <v>147.59</v>
      </c>
      <c r="G87" s="9">
        <f>ROUND(+Administration!H185,0)</f>
        <v>385061</v>
      </c>
      <c r="H87" s="9">
        <f>ROUND(+Administration!V185,0)</f>
        <v>2042</v>
      </c>
      <c r="I87" s="10">
        <f t="shared" si="4"/>
        <v>188.57</v>
      </c>
      <c r="J87" s="10"/>
      <c r="K87" s="11">
        <f t="shared" si="5"/>
        <v>0.2777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ROUND(+Administration!H83,0)</f>
        <v>1364232</v>
      </c>
      <c r="E88" s="9">
        <f>ROUND(+Administration!V83,0)</f>
        <v>13074</v>
      </c>
      <c r="F88" s="10">
        <f t="shared" si="3"/>
        <v>104.35</v>
      </c>
      <c r="G88" s="9">
        <f>ROUND(+Administration!H186,0)</f>
        <v>661028</v>
      </c>
      <c r="H88" s="9">
        <f>ROUND(+Administration!V186,0)</f>
        <v>14101</v>
      </c>
      <c r="I88" s="10">
        <f t="shared" si="4"/>
        <v>46.88</v>
      </c>
      <c r="J88" s="10"/>
      <c r="K88" s="11">
        <f t="shared" si="5"/>
        <v>-0.55069999999999997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ROUND(+Administration!H84,0)</f>
        <v>138049</v>
      </c>
      <c r="E89" s="9">
        <f>ROUND(+Administration!V84,0)</f>
        <v>3487</v>
      </c>
      <c r="F89" s="10">
        <f t="shared" si="3"/>
        <v>39.590000000000003</v>
      </c>
      <c r="G89" s="9">
        <f>ROUND(+Administration!H187,0)</f>
        <v>138978</v>
      </c>
      <c r="H89" s="9">
        <f>ROUND(+Administration!V187,0)</f>
        <v>3506</v>
      </c>
      <c r="I89" s="10">
        <f t="shared" si="4"/>
        <v>39.64</v>
      </c>
      <c r="J89" s="10"/>
      <c r="K89" s="11">
        <f t="shared" si="5"/>
        <v>1.2999999999999999E-3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ROUND(+Administration!H85,0)</f>
        <v>88134</v>
      </c>
      <c r="E90" s="9">
        <f>ROUND(+Administration!V85,0)</f>
        <v>1220</v>
      </c>
      <c r="F90" s="10">
        <f t="shared" si="3"/>
        <v>72.239999999999995</v>
      </c>
      <c r="G90" s="9">
        <f>ROUND(+Administration!H188,0)</f>
        <v>63462</v>
      </c>
      <c r="H90" s="9">
        <f>ROUND(+Administration!V188,0)</f>
        <v>1556</v>
      </c>
      <c r="I90" s="10">
        <f t="shared" si="4"/>
        <v>40.79</v>
      </c>
      <c r="J90" s="10"/>
      <c r="K90" s="11">
        <f t="shared" si="5"/>
        <v>-0.43540000000000001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ROUND(+Administration!H86,0)</f>
        <v>334426</v>
      </c>
      <c r="E91" s="9">
        <f>ROUND(+Administration!V86,0)</f>
        <v>4172</v>
      </c>
      <c r="F91" s="10">
        <f t="shared" si="3"/>
        <v>80.16</v>
      </c>
      <c r="G91" s="9">
        <f>ROUND(+Administration!H189,0)</f>
        <v>334435</v>
      </c>
      <c r="H91" s="9">
        <f>ROUND(+Administration!V189,0)</f>
        <v>318</v>
      </c>
      <c r="I91" s="10">
        <f t="shared" si="4"/>
        <v>1051.68</v>
      </c>
      <c r="J91" s="10"/>
      <c r="K91" s="11">
        <f t="shared" si="5"/>
        <v>12.1198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ROUND(+Administration!H87,0)</f>
        <v>2719828</v>
      </c>
      <c r="E92" s="9">
        <f>ROUND(+Administration!V87,0)</f>
        <v>10932</v>
      </c>
      <c r="F92" s="10">
        <f t="shared" si="3"/>
        <v>248.8</v>
      </c>
      <c r="G92" s="9">
        <f>ROUND(+Administration!H190,0)</f>
        <v>2819183</v>
      </c>
      <c r="H92" s="9">
        <f>ROUND(+Administration!V190,0)</f>
        <v>10776</v>
      </c>
      <c r="I92" s="10">
        <f t="shared" si="4"/>
        <v>261.62</v>
      </c>
      <c r="J92" s="10"/>
      <c r="K92" s="11">
        <f t="shared" si="5"/>
        <v>5.1499999999999997E-2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ROUND(+Administration!H88,0)</f>
        <v>532514</v>
      </c>
      <c r="E93" s="9">
        <f>ROUND(+Administration!V88,0)</f>
        <v>6879</v>
      </c>
      <c r="F93" s="10">
        <f t="shared" si="3"/>
        <v>77.41</v>
      </c>
      <c r="G93" s="9">
        <f>ROUND(+Administration!H191,0)</f>
        <v>673295</v>
      </c>
      <c r="H93" s="9">
        <f>ROUND(+Administration!V191,0)</f>
        <v>6724</v>
      </c>
      <c r="I93" s="10">
        <f t="shared" si="4"/>
        <v>100.13</v>
      </c>
      <c r="J93" s="10"/>
      <c r="K93" s="11">
        <f t="shared" si="5"/>
        <v>0.29349999999999998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ROUND(+Administration!H89,0)</f>
        <v>335281</v>
      </c>
      <c r="E94" s="9">
        <f>ROUND(+Administration!V89,0)</f>
        <v>2641</v>
      </c>
      <c r="F94" s="10">
        <f t="shared" si="3"/>
        <v>126.95</v>
      </c>
      <c r="G94" s="9">
        <f>ROUND(+Administration!H192,0)</f>
        <v>144069</v>
      </c>
      <c r="H94" s="9">
        <f>ROUND(+Administration!V192,0)</f>
        <v>2428</v>
      </c>
      <c r="I94" s="10">
        <f t="shared" si="4"/>
        <v>59.34</v>
      </c>
      <c r="J94" s="10"/>
      <c r="K94" s="11">
        <f t="shared" si="5"/>
        <v>-0.53259999999999996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ROUND(+Administration!H90,0)</f>
        <v>2071225</v>
      </c>
      <c r="E95" s="9">
        <f>ROUND(+Administration!V90,0)</f>
        <v>16937</v>
      </c>
      <c r="F95" s="10">
        <f t="shared" si="3"/>
        <v>122.29</v>
      </c>
      <c r="G95" s="9">
        <f>ROUND(+Administration!H193,0)</f>
        <v>927921</v>
      </c>
      <c r="H95" s="9">
        <f>ROUND(+Administration!V193,0)</f>
        <v>18513</v>
      </c>
      <c r="I95" s="10">
        <f t="shared" si="4"/>
        <v>50.12</v>
      </c>
      <c r="J95" s="10"/>
      <c r="K95" s="11">
        <f t="shared" si="5"/>
        <v>-0.59019999999999995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ROUND(+Administration!H91,0)</f>
        <v>356158</v>
      </c>
      <c r="E96" s="9">
        <f>ROUND(+Administration!V91,0)</f>
        <v>663</v>
      </c>
      <c r="F96" s="10">
        <f t="shared" si="3"/>
        <v>537.19000000000005</v>
      </c>
      <c r="G96" s="9">
        <f>ROUND(+Administration!H194,0)</f>
        <v>289475</v>
      </c>
      <c r="H96" s="9">
        <f>ROUND(+Administration!V194,0)</f>
        <v>695</v>
      </c>
      <c r="I96" s="10">
        <f t="shared" si="4"/>
        <v>416.51</v>
      </c>
      <c r="J96" s="10"/>
      <c r="K96" s="11">
        <f t="shared" si="5"/>
        <v>-0.22470000000000001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ROUND(+Administration!H92,0)</f>
        <v>6491300</v>
      </c>
      <c r="E97" s="9">
        <f>ROUND(+Administration!V92,0)</f>
        <v>15771</v>
      </c>
      <c r="F97" s="10">
        <f t="shared" si="3"/>
        <v>411.6</v>
      </c>
      <c r="G97" s="9">
        <f>ROUND(+Administration!H195,0)</f>
        <v>7660444</v>
      </c>
      <c r="H97" s="9">
        <f>ROUND(+Administration!V195,0)</f>
        <v>15388</v>
      </c>
      <c r="I97" s="10">
        <f t="shared" si="4"/>
        <v>497.82</v>
      </c>
      <c r="J97" s="10"/>
      <c r="K97" s="11">
        <f t="shared" si="5"/>
        <v>0.20949999999999999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ROUND(+Administration!H93,0)</f>
        <v>1532293</v>
      </c>
      <c r="E98" s="9">
        <f>ROUND(+Administration!V93,0)</f>
        <v>24216</v>
      </c>
      <c r="F98" s="10">
        <f t="shared" si="3"/>
        <v>63.28</v>
      </c>
      <c r="G98" s="9">
        <f>ROUND(+Administration!H196,0)</f>
        <v>2723700</v>
      </c>
      <c r="H98" s="9">
        <f>ROUND(+Administration!V196,0)</f>
        <v>23066</v>
      </c>
      <c r="I98" s="10">
        <f t="shared" si="4"/>
        <v>118.08</v>
      </c>
      <c r="J98" s="10"/>
      <c r="K98" s="11">
        <f t="shared" si="5"/>
        <v>0.86599999999999999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ROUND(+Administration!H94,0)</f>
        <v>137033</v>
      </c>
      <c r="E99" s="9">
        <f>ROUND(+Administration!V94,0)</f>
        <v>3056</v>
      </c>
      <c r="F99" s="10">
        <f t="shared" si="3"/>
        <v>44.84</v>
      </c>
      <c r="G99" s="9">
        <f>ROUND(+Administration!H197,0)</f>
        <v>343565</v>
      </c>
      <c r="H99" s="9">
        <f>ROUND(+Administration!V197,0)</f>
        <v>3456</v>
      </c>
      <c r="I99" s="10">
        <f t="shared" si="4"/>
        <v>99.41</v>
      </c>
      <c r="J99" s="10"/>
      <c r="K99" s="11">
        <f t="shared" si="5"/>
        <v>1.2170000000000001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ROUND(+Administration!H95,0)</f>
        <v>3124551</v>
      </c>
      <c r="E100" s="9">
        <f>ROUND(+Administration!V95,0)</f>
        <v>19905</v>
      </c>
      <c r="F100" s="10">
        <f t="shared" si="3"/>
        <v>156.97</v>
      </c>
      <c r="G100" s="9">
        <f>ROUND(+Administration!H198,0)</f>
        <v>3539040</v>
      </c>
      <c r="H100" s="9">
        <f>ROUND(+Administration!V198,0)</f>
        <v>23547</v>
      </c>
      <c r="I100" s="10">
        <f t="shared" si="4"/>
        <v>150.30000000000001</v>
      </c>
      <c r="J100" s="10"/>
      <c r="K100" s="11">
        <f t="shared" si="5"/>
        <v>-4.2500000000000003E-2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ROUND(+Administration!H96,0)</f>
        <v>2690103</v>
      </c>
      <c r="E101" s="9">
        <f>ROUND(+Administration!V96,0)</f>
        <v>23709</v>
      </c>
      <c r="F101" s="10">
        <f t="shared" si="3"/>
        <v>113.46</v>
      </c>
      <c r="G101" s="9">
        <f>ROUND(+Administration!H199,0)</f>
        <v>3261555</v>
      </c>
      <c r="H101" s="9">
        <f>ROUND(+Administration!V199,0)</f>
        <v>24248</v>
      </c>
      <c r="I101" s="10">
        <f t="shared" si="4"/>
        <v>134.51</v>
      </c>
      <c r="J101" s="10"/>
      <c r="K101" s="11">
        <f t="shared" si="5"/>
        <v>0.1855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ROUND(+Administration!H97,0)</f>
        <v>1006891</v>
      </c>
      <c r="E102" s="9">
        <f>ROUND(+Administration!V97,0)</f>
        <v>10979</v>
      </c>
      <c r="F102" s="10">
        <f t="shared" si="3"/>
        <v>91.71</v>
      </c>
      <c r="G102" s="9">
        <f>ROUND(+Administration!H200,0)</f>
        <v>419707</v>
      </c>
      <c r="H102" s="9">
        <f>ROUND(+Administration!V200,0)</f>
        <v>12423</v>
      </c>
      <c r="I102" s="10">
        <f t="shared" si="4"/>
        <v>33.78</v>
      </c>
      <c r="J102" s="10"/>
      <c r="K102" s="11">
        <f t="shared" si="5"/>
        <v>-0.63170000000000004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ROUND(+Administration!H98,0)</f>
        <v>3589523</v>
      </c>
      <c r="E103" s="9">
        <f>ROUND(+Administration!V98,0)</f>
        <v>13006</v>
      </c>
      <c r="F103" s="10">
        <f t="shared" si="3"/>
        <v>275.99</v>
      </c>
      <c r="G103" s="9">
        <f>ROUND(+Administration!H201,0)</f>
        <v>270529</v>
      </c>
      <c r="H103" s="9">
        <f>ROUND(+Administration!V201,0)</f>
        <v>15474</v>
      </c>
      <c r="I103" s="10">
        <f t="shared" si="4"/>
        <v>17.48</v>
      </c>
      <c r="J103" s="10"/>
      <c r="K103" s="11">
        <f t="shared" si="5"/>
        <v>-0.93669999999999998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ROUND(+Administration!H99,0)</f>
        <v>69827</v>
      </c>
      <c r="E104" s="9">
        <f>ROUND(+Administration!V99,0)</f>
        <v>1050</v>
      </c>
      <c r="F104" s="10">
        <f t="shared" si="3"/>
        <v>66.5</v>
      </c>
      <c r="G104" s="9">
        <f>ROUND(+Administration!H202,0)</f>
        <v>155001</v>
      </c>
      <c r="H104" s="9">
        <f>ROUND(+Administration!V202,0)</f>
        <v>1404</v>
      </c>
      <c r="I104" s="10">
        <f t="shared" si="4"/>
        <v>110.4</v>
      </c>
      <c r="J104" s="10"/>
      <c r="K104" s="11">
        <f t="shared" si="5"/>
        <v>0.66020000000000001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ROUND(+Administration!H100,0)</f>
        <v>621726</v>
      </c>
      <c r="E105" s="9">
        <f>ROUND(+Administration!V100,0)</f>
        <v>3639</v>
      </c>
      <c r="F105" s="10">
        <f t="shared" si="3"/>
        <v>170.85</v>
      </c>
      <c r="G105" s="9">
        <f>ROUND(+Administration!H203,0)</f>
        <v>642441</v>
      </c>
      <c r="H105" s="9">
        <f>ROUND(+Administration!V203,0)</f>
        <v>2606</v>
      </c>
      <c r="I105" s="10">
        <f t="shared" si="4"/>
        <v>246.52</v>
      </c>
      <c r="J105" s="10"/>
      <c r="K105" s="11">
        <f t="shared" si="5"/>
        <v>0.44290000000000002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ROUND(+Administration!H101,0)</f>
        <v>75005</v>
      </c>
      <c r="E106" s="9">
        <f>ROUND(+Administration!V101,0)</f>
        <v>845</v>
      </c>
      <c r="F106" s="10">
        <f t="shared" si="3"/>
        <v>88.76</v>
      </c>
      <c r="G106" s="9">
        <f>ROUND(+Administration!H204,0)</f>
        <v>38397</v>
      </c>
      <c r="H106" s="9">
        <f>ROUND(+Administration!V204,0)</f>
        <v>832</v>
      </c>
      <c r="I106" s="10">
        <f t="shared" si="4"/>
        <v>46.15</v>
      </c>
      <c r="J106" s="10"/>
      <c r="K106" s="11">
        <f t="shared" si="5"/>
        <v>-0.48010000000000003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ROUND(+Administration!H102,0)</f>
        <v>92154</v>
      </c>
      <c r="E107" s="9">
        <f>ROUND(+Administration!V102,0)</f>
        <v>568</v>
      </c>
      <c r="F107" s="10">
        <f t="shared" si="3"/>
        <v>162.24</v>
      </c>
      <c r="G107" s="9">
        <f>ROUND(+Administration!H205,0)</f>
        <v>213771</v>
      </c>
      <c r="H107" s="9">
        <f>ROUND(+Administration!V205,0)</f>
        <v>447</v>
      </c>
      <c r="I107" s="10">
        <f t="shared" si="4"/>
        <v>478.23</v>
      </c>
      <c r="J107" s="10"/>
      <c r="K107" s="11">
        <f t="shared" si="5"/>
        <v>1.9477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ROUND(+Administration!H103,0)</f>
        <v>303110</v>
      </c>
      <c r="E108" s="9">
        <f>ROUND(+Administration!V103,0)</f>
        <v>1144</v>
      </c>
      <c r="F108" s="10">
        <f t="shared" si="3"/>
        <v>264.95999999999998</v>
      </c>
      <c r="G108" s="9">
        <f>ROUND(+Administration!H206,0)</f>
        <v>373868</v>
      </c>
      <c r="H108" s="9">
        <f>ROUND(+Administration!V206,0)</f>
        <v>1743</v>
      </c>
      <c r="I108" s="10">
        <f t="shared" si="4"/>
        <v>214.5</v>
      </c>
      <c r="J108" s="10"/>
      <c r="K108" s="11">
        <f t="shared" si="5"/>
        <v>-0.19040000000000001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ROUND(+Administration!H104,0)</f>
        <v>128257</v>
      </c>
      <c r="E109" s="9">
        <f>ROUND(+Administration!V104,0)</f>
        <v>401</v>
      </c>
      <c r="F109" s="10">
        <f t="shared" si="3"/>
        <v>319.83999999999997</v>
      </c>
      <c r="G109" s="9">
        <f>ROUND(+Administration!H207,0)</f>
        <v>163866</v>
      </c>
      <c r="H109" s="9">
        <f>ROUND(+Administration!V207,0)</f>
        <v>422</v>
      </c>
      <c r="I109" s="10">
        <f t="shared" si="4"/>
        <v>388.31</v>
      </c>
      <c r="J109" s="10"/>
      <c r="K109" s="11">
        <f t="shared" si="5"/>
        <v>0.21410000000000001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ROUND(+Administration!H105,0)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ROUND(+Administration!H208,0)</f>
        <v>62916</v>
      </c>
      <c r="H110" s="9">
        <f>ROUND(+Administration!V208,0)</f>
        <v>93</v>
      </c>
      <c r="I110" s="10">
        <f t="shared" ref="I110" si="7">IF(G110=0,"",IF(H110=0,"",ROUND(G110/H110,2)))</f>
        <v>676.52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8" t="s">
        <v>44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11</v>
      </c>
      <c r="F8" s="3" t="s">
        <v>2</v>
      </c>
      <c r="G8" s="3" t="s">
        <v>11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12</v>
      </c>
      <c r="E9" s="3" t="s">
        <v>4</v>
      </c>
      <c r="F9" s="3" t="s">
        <v>4</v>
      </c>
      <c r="G9" s="3" t="s">
        <v>12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ROUND(+Administration!I5,0)</f>
        <v>7528299</v>
      </c>
      <c r="E10" s="9">
        <f>ROUND(+Administration!V5,0)</f>
        <v>67394</v>
      </c>
      <c r="F10" s="10">
        <f>IF(D10=0,"",IF(E10=0,"",ROUND(D10/E10,2)))</f>
        <v>111.71</v>
      </c>
      <c r="G10" s="9">
        <f>ROUND(+Administration!I108,0)</f>
        <v>7761622</v>
      </c>
      <c r="H10" s="9">
        <f>ROUND(+Administration!V108,0)</f>
        <v>74398</v>
      </c>
      <c r="I10" s="10">
        <f>IF(G10=0,"",IF(H10=0,"",ROUND(G10/H10,2)))</f>
        <v>104.33</v>
      </c>
      <c r="J10" s="10"/>
      <c r="K10" s="11">
        <f>IF(D10=0,"",IF(E10=0,"",IF(G10=0,"",IF(H10=0,"",ROUND(I10/F10-1,4)))))</f>
        <v>-6.6100000000000006E-2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ROUND(+Administration!I6,0)</f>
        <v>4064741</v>
      </c>
      <c r="E11" s="9">
        <f>ROUND(+Administration!V6,0)</f>
        <v>28638</v>
      </c>
      <c r="F11" s="10">
        <f t="shared" ref="F11:F74" si="0">IF(D11=0,"",IF(E11=0,"",ROUND(D11/E11,2)))</f>
        <v>141.94</v>
      </c>
      <c r="G11" s="9">
        <f>ROUND(+Administration!I109,0)</f>
        <v>4458197</v>
      </c>
      <c r="H11" s="9">
        <f>ROUND(+Administration!V109,0)</f>
        <v>30641</v>
      </c>
      <c r="I11" s="10">
        <f t="shared" ref="I11:I74" si="1">IF(G11=0,"",IF(H11=0,"",ROUND(G11/H11,2)))</f>
        <v>145.5</v>
      </c>
      <c r="J11" s="10"/>
      <c r="K11" s="11">
        <f t="shared" ref="K11:K74" si="2">IF(D11=0,"",IF(E11=0,"",IF(G11=0,"",IF(H11=0,"",ROUND(I11/F11-1,4)))))</f>
        <v>2.5100000000000001E-2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ROUND(+Administration!I7,0)</f>
        <v>0</v>
      </c>
      <c r="E12" s="9">
        <f>ROUND(+Administration!V7,0)</f>
        <v>1089</v>
      </c>
      <c r="F12" s="10" t="str">
        <f t="shared" si="0"/>
        <v/>
      </c>
      <c r="G12" s="9">
        <f>ROUND(+Administration!I110,0)</f>
        <v>0</v>
      </c>
      <c r="H12" s="9">
        <f>ROUND(+Administration!V110,0)</f>
        <v>1500</v>
      </c>
      <c r="I12" s="10" t="str">
        <f t="shared" si="1"/>
        <v/>
      </c>
      <c r="J12" s="10"/>
      <c r="K12" s="11" t="str">
        <f t="shared" si="2"/>
        <v/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ROUND(+Administration!I8,0)</f>
        <v>4865393</v>
      </c>
      <c r="E13" s="9">
        <f>ROUND(+Administration!V8,0)</f>
        <v>67662</v>
      </c>
      <c r="F13" s="10">
        <f t="shared" si="0"/>
        <v>71.91</v>
      </c>
      <c r="G13" s="9">
        <f>ROUND(+Administration!I111,0)</f>
        <v>3457255</v>
      </c>
      <c r="H13" s="9">
        <f>ROUND(+Administration!V111,0)</f>
        <v>58826</v>
      </c>
      <c r="I13" s="10">
        <f t="shared" si="1"/>
        <v>58.77</v>
      </c>
      <c r="J13" s="10"/>
      <c r="K13" s="11">
        <f t="shared" si="2"/>
        <v>-0.1827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ROUND(+Administration!I9,0)</f>
        <v>0</v>
      </c>
      <c r="E14" s="9">
        <f>ROUND(+Administration!V9,0)</f>
        <v>33789</v>
      </c>
      <c r="F14" s="10" t="str">
        <f t="shared" si="0"/>
        <v/>
      </c>
      <c r="G14" s="9">
        <f>ROUND(+Administration!I112,0)</f>
        <v>0</v>
      </c>
      <c r="H14" s="9">
        <f>ROUND(+Administration!V112,0)</f>
        <v>31867</v>
      </c>
      <c r="I14" s="10" t="str">
        <f t="shared" si="1"/>
        <v/>
      </c>
      <c r="J14" s="10"/>
      <c r="K14" s="11" t="str">
        <f t="shared" si="2"/>
        <v/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ROUND(+Administration!I10,0)</f>
        <v>0</v>
      </c>
      <c r="E15" s="9">
        <f>ROUND(+Administration!V10,0)</f>
        <v>570</v>
      </c>
      <c r="F15" s="10" t="str">
        <f t="shared" si="0"/>
        <v/>
      </c>
      <c r="G15" s="9">
        <f>ROUND(+Administration!I113,0)</f>
        <v>0</v>
      </c>
      <c r="H15" s="9">
        <f>ROUND(+Administration!V113,0)</f>
        <v>1371</v>
      </c>
      <c r="I15" s="10" t="str">
        <f t="shared" si="1"/>
        <v/>
      </c>
      <c r="J15" s="10"/>
      <c r="K15" s="11" t="str">
        <f t="shared" si="2"/>
        <v/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ROUND(+Administration!I11,0)</f>
        <v>98410</v>
      </c>
      <c r="E16" s="9">
        <f>ROUND(+Administration!V11,0)</f>
        <v>2056</v>
      </c>
      <c r="F16" s="10">
        <f t="shared" si="0"/>
        <v>47.86</v>
      </c>
      <c r="G16" s="9">
        <f>ROUND(+Administration!I114,0)</f>
        <v>104738</v>
      </c>
      <c r="H16" s="9">
        <f>ROUND(+Administration!V114,0)</f>
        <v>2014</v>
      </c>
      <c r="I16" s="10">
        <f t="shared" si="1"/>
        <v>52</v>
      </c>
      <c r="J16" s="10"/>
      <c r="K16" s="11">
        <f t="shared" si="2"/>
        <v>8.6499999999999994E-2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ROUND(+Administration!I12,0)</f>
        <v>324854</v>
      </c>
      <c r="E17" s="9">
        <f>ROUND(+Administration!V12,0)</f>
        <v>5984</v>
      </c>
      <c r="F17" s="10">
        <f t="shared" si="0"/>
        <v>54.29</v>
      </c>
      <c r="G17" s="9">
        <f>ROUND(+Administration!I115,0)</f>
        <v>16134</v>
      </c>
      <c r="H17" s="9">
        <f>ROUND(+Administration!V115,0)</f>
        <v>6269</v>
      </c>
      <c r="I17" s="10">
        <f t="shared" si="1"/>
        <v>2.57</v>
      </c>
      <c r="J17" s="10"/>
      <c r="K17" s="11">
        <f t="shared" si="2"/>
        <v>-0.95269999999999999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ROUND(+Administration!I13,0)</f>
        <v>0</v>
      </c>
      <c r="E18" s="9">
        <f>ROUND(+Administration!V13,0)</f>
        <v>991</v>
      </c>
      <c r="F18" s="10" t="str">
        <f t="shared" si="0"/>
        <v/>
      </c>
      <c r="G18" s="9">
        <f>ROUND(+Administration!I116,0)</f>
        <v>0</v>
      </c>
      <c r="H18" s="9">
        <f>ROUND(+Administration!V116,0)</f>
        <v>945</v>
      </c>
      <c r="I18" s="10" t="str">
        <f t="shared" si="1"/>
        <v/>
      </c>
      <c r="J18" s="10"/>
      <c r="K18" s="11" t="str">
        <f t="shared" si="2"/>
        <v/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ROUND(+Administration!I14,0)</f>
        <v>0</v>
      </c>
      <c r="E19" s="9">
        <f>ROUND(+Administration!V14,0)</f>
        <v>20706</v>
      </c>
      <c r="F19" s="10" t="str">
        <f t="shared" si="0"/>
        <v/>
      </c>
      <c r="G19" s="9">
        <f>ROUND(+Administration!I117,0)</f>
        <v>0</v>
      </c>
      <c r="H19" s="9">
        <f>ROUND(+Administration!V117,0)</f>
        <v>17962</v>
      </c>
      <c r="I19" s="10" t="str">
        <f t="shared" si="1"/>
        <v/>
      </c>
      <c r="J19" s="10"/>
      <c r="K19" s="11" t="str">
        <f t="shared" si="2"/>
        <v/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ROUND(+Administration!I15,0)</f>
        <v>21010282</v>
      </c>
      <c r="E20" s="9">
        <f>ROUND(+Administration!V15,0)</f>
        <v>44458</v>
      </c>
      <c r="F20" s="10">
        <f t="shared" si="0"/>
        <v>472.59</v>
      </c>
      <c r="G20" s="9">
        <f>ROUND(+Administration!I118,0)</f>
        <v>1048219</v>
      </c>
      <c r="H20" s="9">
        <f>ROUND(+Administration!V118,0)</f>
        <v>43674</v>
      </c>
      <c r="I20" s="10">
        <f t="shared" si="1"/>
        <v>24</v>
      </c>
      <c r="J20" s="10"/>
      <c r="K20" s="11">
        <f t="shared" si="2"/>
        <v>-0.94920000000000004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ROUND(+Administration!I16,0)</f>
        <v>237306</v>
      </c>
      <c r="E21" s="9">
        <f>ROUND(+Administration!V16,0)</f>
        <v>45185</v>
      </c>
      <c r="F21" s="10">
        <f t="shared" si="0"/>
        <v>5.25</v>
      </c>
      <c r="G21" s="9">
        <f>ROUND(+Administration!I119,0)</f>
        <v>237600</v>
      </c>
      <c r="H21" s="9">
        <f>ROUND(+Administration!V119,0)</f>
        <v>48009</v>
      </c>
      <c r="I21" s="10">
        <f t="shared" si="1"/>
        <v>4.95</v>
      </c>
      <c r="J21" s="10"/>
      <c r="K21" s="11">
        <f t="shared" si="2"/>
        <v>-5.7099999999999998E-2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ROUND(+Administration!I17,0)</f>
        <v>727140</v>
      </c>
      <c r="E22" s="9">
        <f>ROUND(+Administration!V17,0)</f>
        <v>3748</v>
      </c>
      <c r="F22" s="10">
        <f t="shared" si="0"/>
        <v>194.01</v>
      </c>
      <c r="G22" s="9">
        <f>ROUND(+Administration!I120,0)</f>
        <v>975412</v>
      </c>
      <c r="H22" s="9">
        <f>ROUND(+Administration!V120,0)</f>
        <v>4011</v>
      </c>
      <c r="I22" s="10">
        <f t="shared" si="1"/>
        <v>243.18</v>
      </c>
      <c r="J22" s="10"/>
      <c r="K22" s="11">
        <f t="shared" si="2"/>
        <v>0.25340000000000001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ROUND(+Administration!I18,0)</f>
        <v>51995</v>
      </c>
      <c r="E23" s="9">
        <f>ROUND(+Administration!V18,0)</f>
        <v>24271</v>
      </c>
      <c r="F23" s="10">
        <f t="shared" si="0"/>
        <v>2.14</v>
      </c>
      <c r="G23" s="9">
        <f>ROUND(+Administration!I121,0)</f>
        <v>-6165</v>
      </c>
      <c r="H23" s="9">
        <f>ROUND(+Administration!V121,0)</f>
        <v>25201</v>
      </c>
      <c r="I23" s="10">
        <f t="shared" si="1"/>
        <v>-0.24</v>
      </c>
      <c r="J23" s="10"/>
      <c r="K23" s="11">
        <f t="shared" si="2"/>
        <v>-1.1121000000000001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ROUND(+Administration!I19,0)</f>
        <v>224949</v>
      </c>
      <c r="E24" s="9">
        <f>ROUND(+Administration!V19,0)</f>
        <v>14864</v>
      </c>
      <c r="F24" s="10">
        <f t="shared" si="0"/>
        <v>15.13</v>
      </c>
      <c r="G24" s="9">
        <f>ROUND(+Administration!I122,0)</f>
        <v>266921</v>
      </c>
      <c r="H24" s="9">
        <f>ROUND(+Administration!V122,0)</f>
        <v>15283</v>
      </c>
      <c r="I24" s="10">
        <f t="shared" si="1"/>
        <v>17.47</v>
      </c>
      <c r="J24" s="10"/>
      <c r="K24" s="11">
        <f t="shared" si="2"/>
        <v>0.1547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ROUND(+Administration!I20,0)</f>
        <v>2207479</v>
      </c>
      <c r="E25" s="9">
        <f>ROUND(+Administration!V20,0)</f>
        <v>15632</v>
      </c>
      <c r="F25" s="10">
        <f t="shared" si="0"/>
        <v>141.22</v>
      </c>
      <c r="G25" s="9">
        <f>ROUND(+Administration!I123,0)</f>
        <v>1931822</v>
      </c>
      <c r="H25" s="9">
        <f>ROUND(+Administration!V123,0)</f>
        <v>15488</v>
      </c>
      <c r="I25" s="10">
        <f t="shared" si="1"/>
        <v>124.73</v>
      </c>
      <c r="J25" s="10"/>
      <c r="K25" s="11">
        <f t="shared" si="2"/>
        <v>-0.1168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ROUND(+Administration!I21,0)</f>
        <v>550298</v>
      </c>
      <c r="E26" s="9">
        <f>ROUND(+Administration!V21,0)</f>
        <v>1048</v>
      </c>
      <c r="F26" s="10">
        <f t="shared" si="0"/>
        <v>525.09</v>
      </c>
      <c r="G26" s="9">
        <f>ROUND(+Administration!I124,0)</f>
        <v>472378</v>
      </c>
      <c r="H26" s="9">
        <f>ROUND(+Administration!V124,0)</f>
        <v>1125</v>
      </c>
      <c r="I26" s="10">
        <f t="shared" si="1"/>
        <v>419.89</v>
      </c>
      <c r="J26" s="10"/>
      <c r="K26" s="11">
        <f t="shared" si="2"/>
        <v>-0.20030000000000001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ROUND(+Administration!I22,0)</f>
        <v>0</v>
      </c>
      <c r="E27" s="9">
        <f>ROUND(+Administration!V22,0)</f>
        <v>0</v>
      </c>
      <c r="F27" s="10" t="str">
        <f t="shared" si="0"/>
        <v/>
      </c>
      <c r="G27" s="9">
        <f>ROUND(+Administration!I125,0)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ROUND(+Administration!I23,0)</f>
        <v>71665</v>
      </c>
      <c r="E28" s="9">
        <f>ROUND(+Administration!V23,0)</f>
        <v>870</v>
      </c>
      <c r="F28" s="10">
        <f t="shared" si="0"/>
        <v>82.37</v>
      </c>
      <c r="G28" s="9">
        <f>ROUND(+Administration!I126,0)</f>
        <v>88646</v>
      </c>
      <c r="H28" s="9">
        <f>ROUND(+Administration!V126,0)</f>
        <v>934</v>
      </c>
      <c r="I28" s="10">
        <f t="shared" si="1"/>
        <v>94.91</v>
      </c>
      <c r="J28" s="10"/>
      <c r="K28" s="11">
        <f t="shared" si="2"/>
        <v>0.1522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ROUND(+Administration!I24,0)</f>
        <v>777123</v>
      </c>
      <c r="E29" s="9">
        <f>ROUND(+Administration!V24,0)</f>
        <v>2267</v>
      </c>
      <c r="F29" s="10">
        <f t="shared" si="0"/>
        <v>342.8</v>
      </c>
      <c r="G29" s="9">
        <f>ROUND(+Administration!I127,0)</f>
        <v>720765</v>
      </c>
      <c r="H29" s="9">
        <f>ROUND(+Administration!V127,0)</f>
        <v>2412</v>
      </c>
      <c r="I29" s="10">
        <f t="shared" si="1"/>
        <v>298.82</v>
      </c>
      <c r="J29" s="10"/>
      <c r="K29" s="11">
        <f t="shared" si="2"/>
        <v>-0.1283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ROUND(+Administration!I25,0)</f>
        <v>422445</v>
      </c>
      <c r="E30" s="9">
        <f>ROUND(+Administration!V25,0)</f>
        <v>13181</v>
      </c>
      <c r="F30" s="10">
        <f t="shared" si="0"/>
        <v>32.049999999999997</v>
      </c>
      <c r="G30" s="9">
        <f>ROUND(+Administration!I128,0)</f>
        <v>2427104</v>
      </c>
      <c r="H30" s="9">
        <f>ROUND(+Administration!V128,0)</f>
        <v>14775</v>
      </c>
      <c r="I30" s="10">
        <f t="shared" si="1"/>
        <v>164.27</v>
      </c>
      <c r="J30" s="10"/>
      <c r="K30" s="11">
        <f t="shared" si="2"/>
        <v>4.1254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ROUND(+Administration!I26,0)</f>
        <v>608258</v>
      </c>
      <c r="E31" s="9">
        <f>ROUND(+Administration!V26,0)</f>
        <v>1304</v>
      </c>
      <c r="F31" s="10">
        <f t="shared" si="0"/>
        <v>466.46</v>
      </c>
      <c r="G31" s="9">
        <f>ROUND(+Administration!I129,0)</f>
        <v>304194</v>
      </c>
      <c r="H31" s="9">
        <f>ROUND(+Administration!V129,0)</f>
        <v>1207</v>
      </c>
      <c r="I31" s="10">
        <f t="shared" si="1"/>
        <v>252.02</v>
      </c>
      <c r="J31" s="10"/>
      <c r="K31" s="11">
        <f t="shared" si="2"/>
        <v>-0.4597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ROUND(+Administration!I27,0)</f>
        <v>2113</v>
      </c>
      <c r="E32" s="9">
        <f>ROUND(+Administration!V27,0)</f>
        <v>1121</v>
      </c>
      <c r="F32" s="10">
        <f t="shared" si="0"/>
        <v>1.88</v>
      </c>
      <c r="G32" s="9">
        <f>ROUND(+Administration!I130,0)</f>
        <v>349</v>
      </c>
      <c r="H32" s="9">
        <f>ROUND(+Administration!V130,0)</f>
        <v>1334</v>
      </c>
      <c r="I32" s="10">
        <f t="shared" si="1"/>
        <v>0.26</v>
      </c>
      <c r="J32" s="10"/>
      <c r="K32" s="11">
        <f t="shared" si="2"/>
        <v>-0.86170000000000002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ROUND(+Administration!I28,0)</f>
        <v>2661252</v>
      </c>
      <c r="E33" s="9">
        <f>ROUND(+Administration!V28,0)</f>
        <v>33577</v>
      </c>
      <c r="F33" s="10">
        <f t="shared" si="0"/>
        <v>79.260000000000005</v>
      </c>
      <c r="G33" s="9">
        <f>ROUND(+Administration!I131,0)</f>
        <v>565417</v>
      </c>
      <c r="H33" s="9">
        <f>ROUND(+Administration!V131,0)</f>
        <v>42951</v>
      </c>
      <c r="I33" s="10">
        <f t="shared" si="1"/>
        <v>13.16</v>
      </c>
      <c r="J33" s="10"/>
      <c r="K33" s="11">
        <f t="shared" si="2"/>
        <v>-0.83399999999999996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ROUND(+Administration!I29,0)</f>
        <v>189009</v>
      </c>
      <c r="E34" s="9">
        <f>ROUND(+Administration!V29,0)</f>
        <v>10489</v>
      </c>
      <c r="F34" s="10">
        <f t="shared" si="0"/>
        <v>18.02</v>
      </c>
      <c r="G34" s="9">
        <f>ROUND(+Administration!I132,0)</f>
        <v>300337</v>
      </c>
      <c r="H34" s="9">
        <f>ROUND(+Administration!V132,0)</f>
        <v>10376</v>
      </c>
      <c r="I34" s="10">
        <f t="shared" si="1"/>
        <v>28.95</v>
      </c>
      <c r="J34" s="10"/>
      <c r="K34" s="11">
        <f t="shared" si="2"/>
        <v>0.60650000000000004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ROUND(+Administration!I30,0)</f>
        <v>538738</v>
      </c>
      <c r="E35" s="9">
        <f>ROUND(+Administration!V30,0)</f>
        <v>5523</v>
      </c>
      <c r="F35" s="10">
        <f t="shared" si="0"/>
        <v>97.54</v>
      </c>
      <c r="G35" s="9">
        <f>ROUND(+Administration!I133,0)</f>
        <v>3302706</v>
      </c>
      <c r="H35" s="9">
        <f>ROUND(+Administration!V133,0)</f>
        <v>5627</v>
      </c>
      <c r="I35" s="10">
        <f t="shared" si="1"/>
        <v>586.94000000000005</v>
      </c>
      <c r="J35" s="10"/>
      <c r="K35" s="11">
        <f t="shared" si="2"/>
        <v>5.0174000000000003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ROUND(+Administration!I31,0)</f>
        <v>19041</v>
      </c>
      <c r="E36" s="9">
        <f>ROUND(+Administration!V31,0)</f>
        <v>5110</v>
      </c>
      <c r="F36" s="10">
        <f t="shared" si="0"/>
        <v>3.73</v>
      </c>
      <c r="G36" s="9">
        <f>ROUND(+Administration!I134,0)</f>
        <v>14002</v>
      </c>
      <c r="H36" s="9">
        <f>ROUND(+Administration!V134,0)</f>
        <v>5085</v>
      </c>
      <c r="I36" s="10">
        <f t="shared" si="1"/>
        <v>2.75</v>
      </c>
      <c r="J36" s="10"/>
      <c r="K36" s="11">
        <f t="shared" si="2"/>
        <v>-0.26269999999999999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ROUND(+Administration!I32,0)</f>
        <v>56618</v>
      </c>
      <c r="E37" s="9">
        <f>ROUND(+Administration!V32,0)</f>
        <v>71</v>
      </c>
      <c r="F37" s="10">
        <f t="shared" si="0"/>
        <v>797.44</v>
      </c>
      <c r="G37" s="9">
        <f>ROUND(+Administration!I135,0)</f>
        <v>59579</v>
      </c>
      <c r="H37" s="9">
        <f>ROUND(+Administration!V135,0)</f>
        <v>76</v>
      </c>
      <c r="I37" s="10">
        <f t="shared" si="1"/>
        <v>783.93</v>
      </c>
      <c r="J37" s="10"/>
      <c r="K37" s="11">
        <f t="shared" si="2"/>
        <v>-1.6899999999999998E-2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ROUND(+Administration!I33,0)</f>
        <v>7645262</v>
      </c>
      <c r="E38" s="9">
        <f>ROUND(+Administration!V33,0)</f>
        <v>31723</v>
      </c>
      <c r="F38" s="10">
        <f t="shared" si="0"/>
        <v>241</v>
      </c>
      <c r="G38" s="9">
        <f>ROUND(+Administration!I136,0)</f>
        <v>7458481</v>
      </c>
      <c r="H38" s="9">
        <f>ROUND(+Administration!V136,0)</f>
        <v>32054</v>
      </c>
      <c r="I38" s="10">
        <f t="shared" si="1"/>
        <v>232.68</v>
      </c>
      <c r="J38" s="10"/>
      <c r="K38" s="11">
        <f t="shared" si="2"/>
        <v>-3.4500000000000003E-2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ROUND(+Administration!I34,0)</f>
        <v>0</v>
      </c>
      <c r="E39" s="9">
        <f>ROUND(+Administration!V34,0)</f>
        <v>0</v>
      </c>
      <c r="F39" s="10" t="str">
        <f t="shared" si="0"/>
        <v/>
      </c>
      <c r="G39" s="9">
        <f>ROUND(+Administration!I137,0)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ROUND(+Administration!I35,0)</f>
        <v>7419224</v>
      </c>
      <c r="E40" s="9">
        <f>ROUND(+Administration!V35,0)</f>
        <v>49341</v>
      </c>
      <c r="F40" s="10">
        <f t="shared" si="0"/>
        <v>150.37</v>
      </c>
      <c r="G40" s="9">
        <f>ROUND(+Administration!I138,0)</f>
        <v>18838331</v>
      </c>
      <c r="H40" s="9">
        <f>ROUND(+Administration!V138,0)</f>
        <v>53968</v>
      </c>
      <c r="I40" s="10">
        <f t="shared" si="1"/>
        <v>349.06</v>
      </c>
      <c r="J40" s="10"/>
      <c r="K40" s="11">
        <f t="shared" si="2"/>
        <v>1.3212999999999999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ROUND(+Administration!I36,0)</f>
        <v>261856</v>
      </c>
      <c r="E41" s="9">
        <f>ROUND(+Administration!V36,0)</f>
        <v>5526</v>
      </c>
      <c r="F41" s="10">
        <f t="shared" si="0"/>
        <v>47.39</v>
      </c>
      <c r="G41" s="9">
        <f>ROUND(+Administration!I139,0)</f>
        <v>218039</v>
      </c>
      <c r="H41" s="9">
        <f>ROUND(+Administration!V139,0)</f>
        <v>4792</v>
      </c>
      <c r="I41" s="10">
        <f t="shared" si="1"/>
        <v>45.5</v>
      </c>
      <c r="J41" s="10"/>
      <c r="K41" s="11">
        <f t="shared" si="2"/>
        <v>-3.9899999999999998E-2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ROUND(+Administration!I37,0)</f>
        <v>0</v>
      </c>
      <c r="E42" s="9">
        <f>ROUND(+Administration!V37,0)</f>
        <v>1018</v>
      </c>
      <c r="F42" s="10" t="str">
        <f t="shared" si="0"/>
        <v/>
      </c>
      <c r="G42" s="9">
        <f>ROUND(+Administration!I140,0)</f>
        <v>0</v>
      </c>
      <c r="H42" s="9">
        <f>ROUND(+Administration!V140,0)</f>
        <v>1141</v>
      </c>
      <c r="I42" s="10" t="str">
        <f t="shared" si="1"/>
        <v/>
      </c>
      <c r="J42" s="10"/>
      <c r="K42" s="11" t="str">
        <f t="shared" si="2"/>
        <v/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ROUND(+Administration!I38,0)</f>
        <v>411249</v>
      </c>
      <c r="E43" s="9">
        <f>ROUND(+Administration!V38,0)</f>
        <v>10343</v>
      </c>
      <c r="F43" s="10">
        <f t="shared" si="0"/>
        <v>39.76</v>
      </c>
      <c r="G43" s="9">
        <f>ROUND(+Administration!I141,0)</f>
        <v>30675</v>
      </c>
      <c r="H43" s="9">
        <f>ROUND(+Administration!V141,0)</f>
        <v>9626</v>
      </c>
      <c r="I43" s="10">
        <f t="shared" si="1"/>
        <v>3.19</v>
      </c>
      <c r="J43" s="10"/>
      <c r="K43" s="11">
        <f t="shared" si="2"/>
        <v>-0.91979999999999995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ROUND(+Administration!I39,0)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ROUND(+Administration!I142,0)</f>
        <v>815538</v>
      </c>
      <c r="H44" s="9">
        <f>ROUND(+Administration!V142,0)</f>
        <v>4221</v>
      </c>
      <c r="I44" s="10">
        <f t="shared" si="1"/>
        <v>193.21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ROUND(+Administration!I40,0)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ROUND(+Administration!I143,0)</f>
        <v>75035</v>
      </c>
      <c r="H45" s="9">
        <f>ROUND(+Administration!V143,0)</f>
        <v>2702</v>
      </c>
      <c r="I45" s="10">
        <f t="shared" si="1"/>
        <v>27.77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ROUND(+Administration!I41,0)</f>
        <v>49538</v>
      </c>
      <c r="E46" s="9">
        <f>ROUND(+Administration!V41,0)</f>
        <v>1964</v>
      </c>
      <c r="F46" s="10">
        <f t="shared" si="0"/>
        <v>25.22</v>
      </c>
      <c r="G46" s="9">
        <f>ROUND(+Administration!I144,0)</f>
        <v>55272</v>
      </c>
      <c r="H46" s="9">
        <f>ROUND(+Administration!V144,0)</f>
        <v>1481</v>
      </c>
      <c r="I46" s="10">
        <f t="shared" si="1"/>
        <v>37.32</v>
      </c>
      <c r="J46" s="10"/>
      <c r="K46" s="11">
        <f t="shared" si="2"/>
        <v>0.4798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ROUND(+Administration!I42,0)</f>
        <v>80168</v>
      </c>
      <c r="E47" s="9">
        <f>ROUND(+Administration!V42,0)</f>
        <v>5524</v>
      </c>
      <c r="F47" s="10">
        <f t="shared" si="0"/>
        <v>14.51</v>
      </c>
      <c r="G47" s="9">
        <f>ROUND(+Administration!I145,0)</f>
        <v>199310</v>
      </c>
      <c r="H47" s="9">
        <f>ROUND(+Administration!V145,0)</f>
        <v>5844</v>
      </c>
      <c r="I47" s="10">
        <f t="shared" si="1"/>
        <v>34.11</v>
      </c>
      <c r="J47" s="10"/>
      <c r="K47" s="11">
        <f t="shared" si="2"/>
        <v>1.3508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ROUND(+Administration!I43,0)</f>
        <v>46551</v>
      </c>
      <c r="E48" s="9">
        <f>ROUND(+Administration!V43,0)</f>
        <v>621</v>
      </c>
      <c r="F48" s="10">
        <f t="shared" si="0"/>
        <v>74.959999999999994</v>
      </c>
      <c r="G48" s="9">
        <f>ROUND(+Administration!I146,0)</f>
        <v>6340</v>
      </c>
      <c r="H48" s="9">
        <f>ROUND(+Administration!V146,0)</f>
        <v>535</v>
      </c>
      <c r="I48" s="10">
        <f t="shared" si="1"/>
        <v>11.85</v>
      </c>
      <c r="J48" s="10"/>
      <c r="K48" s="11">
        <f t="shared" si="2"/>
        <v>-0.84189999999999998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ROUND(+Administration!I44,0)</f>
        <v>0</v>
      </c>
      <c r="E49" s="9">
        <f>ROUND(+Administration!V44,0)</f>
        <v>0</v>
      </c>
      <c r="F49" s="10" t="str">
        <f t="shared" si="0"/>
        <v/>
      </c>
      <c r="G49" s="9">
        <f>ROUND(+Administration!I147,0)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ROUND(+Administration!I45,0)</f>
        <v>97225</v>
      </c>
      <c r="E50" s="9">
        <f>ROUND(+Administration!V45,0)</f>
        <v>14611</v>
      </c>
      <c r="F50" s="10">
        <f t="shared" si="0"/>
        <v>6.65</v>
      </c>
      <c r="G50" s="9">
        <f>ROUND(+Administration!I148,0)</f>
        <v>66925</v>
      </c>
      <c r="H50" s="9">
        <f>ROUND(+Administration!V148,0)</f>
        <v>15353</v>
      </c>
      <c r="I50" s="10">
        <f t="shared" si="1"/>
        <v>4.3600000000000003</v>
      </c>
      <c r="J50" s="10"/>
      <c r="K50" s="11">
        <f t="shared" si="2"/>
        <v>-0.34439999999999998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ROUND(+Administration!I46,0)</f>
        <v>61957027</v>
      </c>
      <c r="E51" s="9">
        <f>ROUND(+Administration!V46,0)</f>
        <v>58058</v>
      </c>
      <c r="F51" s="10">
        <f t="shared" si="0"/>
        <v>1067.1600000000001</v>
      </c>
      <c r="G51" s="9">
        <f>ROUND(+Administration!I149,0)</f>
        <v>73166318</v>
      </c>
      <c r="H51" s="9">
        <f>ROUND(+Administration!V149,0)</f>
        <v>57457</v>
      </c>
      <c r="I51" s="10">
        <f t="shared" si="1"/>
        <v>1273.4100000000001</v>
      </c>
      <c r="J51" s="10"/>
      <c r="K51" s="11">
        <f t="shared" si="2"/>
        <v>0.1933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ROUND(+Administration!I47,0)</f>
        <v>12882</v>
      </c>
      <c r="E52" s="9">
        <f>ROUND(+Administration!V47,0)</f>
        <v>255</v>
      </c>
      <c r="F52" s="10">
        <f t="shared" si="0"/>
        <v>50.52</v>
      </c>
      <c r="G52" s="9">
        <f>ROUND(+Administration!I150,0)</f>
        <v>34381</v>
      </c>
      <c r="H52" s="9">
        <f>ROUND(+Administration!V150,0)</f>
        <v>389</v>
      </c>
      <c r="I52" s="10">
        <f t="shared" si="1"/>
        <v>88.38</v>
      </c>
      <c r="J52" s="10"/>
      <c r="K52" s="11">
        <f t="shared" si="2"/>
        <v>0.74939999999999996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ROUND(+Administration!I48,0)</f>
        <v>1579556</v>
      </c>
      <c r="E53" s="9">
        <f>ROUND(+Administration!V48,0)</f>
        <v>24110</v>
      </c>
      <c r="F53" s="10">
        <f t="shared" si="0"/>
        <v>65.510000000000005</v>
      </c>
      <c r="G53" s="9">
        <f>ROUND(+Administration!I151,0)</f>
        <v>1298622</v>
      </c>
      <c r="H53" s="9">
        <f>ROUND(+Administration!V151,0)</f>
        <v>26437</v>
      </c>
      <c r="I53" s="10">
        <f t="shared" si="1"/>
        <v>49.12</v>
      </c>
      <c r="J53" s="10"/>
      <c r="K53" s="11">
        <f t="shared" si="2"/>
        <v>-0.25019999999999998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ROUND(+Administration!I49,0)</f>
        <v>3033265</v>
      </c>
      <c r="E54" s="9">
        <f>ROUND(+Administration!V49,0)</f>
        <v>34703</v>
      </c>
      <c r="F54" s="10">
        <f t="shared" si="0"/>
        <v>87.41</v>
      </c>
      <c r="G54" s="9">
        <f>ROUND(+Administration!I152,0)</f>
        <v>5197544</v>
      </c>
      <c r="H54" s="9">
        <f>ROUND(+Administration!V152,0)</f>
        <v>35157</v>
      </c>
      <c r="I54" s="10">
        <f t="shared" si="1"/>
        <v>147.84</v>
      </c>
      <c r="J54" s="10"/>
      <c r="K54" s="11">
        <f t="shared" si="2"/>
        <v>0.69130000000000003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ROUND(+Administration!I50,0)</f>
        <v>15632</v>
      </c>
      <c r="E55" s="9">
        <f>ROUND(+Administration!V50,0)</f>
        <v>13193</v>
      </c>
      <c r="F55" s="10">
        <f t="shared" si="0"/>
        <v>1.18</v>
      </c>
      <c r="G55" s="9">
        <f>ROUND(+Administration!I153,0)</f>
        <v>2340989</v>
      </c>
      <c r="H55" s="9">
        <f>ROUND(+Administration!V153,0)</f>
        <v>13595</v>
      </c>
      <c r="I55" s="10">
        <f t="shared" si="1"/>
        <v>172.19</v>
      </c>
      <c r="J55" s="10"/>
      <c r="K55" s="11">
        <f t="shared" si="2"/>
        <v>144.9237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ROUND(+Administration!I51,0)</f>
        <v>858450</v>
      </c>
      <c r="E56" s="9">
        <f>ROUND(+Administration!V51,0)</f>
        <v>10503</v>
      </c>
      <c r="F56" s="10">
        <f t="shared" si="0"/>
        <v>81.73</v>
      </c>
      <c r="G56" s="9">
        <f>ROUND(+Administration!I154,0)</f>
        <v>782278</v>
      </c>
      <c r="H56" s="9">
        <f>ROUND(+Administration!V154,0)</f>
        <v>10694</v>
      </c>
      <c r="I56" s="10">
        <f t="shared" si="1"/>
        <v>73.150000000000006</v>
      </c>
      <c r="J56" s="10"/>
      <c r="K56" s="11">
        <f t="shared" si="2"/>
        <v>-0.105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ROUND(+Administration!I52,0)</f>
        <v>170295</v>
      </c>
      <c r="E57" s="9">
        <f>ROUND(+Administration!V52,0)</f>
        <v>1112</v>
      </c>
      <c r="F57" s="10">
        <f t="shared" si="0"/>
        <v>153.13999999999999</v>
      </c>
      <c r="G57" s="9">
        <f>ROUND(+Administration!I155,0)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ROUND(+Administration!I53,0)</f>
        <v>199762</v>
      </c>
      <c r="E58" s="9">
        <f>ROUND(+Administration!V53,0)</f>
        <v>16770</v>
      </c>
      <c r="F58" s="10">
        <f t="shared" si="0"/>
        <v>11.91</v>
      </c>
      <c r="G58" s="9">
        <f>ROUND(+Administration!I156,0)</f>
        <v>445950</v>
      </c>
      <c r="H58" s="9">
        <f>ROUND(+Administration!V156,0)</f>
        <v>18613</v>
      </c>
      <c r="I58" s="10">
        <f t="shared" si="1"/>
        <v>23.96</v>
      </c>
      <c r="J58" s="10"/>
      <c r="K58" s="11">
        <f t="shared" si="2"/>
        <v>1.0118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ROUND(+Administration!I54,0)</f>
        <v>2360929</v>
      </c>
      <c r="E59" s="9">
        <f>ROUND(+Administration!V54,0)</f>
        <v>18114</v>
      </c>
      <c r="F59" s="10">
        <f t="shared" si="0"/>
        <v>130.34</v>
      </c>
      <c r="G59" s="9">
        <f>ROUND(+Administration!I157,0)</f>
        <v>3792443</v>
      </c>
      <c r="H59" s="9">
        <f>ROUND(+Administration!V157,0)</f>
        <v>16969</v>
      </c>
      <c r="I59" s="10">
        <f t="shared" si="1"/>
        <v>223.49</v>
      </c>
      <c r="J59" s="10"/>
      <c r="K59" s="11">
        <f t="shared" si="2"/>
        <v>0.7147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ROUND(+Administration!I55,0)</f>
        <v>543397</v>
      </c>
      <c r="E60" s="9">
        <f>ROUND(+Administration!V55,0)</f>
        <v>5367</v>
      </c>
      <c r="F60" s="10">
        <f t="shared" si="0"/>
        <v>101.25</v>
      </c>
      <c r="G60" s="9">
        <f>ROUND(+Administration!I158,0)</f>
        <v>521989</v>
      </c>
      <c r="H60" s="9">
        <f>ROUND(+Administration!V158,0)</f>
        <v>5413</v>
      </c>
      <c r="I60" s="10">
        <f t="shared" si="1"/>
        <v>96.43</v>
      </c>
      <c r="J60" s="10"/>
      <c r="K60" s="11">
        <f t="shared" si="2"/>
        <v>-4.7600000000000003E-2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ROUND(+Administration!I56,0)</f>
        <v>22629</v>
      </c>
      <c r="E61" s="9">
        <f>ROUND(+Administration!V56,0)</f>
        <v>579</v>
      </c>
      <c r="F61" s="10">
        <f t="shared" si="0"/>
        <v>39.08</v>
      </c>
      <c r="G61" s="9">
        <f>ROUND(+Administration!I159,0)</f>
        <v>13075</v>
      </c>
      <c r="H61" s="9">
        <f>ROUND(+Administration!V159,0)</f>
        <v>477</v>
      </c>
      <c r="I61" s="10">
        <f t="shared" si="1"/>
        <v>27.41</v>
      </c>
      <c r="J61" s="10"/>
      <c r="K61" s="11">
        <f t="shared" si="2"/>
        <v>-0.29859999999999998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ROUND(+Administration!I57,0)</f>
        <v>132055</v>
      </c>
      <c r="E62" s="9">
        <f>ROUND(+Administration!V57,0)</f>
        <v>30421</v>
      </c>
      <c r="F62" s="10">
        <f t="shared" si="0"/>
        <v>4.34</v>
      </c>
      <c r="G62" s="9">
        <f>ROUND(+Administration!I160,0)</f>
        <v>160755</v>
      </c>
      <c r="H62" s="9">
        <f>ROUND(+Administration!V160,0)</f>
        <v>32262</v>
      </c>
      <c r="I62" s="10">
        <f t="shared" si="1"/>
        <v>4.9800000000000004</v>
      </c>
      <c r="J62" s="10"/>
      <c r="K62" s="11">
        <f t="shared" si="2"/>
        <v>0.14749999999999999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ROUND(+Administration!I58,0)</f>
        <v>45333</v>
      </c>
      <c r="E63" s="9">
        <f>ROUND(+Administration!V58,0)</f>
        <v>33079</v>
      </c>
      <c r="F63" s="10">
        <f t="shared" si="0"/>
        <v>1.37</v>
      </c>
      <c r="G63" s="9">
        <f>ROUND(+Administration!I161,0)</f>
        <v>88646</v>
      </c>
      <c r="H63" s="9">
        <f>ROUND(+Administration!V161,0)</f>
        <v>32725</v>
      </c>
      <c r="I63" s="10">
        <f t="shared" si="1"/>
        <v>2.71</v>
      </c>
      <c r="J63" s="10"/>
      <c r="K63" s="11">
        <f t="shared" si="2"/>
        <v>0.97809999999999997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ROUND(+Administration!I59,0)</f>
        <v>322007</v>
      </c>
      <c r="E64" s="9">
        <f>ROUND(+Administration!V59,0)</f>
        <v>2786</v>
      </c>
      <c r="F64" s="10">
        <f t="shared" si="0"/>
        <v>115.58</v>
      </c>
      <c r="G64" s="9">
        <f>ROUND(+Administration!I162,0)</f>
        <v>281217</v>
      </c>
      <c r="H64" s="9">
        <f>ROUND(+Administration!V162,0)</f>
        <v>2488</v>
      </c>
      <c r="I64" s="10">
        <f t="shared" si="1"/>
        <v>113.03</v>
      </c>
      <c r="J64" s="10"/>
      <c r="K64" s="11">
        <f t="shared" si="2"/>
        <v>-2.2100000000000002E-2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ROUND(+Administration!I60,0)</f>
        <v>203632</v>
      </c>
      <c r="E65" s="9">
        <f>ROUND(+Administration!V60,0)</f>
        <v>1271</v>
      </c>
      <c r="F65" s="10">
        <f t="shared" si="0"/>
        <v>160.21</v>
      </c>
      <c r="G65" s="9">
        <f>ROUND(+Administration!I163,0)</f>
        <v>162395</v>
      </c>
      <c r="H65" s="9">
        <f>ROUND(+Administration!V163,0)</f>
        <v>1225</v>
      </c>
      <c r="I65" s="10">
        <f t="shared" si="1"/>
        <v>132.57</v>
      </c>
      <c r="J65" s="10"/>
      <c r="K65" s="11">
        <f t="shared" si="2"/>
        <v>-0.17249999999999999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ROUND(+Administration!I61,0)</f>
        <v>78302</v>
      </c>
      <c r="E66" s="9">
        <f>ROUND(+Administration!V61,0)</f>
        <v>1232</v>
      </c>
      <c r="F66" s="10">
        <f t="shared" si="0"/>
        <v>63.56</v>
      </c>
      <c r="G66" s="9">
        <f>ROUND(+Administration!I164,0)</f>
        <v>88405</v>
      </c>
      <c r="H66" s="9">
        <f>ROUND(+Administration!V164,0)</f>
        <v>1398</v>
      </c>
      <c r="I66" s="10">
        <f t="shared" si="1"/>
        <v>63.24</v>
      </c>
      <c r="J66" s="10"/>
      <c r="K66" s="11">
        <f t="shared" si="2"/>
        <v>-5.0000000000000001E-3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ROUND(+Administration!I62,0)</f>
        <v>156900</v>
      </c>
      <c r="E67" s="9">
        <f>ROUND(+Administration!V62,0)</f>
        <v>4806</v>
      </c>
      <c r="F67" s="10">
        <f t="shared" si="0"/>
        <v>32.65</v>
      </c>
      <c r="G67" s="9">
        <f>ROUND(+Administration!I165,0)</f>
        <v>115891</v>
      </c>
      <c r="H67" s="9">
        <f>ROUND(+Administration!V165,0)</f>
        <v>4813</v>
      </c>
      <c r="I67" s="10">
        <f t="shared" si="1"/>
        <v>24.08</v>
      </c>
      <c r="J67" s="10"/>
      <c r="K67" s="11">
        <f t="shared" si="2"/>
        <v>-0.26250000000000001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ROUND(+Administration!I63,0)</f>
        <v>498098</v>
      </c>
      <c r="E68" s="9">
        <f>ROUND(+Administration!V63,0)</f>
        <v>1373</v>
      </c>
      <c r="F68" s="10">
        <f t="shared" si="0"/>
        <v>362.78</v>
      </c>
      <c r="G68" s="9">
        <f>ROUND(+Administration!I166,0)</f>
        <v>249419</v>
      </c>
      <c r="H68" s="9">
        <f>ROUND(+Administration!V166,0)</f>
        <v>1504</v>
      </c>
      <c r="I68" s="10">
        <f t="shared" si="1"/>
        <v>165.84</v>
      </c>
      <c r="J68" s="10"/>
      <c r="K68" s="11">
        <f t="shared" si="2"/>
        <v>-0.54290000000000005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ROUND(+Administration!I64,0)</f>
        <v>2282570</v>
      </c>
      <c r="E69" s="9">
        <f>ROUND(+Administration!V64,0)</f>
        <v>42810</v>
      </c>
      <c r="F69" s="10">
        <f t="shared" si="0"/>
        <v>53.32</v>
      </c>
      <c r="G69" s="9">
        <f>ROUND(+Administration!I167,0)</f>
        <v>2546588</v>
      </c>
      <c r="H69" s="9">
        <f>ROUND(+Administration!V167,0)</f>
        <v>43058</v>
      </c>
      <c r="I69" s="10">
        <f t="shared" si="1"/>
        <v>59.14</v>
      </c>
      <c r="J69" s="10"/>
      <c r="K69" s="11">
        <f t="shared" si="2"/>
        <v>0.10920000000000001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ROUND(+Administration!I65,0)</f>
        <v>1686556</v>
      </c>
      <c r="E70" s="9">
        <f>ROUND(+Administration!V65,0)</f>
        <v>7772</v>
      </c>
      <c r="F70" s="10">
        <f t="shared" si="0"/>
        <v>217</v>
      </c>
      <c r="G70" s="9">
        <f>ROUND(+Administration!I168,0)</f>
        <v>1760639</v>
      </c>
      <c r="H70" s="9">
        <f>ROUND(+Administration!V168,0)</f>
        <v>7172</v>
      </c>
      <c r="I70" s="10">
        <f t="shared" si="1"/>
        <v>245.49</v>
      </c>
      <c r="J70" s="10"/>
      <c r="K70" s="11">
        <f t="shared" si="2"/>
        <v>0.1313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ROUND(+Administration!I66,0)</f>
        <v>212690</v>
      </c>
      <c r="E71" s="9">
        <f>ROUND(+Administration!V66,0)</f>
        <v>2238</v>
      </c>
      <c r="F71" s="10">
        <f t="shared" si="0"/>
        <v>95.04</v>
      </c>
      <c r="G71" s="9">
        <f>ROUND(+Administration!I169,0)</f>
        <v>69583</v>
      </c>
      <c r="H71" s="9">
        <f>ROUND(+Administration!V169,0)</f>
        <v>2381</v>
      </c>
      <c r="I71" s="10">
        <f t="shared" si="1"/>
        <v>29.22</v>
      </c>
      <c r="J71" s="10"/>
      <c r="K71" s="11">
        <f t="shared" si="2"/>
        <v>-0.69259999999999999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ROUND(+Administration!I67,0)</f>
        <v>0</v>
      </c>
      <c r="E72" s="9">
        <f>ROUND(+Administration!V67,0)</f>
        <v>625</v>
      </c>
      <c r="F72" s="10" t="str">
        <f t="shared" si="0"/>
        <v/>
      </c>
      <c r="G72" s="9">
        <f>ROUND(+Administration!I170,0)</f>
        <v>0</v>
      </c>
      <c r="H72" s="9">
        <f>ROUND(+Administration!V170,0)</f>
        <v>571</v>
      </c>
      <c r="I72" s="10" t="str">
        <f t="shared" si="1"/>
        <v/>
      </c>
      <c r="J72" s="10"/>
      <c r="K72" s="11" t="str">
        <f t="shared" si="2"/>
        <v/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ROUND(+Administration!I68,0)</f>
        <v>641466</v>
      </c>
      <c r="E73" s="9">
        <f>ROUND(+Administration!V68,0)</f>
        <v>32864</v>
      </c>
      <c r="F73" s="10">
        <f t="shared" si="0"/>
        <v>19.52</v>
      </c>
      <c r="G73" s="9">
        <f>ROUND(+Administration!I171,0)</f>
        <v>869651</v>
      </c>
      <c r="H73" s="9">
        <f>ROUND(+Administration!V171,0)</f>
        <v>33908</v>
      </c>
      <c r="I73" s="10">
        <f t="shared" si="1"/>
        <v>25.65</v>
      </c>
      <c r="J73" s="10"/>
      <c r="K73" s="11">
        <f t="shared" si="2"/>
        <v>0.314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ROUND(+Administration!I69,0)</f>
        <v>2743728</v>
      </c>
      <c r="E74" s="9">
        <f>ROUND(+Administration!V69,0)</f>
        <v>45708</v>
      </c>
      <c r="F74" s="10">
        <f t="shared" si="0"/>
        <v>60.03</v>
      </c>
      <c r="G74" s="9">
        <f>ROUND(+Administration!I172,0)</f>
        <v>1762759</v>
      </c>
      <c r="H74" s="9">
        <f>ROUND(+Administration!V172,0)</f>
        <v>42783</v>
      </c>
      <c r="I74" s="10">
        <f t="shared" si="1"/>
        <v>41.2</v>
      </c>
      <c r="J74" s="10"/>
      <c r="K74" s="11">
        <f t="shared" si="2"/>
        <v>-0.31369999999999998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ROUND(+Administration!I70,0)</f>
        <v>4636634</v>
      </c>
      <c r="E75" s="9">
        <f>ROUND(+Administration!V70,0)</f>
        <v>60667</v>
      </c>
      <c r="F75" s="10">
        <f t="shared" ref="F75:F109" si="3">IF(D75=0,"",IF(E75=0,"",ROUND(D75/E75,2)))</f>
        <v>76.430000000000007</v>
      </c>
      <c r="G75" s="9">
        <f>ROUND(+Administration!I173,0)</f>
        <v>5344880</v>
      </c>
      <c r="H75" s="9">
        <f>ROUND(+Administration!V173,0)</f>
        <v>64214</v>
      </c>
      <c r="I75" s="10">
        <f t="shared" ref="I75:I109" si="4">IF(G75=0,"",IF(H75=0,"",ROUND(G75/H75,2)))</f>
        <v>83.24</v>
      </c>
      <c r="J75" s="10"/>
      <c r="K75" s="11">
        <f t="shared" ref="K75:K109" si="5">IF(D75=0,"",IF(E75=0,"",IF(G75=0,"",IF(H75=0,"",ROUND(I75/F75-1,4)))))</f>
        <v>8.9099999999999999E-2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ROUND(+Administration!I71,0)</f>
        <v>5207966</v>
      </c>
      <c r="E76" s="9">
        <f>ROUND(+Administration!V71,0)</f>
        <v>33657</v>
      </c>
      <c r="F76" s="10">
        <f t="shared" si="3"/>
        <v>154.74</v>
      </c>
      <c r="G76" s="9">
        <f>ROUND(+Administration!I174,0)</f>
        <v>5075130</v>
      </c>
      <c r="H76" s="9">
        <f>ROUND(+Administration!V174,0)</f>
        <v>34300</v>
      </c>
      <c r="I76" s="10">
        <f t="shared" si="4"/>
        <v>147.96</v>
      </c>
      <c r="J76" s="10"/>
      <c r="K76" s="11">
        <f t="shared" si="5"/>
        <v>-4.3799999999999999E-2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ROUND(+Administration!I72,0)</f>
        <v>0</v>
      </c>
      <c r="E77" s="9">
        <f>ROUND(+Administration!V72,0)</f>
        <v>1431</v>
      </c>
      <c r="F77" s="10" t="str">
        <f t="shared" si="3"/>
        <v/>
      </c>
      <c r="G77" s="9">
        <f>ROUND(+Administration!I175,0)</f>
        <v>0</v>
      </c>
      <c r="H77" s="9">
        <f>ROUND(+Administration!V175,0)</f>
        <v>1233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ROUND(+Administration!I73,0)</f>
        <v>0</v>
      </c>
      <c r="E78" s="9">
        <f>ROUND(+Administration!V73,0)</f>
        <v>305</v>
      </c>
      <c r="F78" s="10" t="str">
        <f t="shared" si="3"/>
        <v/>
      </c>
      <c r="G78" s="9">
        <f>ROUND(+Administration!I176,0)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ROUND(+Administration!I74,0)</f>
        <v>43167803</v>
      </c>
      <c r="E79" s="9">
        <f>ROUND(+Administration!V74,0)</f>
        <v>23522</v>
      </c>
      <c r="F79" s="10">
        <f t="shared" si="3"/>
        <v>1835.21</v>
      </c>
      <c r="G79" s="9">
        <f>ROUND(+Administration!I177,0)</f>
        <v>46027307</v>
      </c>
      <c r="H79" s="9">
        <f>ROUND(+Administration!V177,0)</f>
        <v>24241</v>
      </c>
      <c r="I79" s="10">
        <f t="shared" si="4"/>
        <v>1898.74</v>
      </c>
      <c r="J79" s="10"/>
      <c r="K79" s="11">
        <f t="shared" si="5"/>
        <v>3.4599999999999999E-2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ROUND(+Administration!I75,0)</f>
        <v>242103</v>
      </c>
      <c r="E80" s="9">
        <f>ROUND(+Administration!V75,0)</f>
        <v>47001</v>
      </c>
      <c r="F80" s="10">
        <f t="shared" si="3"/>
        <v>5.15</v>
      </c>
      <c r="G80" s="9">
        <f>ROUND(+Administration!I178,0)</f>
        <v>286877</v>
      </c>
      <c r="H80" s="9">
        <f>ROUND(+Administration!V178,0)</f>
        <v>43139</v>
      </c>
      <c r="I80" s="10">
        <f t="shared" si="4"/>
        <v>6.65</v>
      </c>
      <c r="J80" s="10"/>
      <c r="K80" s="11">
        <f t="shared" si="5"/>
        <v>0.2913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ROUND(+Administration!I76,0)</f>
        <v>1234732</v>
      </c>
      <c r="E81" s="9">
        <f>ROUND(+Administration!V76,0)</f>
        <v>4515</v>
      </c>
      <c r="F81" s="10">
        <f t="shared" si="3"/>
        <v>273.47000000000003</v>
      </c>
      <c r="G81" s="9">
        <f>ROUND(+Administration!I179,0)</f>
        <v>1680486</v>
      </c>
      <c r="H81" s="9">
        <f>ROUND(+Administration!V179,0)</f>
        <v>4539</v>
      </c>
      <c r="I81" s="10">
        <f t="shared" si="4"/>
        <v>370.23</v>
      </c>
      <c r="J81" s="10"/>
      <c r="K81" s="11">
        <f t="shared" si="5"/>
        <v>0.3538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ROUND(+Administration!I77,0)</f>
        <v>251248</v>
      </c>
      <c r="E82" s="9">
        <f>ROUND(+Administration!V77,0)</f>
        <v>1118</v>
      </c>
      <c r="F82" s="10">
        <f t="shared" si="3"/>
        <v>224.73</v>
      </c>
      <c r="G82" s="9">
        <f>ROUND(+Administration!I180,0)</f>
        <v>180960</v>
      </c>
      <c r="H82" s="9">
        <f>ROUND(+Administration!V180,0)</f>
        <v>827</v>
      </c>
      <c r="I82" s="10">
        <f t="shared" si="4"/>
        <v>218.81</v>
      </c>
      <c r="J82" s="10"/>
      <c r="K82" s="11">
        <f t="shared" si="5"/>
        <v>-2.63E-2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ROUND(+Administration!I78,0)</f>
        <v>92409</v>
      </c>
      <c r="E83" s="9">
        <f>ROUND(+Administration!V78,0)</f>
        <v>10012</v>
      </c>
      <c r="F83" s="10">
        <f t="shared" si="3"/>
        <v>9.23</v>
      </c>
      <c r="G83" s="9">
        <f>ROUND(+Administration!I181,0)</f>
        <v>50212</v>
      </c>
      <c r="H83" s="9">
        <f>ROUND(+Administration!V181,0)</f>
        <v>10097</v>
      </c>
      <c r="I83" s="10">
        <f t="shared" si="4"/>
        <v>4.97</v>
      </c>
      <c r="J83" s="10"/>
      <c r="K83" s="11">
        <f t="shared" si="5"/>
        <v>-0.46150000000000002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ROUND(+Administration!I79,0)</f>
        <v>8801868</v>
      </c>
      <c r="E84" s="9">
        <f>ROUND(+Administration!V79,0)</f>
        <v>44924</v>
      </c>
      <c r="F84" s="10">
        <f t="shared" si="3"/>
        <v>195.93</v>
      </c>
      <c r="G84" s="9">
        <f>ROUND(+Administration!I182,0)</f>
        <v>10399224</v>
      </c>
      <c r="H84" s="9">
        <f>ROUND(+Administration!V182,0)</f>
        <v>46979</v>
      </c>
      <c r="I84" s="10">
        <f t="shared" si="4"/>
        <v>221.36</v>
      </c>
      <c r="J84" s="10"/>
      <c r="K84" s="11">
        <f t="shared" si="5"/>
        <v>0.1298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ROUND(+Administration!I80,0)</f>
        <v>16530</v>
      </c>
      <c r="E85" s="9">
        <f>ROUND(+Administration!V80,0)</f>
        <v>11207</v>
      </c>
      <c r="F85" s="10">
        <f t="shared" si="3"/>
        <v>1.47</v>
      </c>
      <c r="G85" s="9">
        <f>ROUND(+Administration!I183,0)</f>
        <v>7363</v>
      </c>
      <c r="H85" s="9">
        <f>ROUND(+Administration!V183,0)</f>
        <v>11445</v>
      </c>
      <c r="I85" s="10">
        <f t="shared" si="4"/>
        <v>0.64</v>
      </c>
      <c r="J85" s="10"/>
      <c r="K85" s="11">
        <f t="shared" si="5"/>
        <v>-0.56459999999999999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ROUND(+Administration!I81,0)</f>
        <v>2688089</v>
      </c>
      <c r="E86" s="9">
        <f>ROUND(+Administration!V81,0)</f>
        <v>12923</v>
      </c>
      <c r="F86" s="10">
        <f t="shared" si="3"/>
        <v>208.01</v>
      </c>
      <c r="G86" s="9">
        <f>ROUND(+Administration!I184,0)</f>
        <v>2932681</v>
      </c>
      <c r="H86" s="9">
        <f>ROUND(+Administration!V184,0)</f>
        <v>11353</v>
      </c>
      <c r="I86" s="10">
        <f t="shared" si="4"/>
        <v>258.32</v>
      </c>
      <c r="J86" s="10"/>
      <c r="K86" s="11">
        <f t="shared" si="5"/>
        <v>0.2419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ROUND(+Administration!I82,0)</f>
        <v>269767</v>
      </c>
      <c r="E87" s="9">
        <f>ROUND(+Administration!V82,0)</f>
        <v>1756</v>
      </c>
      <c r="F87" s="10">
        <f t="shared" si="3"/>
        <v>153.63</v>
      </c>
      <c r="G87" s="9">
        <f>ROUND(+Administration!I185,0)</f>
        <v>390856</v>
      </c>
      <c r="H87" s="9">
        <f>ROUND(+Administration!V185,0)</f>
        <v>2042</v>
      </c>
      <c r="I87" s="10">
        <f t="shared" si="4"/>
        <v>191.41</v>
      </c>
      <c r="J87" s="10"/>
      <c r="K87" s="11">
        <f t="shared" si="5"/>
        <v>0.24590000000000001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ROUND(+Administration!I83,0)</f>
        <v>2041158</v>
      </c>
      <c r="E88" s="9">
        <f>ROUND(+Administration!V83,0)</f>
        <v>13074</v>
      </c>
      <c r="F88" s="10">
        <f t="shared" si="3"/>
        <v>156.12</v>
      </c>
      <c r="G88" s="9">
        <f>ROUND(+Administration!I186,0)</f>
        <v>2137374</v>
      </c>
      <c r="H88" s="9">
        <f>ROUND(+Administration!V186,0)</f>
        <v>14101</v>
      </c>
      <c r="I88" s="10">
        <f t="shared" si="4"/>
        <v>151.58000000000001</v>
      </c>
      <c r="J88" s="10"/>
      <c r="K88" s="11">
        <f t="shared" si="5"/>
        <v>-2.9100000000000001E-2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ROUND(+Administration!I84,0)</f>
        <v>62068</v>
      </c>
      <c r="E89" s="9">
        <f>ROUND(+Administration!V84,0)</f>
        <v>3487</v>
      </c>
      <c r="F89" s="10">
        <f t="shared" si="3"/>
        <v>17.8</v>
      </c>
      <c r="G89" s="9">
        <f>ROUND(+Administration!I187,0)</f>
        <v>204076</v>
      </c>
      <c r="H89" s="9">
        <f>ROUND(+Administration!V187,0)</f>
        <v>3506</v>
      </c>
      <c r="I89" s="10">
        <f t="shared" si="4"/>
        <v>58.21</v>
      </c>
      <c r="J89" s="10"/>
      <c r="K89" s="11">
        <f t="shared" si="5"/>
        <v>2.2702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ROUND(+Administration!I85,0)</f>
        <v>72646</v>
      </c>
      <c r="E90" s="9">
        <f>ROUND(+Administration!V85,0)</f>
        <v>1220</v>
      </c>
      <c r="F90" s="10">
        <f t="shared" si="3"/>
        <v>59.55</v>
      </c>
      <c r="G90" s="9">
        <f>ROUND(+Administration!I188,0)</f>
        <v>47010</v>
      </c>
      <c r="H90" s="9">
        <f>ROUND(+Administration!V188,0)</f>
        <v>1556</v>
      </c>
      <c r="I90" s="10">
        <f t="shared" si="4"/>
        <v>30.21</v>
      </c>
      <c r="J90" s="10"/>
      <c r="K90" s="11">
        <f t="shared" si="5"/>
        <v>-0.49270000000000003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ROUND(+Administration!I86,0)</f>
        <v>512765</v>
      </c>
      <c r="E91" s="9">
        <f>ROUND(+Administration!V86,0)</f>
        <v>4172</v>
      </c>
      <c r="F91" s="10">
        <f t="shared" si="3"/>
        <v>122.91</v>
      </c>
      <c r="G91" s="9">
        <f>ROUND(+Administration!I189,0)</f>
        <v>223788</v>
      </c>
      <c r="H91" s="9">
        <f>ROUND(+Administration!V189,0)</f>
        <v>318</v>
      </c>
      <c r="I91" s="10">
        <f t="shared" si="4"/>
        <v>703.74</v>
      </c>
      <c r="J91" s="10"/>
      <c r="K91" s="11">
        <f t="shared" si="5"/>
        <v>4.7256999999999998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ROUND(+Administration!I87,0)</f>
        <v>30325</v>
      </c>
      <c r="E92" s="9">
        <f>ROUND(+Administration!V87,0)</f>
        <v>10932</v>
      </c>
      <c r="F92" s="10">
        <f t="shared" si="3"/>
        <v>2.77</v>
      </c>
      <c r="G92" s="9">
        <f>ROUND(+Administration!I190,0)</f>
        <v>31875</v>
      </c>
      <c r="H92" s="9">
        <f>ROUND(+Administration!V190,0)</f>
        <v>10776</v>
      </c>
      <c r="I92" s="10">
        <f t="shared" si="4"/>
        <v>2.96</v>
      </c>
      <c r="J92" s="10"/>
      <c r="K92" s="11">
        <f t="shared" si="5"/>
        <v>6.8599999999999994E-2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ROUND(+Administration!I88,0)</f>
        <v>114614</v>
      </c>
      <c r="E93" s="9">
        <f>ROUND(+Administration!V88,0)</f>
        <v>6879</v>
      </c>
      <c r="F93" s="10">
        <f t="shared" si="3"/>
        <v>16.66</v>
      </c>
      <c r="G93" s="9">
        <f>ROUND(+Administration!I191,0)</f>
        <v>233157</v>
      </c>
      <c r="H93" s="9">
        <f>ROUND(+Administration!V191,0)</f>
        <v>6724</v>
      </c>
      <c r="I93" s="10">
        <f t="shared" si="4"/>
        <v>34.68</v>
      </c>
      <c r="J93" s="10"/>
      <c r="K93" s="11">
        <f t="shared" si="5"/>
        <v>1.0815999999999999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ROUND(+Administration!I89,0)</f>
        <v>-59266</v>
      </c>
      <c r="E94" s="9">
        <f>ROUND(+Administration!V89,0)</f>
        <v>2641</v>
      </c>
      <c r="F94" s="10">
        <f t="shared" si="3"/>
        <v>-22.44</v>
      </c>
      <c r="G94" s="9">
        <f>ROUND(+Administration!I192,0)</f>
        <v>0</v>
      </c>
      <c r="H94" s="9">
        <f>ROUND(+Administration!V192,0)</f>
        <v>2428</v>
      </c>
      <c r="I94" s="10" t="str">
        <f t="shared" si="4"/>
        <v/>
      </c>
      <c r="J94" s="10"/>
      <c r="K94" s="11" t="str">
        <f t="shared" si="5"/>
        <v/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ROUND(+Administration!I90,0)</f>
        <v>26254</v>
      </c>
      <c r="E95" s="9">
        <f>ROUND(+Administration!V90,0)</f>
        <v>16937</v>
      </c>
      <c r="F95" s="10">
        <f t="shared" si="3"/>
        <v>1.55</v>
      </c>
      <c r="G95" s="9">
        <f>ROUND(+Administration!I193,0)</f>
        <v>0</v>
      </c>
      <c r="H95" s="9">
        <f>ROUND(+Administration!V193,0)</f>
        <v>18513</v>
      </c>
      <c r="I95" s="10" t="str">
        <f t="shared" si="4"/>
        <v/>
      </c>
      <c r="J95" s="10"/>
      <c r="K95" s="11" t="str">
        <f t="shared" si="5"/>
        <v/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ROUND(+Administration!I91,0)</f>
        <v>733836</v>
      </c>
      <c r="E96" s="9">
        <f>ROUND(+Administration!V91,0)</f>
        <v>663</v>
      </c>
      <c r="F96" s="10">
        <f t="shared" si="3"/>
        <v>1106.8399999999999</v>
      </c>
      <c r="G96" s="9">
        <f>ROUND(+Administration!I194,0)</f>
        <v>634831</v>
      </c>
      <c r="H96" s="9">
        <f>ROUND(+Administration!V194,0)</f>
        <v>695</v>
      </c>
      <c r="I96" s="10">
        <f t="shared" si="4"/>
        <v>913.43</v>
      </c>
      <c r="J96" s="10"/>
      <c r="K96" s="11">
        <f t="shared" si="5"/>
        <v>-0.17469999999999999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ROUND(+Administration!I92,0)</f>
        <v>11206152</v>
      </c>
      <c r="E97" s="9">
        <f>ROUND(+Administration!V92,0)</f>
        <v>15771</v>
      </c>
      <c r="F97" s="10">
        <f t="shared" si="3"/>
        <v>710.55</v>
      </c>
      <c r="G97" s="9">
        <f>ROUND(+Administration!I195,0)</f>
        <v>9634421</v>
      </c>
      <c r="H97" s="9">
        <f>ROUND(+Administration!V195,0)</f>
        <v>15388</v>
      </c>
      <c r="I97" s="10">
        <f t="shared" si="4"/>
        <v>626.1</v>
      </c>
      <c r="J97" s="10"/>
      <c r="K97" s="11">
        <f t="shared" si="5"/>
        <v>-0.11890000000000001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ROUND(+Administration!I93,0)</f>
        <v>142284565</v>
      </c>
      <c r="E98" s="9">
        <f>ROUND(+Administration!V93,0)</f>
        <v>24216</v>
      </c>
      <c r="F98" s="10">
        <f t="shared" si="3"/>
        <v>5875.64</v>
      </c>
      <c r="G98" s="9">
        <f>ROUND(+Administration!I196,0)</f>
        <v>176889551</v>
      </c>
      <c r="H98" s="9">
        <f>ROUND(+Administration!V196,0)</f>
        <v>23066</v>
      </c>
      <c r="I98" s="10">
        <f t="shared" si="4"/>
        <v>7668.84</v>
      </c>
      <c r="J98" s="10"/>
      <c r="K98" s="11">
        <f t="shared" si="5"/>
        <v>0.30520000000000003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ROUND(+Administration!I94,0)</f>
        <v>87742</v>
      </c>
      <c r="E99" s="9">
        <f>ROUND(+Administration!V94,0)</f>
        <v>3056</v>
      </c>
      <c r="F99" s="10">
        <f t="shared" si="3"/>
        <v>28.71</v>
      </c>
      <c r="G99" s="9">
        <f>ROUND(+Administration!I197,0)</f>
        <v>53836</v>
      </c>
      <c r="H99" s="9">
        <f>ROUND(+Administration!V197,0)</f>
        <v>3456</v>
      </c>
      <c r="I99" s="10">
        <f t="shared" si="4"/>
        <v>15.58</v>
      </c>
      <c r="J99" s="10"/>
      <c r="K99" s="11">
        <f t="shared" si="5"/>
        <v>-0.45729999999999998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ROUND(+Administration!I95,0)</f>
        <v>3216696</v>
      </c>
      <c r="E100" s="9">
        <f>ROUND(+Administration!V95,0)</f>
        <v>19905</v>
      </c>
      <c r="F100" s="10">
        <f t="shared" si="3"/>
        <v>161.6</v>
      </c>
      <c r="G100" s="9">
        <f>ROUND(+Administration!I198,0)</f>
        <v>2910788</v>
      </c>
      <c r="H100" s="9">
        <f>ROUND(+Administration!V198,0)</f>
        <v>23547</v>
      </c>
      <c r="I100" s="10">
        <f t="shared" si="4"/>
        <v>123.62</v>
      </c>
      <c r="J100" s="10"/>
      <c r="K100" s="11">
        <f t="shared" si="5"/>
        <v>-0.23499999999999999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ROUND(+Administration!I96,0)</f>
        <v>584526</v>
      </c>
      <c r="E101" s="9">
        <f>ROUND(+Administration!V96,0)</f>
        <v>23709</v>
      </c>
      <c r="F101" s="10">
        <f t="shared" si="3"/>
        <v>24.65</v>
      </c>
      <c r="G101" s="9">
        <f>ROUND(+Administration!I199,0)</f>
        <v>363441</v>
      </c>
      <c r="H101" s="9">
        <f>ROUND(+Administration!V199,0)</f>
        <v>24248</v>
      </c>
      <c r="I101" s="10">
        <f t="shared" si="4"/>
        <v>14.99</v>
      </c>
      <c r="J101" s="10"/>
      <c r="K101" s="11">
        <f t="shared" si="5"/>
        <v>-0.39190000000000003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ROUND(+Administration!I97,0)</f>
        <v>1000037</v>
      </c>
      <c r="E102" s="9">
        <f>ROUND(+Administration!V97,0)</f>
        <v>10979</v>
      </c>
      <c r="F102" s="10">
        <f t="shared" si="3"/>
        <v>91.09</v>
      </c>
      <c r="G102" s="9">
        <f>ROUND(+Administration!I200,0)</f>
        <v>0</v>
      </c>
      <c r="H102" s="9">
        <f>ROUND(+Administration!V200,0)</f>
        <v>12423</v>
      </c>
      <c r="I102" s="10" t="str">
        <f t="shared" si="4"/>
        <v/>
      </c>
      <c r="J102" s="10"/>
      <c r="K102" s="11" t="str">
        <f t="shared" si="5"/>
        <v/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ROUND(+Administration!I98,0)</f>
        <v>976522</v>
      </c>
      <c r="E103" s="9">
        <f>ROUND(+Administration!V98,0)</f>
        <v>13006</v>
      </c>
      <c r="F103" s="10">
        <f t="shared" si="3"/>
        <v>75.08</v>
      </c>
      <c r="G103" s="9">
        <f>ROUND(+Administration!I201,0)</f>
        <v>948880</v>
      </c>
      <c r="H103" s="9">
        <f>ROUND(+Administration!V201,0)</f>
        <v>15474</v>
      </c>
      <c r="I103" s="10">
        <f t="shared" si="4"/>
        <v>61.32</v>
      </c>
      <c r="J103" s="10"/>
      <c r="K103" s="11">
        <f t="shared" si="5"/>
        <v>-0.18329999999999999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ROUND(+Administration!I99,0)</f>
        <v>46267</v>
      </c>
      <c r="E104" s="9">
        <f>ROUND(+Administration!V99,0)</f>
        <v>1050</v>
      </c>
      <c r="F104" s="10">
        <f t="shared" si="3"/>
        <v>44.06</v>
      </c>
      <c r="G104" s="9">
        <f>ROUND(+Administration!I202,0)</f>
        <v>52518</v>
      </c>
      <c r="H104" s="9">
        <f>ROUND(+Administration!V202,0)</f>
        <v>1404</v>
      </c>
      <c r="I104" s="10">
        <f t="shared" si="4"/>
        <v>37.409999999999997</v>
      </c>
      <c r="J104" s="10"/>
      <c r="K104" s="11">
        <f t="shared" si="5"/>
        <v>-0.15090000000000001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ROUND(+Administration!I100,0)</f>
        <v>4226693</v>
      </c>
      <c r="E105" s="9">
        <f>ROUND(+Administration!V100,0)</f>
        <v>3639</v>
      </c>
      <c r="F105" s="10">
        <f t="shared" si="3"/>
        <v>1161.5</v>
      </c>
      <c r="G105" s="9">
        <f>ROUND(+Administration!I203,0)</f>
        <v>4649397</v>
      </c>
      <c r="H105" s="9">
        <f>ROUND(+Administration!V203,0)</f>
        <v>2606</v>
      </c>
      <c r="I105" s="10">
        <f t="shared" si="4"/>
        <v>1784.11</v>
      </c>
      <c r="J105" s="10"/>
      <c r="K105" s="11">
        <f t="shared" si="5"/>
        <v>0.53600000000000003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ROUND(+Administration!I101,0)</f>
        <v>0</v>
      </c>
      <c r="E106" s="9">
        <f>ROUND(+Administration!V101,0)</f>
        <v>845</v>
      </c>
      <c r="F106" s="10" t="str">
        <f t="shared" si="3"/>
        <v/>
      </c>
      <c r="G106" s="9">
        <f>ROUND(+Administration!I204,0)</f>
        <v>0</v>
      </c>
      <c r="H106" s="9">
        <f>ROUND(+Administration!V204,0)</f>
        <v>832</v>
      </c>
      <c r="I106" s="10" t="str">
        <f t="shared" si="4"/>
        <v/>
      </c>
      <c r="J106" s="10"/>
      <c r="K106" s="11" t="str">
        <f t="shared" si="5"/>
        <v/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ROUND(+Administration!I102,0)</f>
        <v>85857</v>
      </c>
      <c r="E107" s="9">
        <f>ROUND(+Administration!V102,0)</f>
        <v>568</v>
      </c>
      <c r="F107" s="10">
        <f t="shared" si="3"/>
        <v>151.16</v>
      </c>
      <c r="G107" s="9">
        <f>ROUND(+Administration!I205,0)</f>
        <v>126755</v>
      </c>
      <c r="H107" s="9">
        <f>ROUND(+Administration!V205,0)</f>
        <v>447</v>
      </c>
      <c r="I107" s="10">
        <f t="shared" si="4"/>
        <v>283.57</v>
      </c>
      <c r="J107" s="10"/>
      <c r="K107" s="11">
        <f t="shared" si="5"/>
        <v>0.876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ROUND(+Administration!I103,0)</f>
        <v>193743</v>
      </c>
      <c r="E108" s="9">
        <f>ROUND(+Administration!V103,0)</f>
        <v>1144</v>
      </c>
      <c r="F108" s="10">
        <f t="shared" si="3"/>
        <v>169.36</v>
      </c>
      <c r="G108" s="9">
        <f>ROUND(+Administration!I206,0)</f>
        <v>126008</v>
      </c>
      <c r="H108" s="9">
        <f>ROUND(+Administration!V206,0)</f>
        <v>1743</v>
      </c>
      <c r="I108" s="10">
        <f t="shared" si="4"/>
        <v>72.290000000000006</v>
      </c>
      <c r="J108" s="10"/>
      <c r="K108" s="11">
        <f t="shared" si="5"/>
        <v>-0.57320000000000004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ROUND(+Administration!I104,0)</f>
        <v>610905</v>
      </c>
      <c r="E109" s="9">
        <f>ROUND(+Administration!V104,0)</f>
        <v>401</v>
      </c>
      <c r="F109" s="10">
        <f t="shared" si="3"/>
        <v>1523.45</v>
      </c>
      <c r="G109" s="9">
        <f>ROUND(+Administration!I207,0)</f>
        <v>779977</v>
      </c>
      <c r="H109" s="9">
        <f>ROUND(+Administration!V207,0)</f>
        <v>422</v>
      </c>
      <c r="I109" s="10">
        <f t="shared" si="4"/>
        <v>1848.29</v>
      </c>
      <c r="J109" s="10"/>
      <c r="K109" s="11">
        <f t="shared" si="5"/>
        <v>0.2132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ROUND(+Administration!I105,0)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ROUND(+Administration!I208,0)</f>
        <v>756895</v>
      </c>
      <c r="H110" s="9">
        <f>ROUND(+Administration!V208,0)</f>
        <v>93</v>
      </c>
      <c r="I110" s="10">
        <f t="shared" ref="I110" si="7">IF(G110=0,"",IF(H110=0,"",ROUND(G110/H110,2)))</f>
        <v>8138.66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14</v>
      </c>
      <c r="E9" s="3" t="s">
        <v>4</v>
      </c>
      <c r="F9" s="3" t="s">
        <v>4</v>
      </c>
      <c r="G9" s="3" t="s">
        <v>14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ROUND(+Administration!J5,0)</f>
        <v>-3637168</v>
      </c>
      <c r="E10" s="9">
        <f>ROUND(+Administration!V5,0)</f>
        <v>67394</v>
      </c>
      <c r="F10" s="10">
        <f>IF(D10=0,"",IF(E10=0,"",ROUND(D10/E10,2)))</f>
        <v>-53.97</v>
      </c>
      <c r="G10" s="9">
        <f>ROUND(+Administration!J108,0)</f>
        <v>42103851</v>
      </c>
      <c r="H10" s="9">
        <f>ROUND(+Administration!V108,0)</f>
        <v>74398</v>
      </c>
      <c r="I10" s="10">
        <f>IF(G10=0,"",IF(H10=0,"",ROUND(G10/H10,2)))</f>
        <v>565.92999999999995</v>
      </c>
      <c r="J10" s="10"/>
      <c r="K10" s="11">
        <f>IF(D10=0,"",IF(E10=0,"",IF(G10=0,"",IF(H10=0,"",ROUND(I10/F10-1,4)))))</f>
        <v>-11.486000000000001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ROUND(+Administration!J6,0)</f>
        <v>-2002288</v>
      </c>
      <c r="E11" s="9">
        <f>ROUND(+Administration!V6,0)</f>
        <v>28638</v>
      </c>
      <c r="F11" s="10">
        <f t="shared" ref="F11:F74" si="0">IF(D11=0,"",IF(E11=0,"",ROUND(D11/E11,2)))</f>
        <v>-69.92</v>
      </c>
      <c r="G11" s="9">
        <f>ROUND(+Administration!J109,0)</f>
        <v>1145783</v>
      </c>
      <c r="H11" s="9">
        <f>ROUND(+Administration!V109,0)</f>
        <v>30641</v>
      </c>
      <c r="I11" s="10">
        <f t="shared" ref="I11:I74" si="1">IF(G11=0,"",IF(H11=0,"",ROUND(G11/H11,2)))</f>
        <v>37.39</v>
      </c>
      <c r="J11" s="10"/>
      <c r="K11" s="11">
        <f t="shared" ref="K11:K74" si="2">IF(D11=0,"",IF(E11=0,"",IF(G11=0,"",IF(H11=0,"",ROUND(I11/F11-1,4)))))</f>
        <v>-1.5347999999999999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ROUND(+Administration!J7,0)</f>
        <v>48124</v>
      </c>
      <c r="E12" s="9">
        <f>ROUND(+Administration!V7,0)</f>
        <v>1089</v>
      </c>
      <c r="F12" s="10">
        <f t="shared" si="0"/>
        <v>44.19</v>
      </c>
      <c r="G12" s="9">
        <f>ROUND(+Administration!J110,0)</f>
        <v>60787</v>
      </c>
      <c r="H12" s="9">
        <f>ROUND(+Administration!V110,0)</f>
        <v>1500</v>
      </c>
      <c r="I12" s="10">
        <f t="shared" si="1"/>
        <v>40.520000000000003</v>
      </c>
      <c r="J12" s="10"/>
      <c r="K12" s="11">
        <f t="shared" si="2"/>
        <v>-8.3099999999999993E-2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ROUND(+Administration!J8,0)</f>
        <v>871007</v>
      </c>
      <c r="E13" s="9">
        <f>ROUND(+Administration!V8,0)</f>
        <v>67662</v>
      </c>
      <c r="F13" s="10">
        <f t="shared" si="0"/>
        <v>12.87</v>
      </c>
      <c r="G13" s="9">
        <f>ROUND(+Administration!J111,0)</f>
        <v>1051324</v>
      </c>
      <c r="H13" s="9">
        <f>ROUND(+Administration!V111,0)</f>
        <v>58826</v>
      </c>
      <c r="I13" s="10">
        <f t="shared" si="1"/>
        <v>17.87</v>
      </c>
      <c r="J13" s="10"/>
      <c r="K13" s="11">
        <f t="shared" si="2"/>
        <v>0.38850000000000001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ROUND(+Administration!J9,0)</f>
        <v>1636260</v>
      </c>
      <c r="E14" s="9">
        <f>ROUND(+Administration!V9,0)</f>
        <v>33789</v>
      </c>
      <c r="F14" s="10">
        <f t="shared" si="0"/>
        <v>48.43</v>
      </c>
      <c r="G14" s="9">
        <f>ROUND(+Administration!J112,0)</f>
        <v>1360394</v>
      </c>
      <c r="H14" s="9">
        <f>ROUND(+Administration!V112,0)</f>
        <v>31867</v>
      </c>
      <c r="I14" s="10">
        <f t="shared" si="1"/>
        <v>42.69</v>
      </c>
      <c r="J14" s="10"/>
      <c r="K14" s="11">
        <f t="shared" si="2"/>
        <v>-0.11849999999999999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ROUND(+Administration!J10,0)</f>
        <v>2665</v>
      </c>
      <c r="E15" s="9">
        <f>ROUND(+Administration!V10,0)</f>
        <v>570</v>
      </c>
      <c r="F15" s="10">
        <f t="shared" si="0"/>
        <v>4.68</v>
      </c>
      <c r="G15" s="9">
        <f>ROUND(+Administration!J113,0)</f>
        <v>20372</v>
      </c>
      <c r="H15" s="9">
        <f>ROUND(+Administration!V113,0)</f>
        <v>1371</v>
      </c>
      <c r="I15" s="10">
        <f t="shared" si="1"/>
        <v>14.86</v>
      </c>
      <c r="J15" s="10"/>
      <c r="K15" s="11">
        <f t="shared" si="2"/>
        <v>2.1751999999999998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ROUND(+Administration!J11,0)</f>
        <v>23981</v>
      </c>
      <c r="E16" s="9">
        <f>ROUND(+Administration!V11,0)</f>
        <v>2056</v>
      </c>
      <c r="F16" s="10">
        <f t="shared" si="0"/>
        <v>11.66</v>
      </c>
      <c r="G16" s="9">
        <f>ROUND(+Administration!J114,0)</f>
        <v>45207</v>
      </c>
      <c r="H16" s="9">
        <f>ROUND(+Administration!V114,0)</f>
        <v>2014</v>
      </c>
      <c r="I16" s="10">
        <f t="shared" si="1"/>
        <v>22.45</v>
      </c>
      <c r="J16" s="10"/>
      <c r="K16" s="11">
        <f t="shared" si="2"/>
        <v>0.9254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ROUND(+Administration!J12,0)</f>
        <v>42134</v>
      </c>
      <c r="E17" s="9">
        <f>ROUND(+Administration!V12,0)</f>
        <v>5984</v>
      </c>
      <c r="F17" s="10">
        <f t="shared" si="0"/>
        <v>7.04</v>
      </c>
      <c r="G17" s="9">
        <f>ROUND(+Administration!J115,0)</f>
        <v>85523</v>
      </c>
      <c r="H17" s="9">
        <f>ROUND(+Administration!V115,0)</f>
        <v>6269</v>
      </c>
      <c r="I17" s="10">
        <f t="shared" si="1"/>
        <v>13.64</v>
      </c>
      <c r="J17" s="10"/>
      <c r="K17" s="11">
        <f t="shared" si="2"/>
        <v>0.9375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ROUND(+Administration!J13,0)</f>
        <v>7494</v>
      </c>
      <c r="E18" s="9">
        <f>ROUND(+Administration!V13,0)</f>
        <v>991</v>
      </c>
      <c r="F18" s="10">
        <f t="shared" si="0"/>
        <v>7.56</v>
      </c>
      <c r="G18" s="9">
        <f>ROUND(+Administration!J116,0)</f>
        <v>13323</v>
      </c>
      <c r="H18" s="9">
        <f>ROUND(+Administration!V116,0)</f>
        <v>945</v>
      </c>
      <c r="I18" s="10">
        <f t="shared" si="1"/>
        <v>14.1</v>
      </c>
      <c r="J18" s="10"/>
      <c r="K18" s="11">
        <f t="shared" si="2"/>
        <v>0.86509999999999998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ROUND(+Administration!J14,0)</f>
        <v>1048958</v>
      </c>
      <c r="E19" s="9">
        <f>ROUND(+Administration!V14,0)</f>
        <v>20706</v>
      </c>
      <c r="F19" s="10">
        <f t="shared" si="0"/>
        <v>50.66</v>
      </c>
      <c r="G19" s="9">
        <f>ROUND(+Administration!J117,0)</f>
        <v>1399696</v>
      </c>
      <c r="H19" s="9">
        <f>ROUND(+Administration!V117,0)</f>
        <v>17962</v>
      </c>
      <c r="I19" s="10">
        <f t="shared" si="1"/>
        <v>77.930000000000007</v>
      </c>
      <c r="J19" s="10"/>
      <c r="K19" s="11">
        <f t="shared" si="2"/>
        <v>0.5383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ROUND(+Administration!J15,0)</f>
        <v>1374705</v>
      </c>
      <c r="E20" s="9">
        <f>ROUND(+Administration!V15,0)</f>
        <v>44458</v>
      </c>
      <c r="F20" s="10">
        <f t="shared" si="0"/>
        <v>30.92</v>
      </c>
      <c r="G20" s="9">
        <f>ROUND(+Administration!J118,0)</f>
        <v>1087043</v>
      </c>
      <c r="H20" s="9">
        <f>ROUND(+Administration!V118,0)</f>
        <v>43674</v>
      </c>
      <c r="I20" s="10">
        <f t="shared" si="1"/>
        <v>24.89</v>
      </c>
      <c r="J20" s="10"/>
      <c r="K20" s="11">
        <f t="shared" si="2"/>
        <v>-0.19500000000000001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ROUND(+Administration!J16,0)</f>
        <v>702832</v>
      </c>
      <c r="E21" s="9">
        <f>ROUND(+Administration!V16,0)</f>
        <v>45185</v>
      </c>
      <c r="F21" s="10">
        <f t="shared" si="0"/>
        <v>15.55</v>
      </c>
      <c r="G21" s="9">
        <f>ROUND(+Administration!J119,0)</f>
        <v>146705</v>
      </c>
      <c r="H21" s="9">
        <f>ROUND(+Administration!V119,0)</f>
        <v>48009</v>
      </c>
      <c r="I21" s="10">
        <f t="shared" si="1"/>
        <v>3.06</v>
      </c>
      <c r="J21" s="10"/>
      <c r="K21" s="11">
        <f t="shared" si="2"/>
        <v>-0.80320000000000003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ROUND(+Administration!J17,0)</f>
        <v>90040</v>
      </c>
      <c r="E22" s="9">
        <f>ROUND(+Administration!V17,0)</f>
        <v>3748</v>
      </c>
      <c r="F22" s="10">
        <f t="shared" si="0"/>
        <v>24.02</v>
      </c>
      <c r="G22" s="9">
        <f>ROUND(+Administration!J120,0)</f>
        <v>173764</v>
      </c>
      <c r="H22" s="9">
        <f>ROUND(+Administration!V120,0)</f>
        <v>4011</v>
      </c>
      <c r="I22" s="10">
        <f t="shared" si="1"/>
        <v>43.32</v>
      </c>
      <c r="J22" s="10"/>
      <c r="K22" s="11">
        <f t="shared" si="2"/>
        <v>0.80349999999999999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ROUND(+Administration!J18,0)</f>
        <v>130471</v>
      </c>
      <c r="E23" s="9">
        <f>ROUND(+Administration!V18,0)</f>
        <v>24271</v>
      </c>
      <c r="F23" s="10">
        <f t="shared" si="0"/>
        <v>5.38</v>
      </c>
      <c r="G23" s="9">
        <f>ROUND(+Administration!J121,0)</f>
        <v>126638</v>
      </c>
      <c r="H23" s="9">
        <f>ROUND(+Administration!V121,0)</f>
        <v>25201</v>
      </c>
      <c r="I23" s="10">
        <f t="shared" si="1"/>
        <v>5.03</v>
      </c>
      <c r="J23" s="10"/>
      <c r="K23" s="11">
        <f t="shared" si="2"/>
        <v>-6.5100000000000005E-2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ROUND(+Administration!J19,0)</f>
        <v>214602</v>
      </c>
      <c r="E24" s="9">
        <f>ROUND(+Administration!V19,0)</f>
        <v>14864</v>
      </c>
      <c r="F24" s="10">
        <f t="shared" si="0"/>
        <v>14.44</v>
      </c>
      <c r="G24" s="9">
        <f>ROUND(+Administration!J122,0)</f>
        <v>245267</v>
      </c>
      <c r="H24" s="9">
        <f>ROUND(+Administration!V122,0)</f>
        <v>15283</v>
      </c>
      <c r="I24" s="10">
        <f t="shared" si="1"/>
        <v>16.05</v>
      </c>
      <c r="J24" s="10"/>
      <c r="K24" s="11">
        <f t="shared" si="2"/>
        <v>0.1115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ROUND(+Administration!J20,0)</f>
        <v>400195</v>
      </c>
      <c r="E25" s="9">
        <f>ROUND(+Administration!V20,0)</f>
        <v>15632</v>
      </c>
      <c r="F25" s="10">
        <f t="shared" si="0"/>
        <v>25.6</v>
      </c>
      <c r="G25" s="9">
        <f>ROUND(+Administration!J123,0)</f>
        <v>392275</v>
      </c>
      <c r="H25" s="9">
        <f>ROUND(+Administration!V123,0)</f>
        <v>15488</v>
      </c>
      <c r="I25" s="10">
        <f t="shared" si="1"/>
        <v>25.33</v>
      </c>
      <c r="J25" s="10"/>
      <c r="K25" s="11">
        <f t="shared" si="2"/>
        <v>-1.0500000000000001E-2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ROUND(+Administration!J21,0)</f>
        <v>3241893</v>
      </c>
      <c r="E26" s="9">
        <f>ROUND(+Administration!V21,0)</f>
        <v>1048</v>
      </c>
      <c r="F26" s="10">
        <f t="shared" si="0"/>
        <v>3093.41</v>
      </c>
      <c r="G26" s="9">
        <f>ROUND(+Administration!J124,0)</f>
        <v>2706053</v>
      </c>
      <c r="H26" s="9">
        <f>ROUND(+Administration!V124,0)</f>
        <v>1125</v>
      </c>
      <c r="I26" s="10">
        <f t="shared" si="1"/>
        <v>2405.38</v>
      </c>
      <c r="J26" s="10"/>
      <c r="K26" s="11">
        <f t="shared" si="2"/>
        <v>-0.22239999999999999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ROUND(+Administration!J22,0)</f>
        <v>0</v>
      </c>
      <c r="E27" s="9">
        <f>ROUND(+Administration!V22,0)</f>
        <v>0</v>
      </c>
      <c r="F27" s="10" t="str">
        <f t="shared" si="0"/>
        <v/>
      </c>
      <c r="G27" s="9">
        <f>ROUND(+Administration!J125,0)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ROUND(+Administration!J23,0)</f>
        <v>10048</v>
      </c>
      <c r="E28" s="9">
        <f>ROUND(+Administration!V23,0)</f>
        <v>870</v>
      </c>
      <c r="F28" s="10">
        <f t="shared" si="0"/>
        <v>11.55</v>
      </c>
      <c r="G28" s="9">
        <f>ROUND(+Administration!J126,0)</f>
        <v>4875</v>
      </c>
      <c r="H28" s="9">
        <f>ROUND(+Administration!V126,0)</f>
        <v>934</v>
      </c>
      <c r="I28" s="10">
        <f t="shared" si="1"/>
        <v>5.22</v>
      </c>
      <c r="J28" s="10"/>
      <c r="K28" s="11">
        <f t="shared" si="2"/>
        <v>-0.54810000000000003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ROUND(+Administration!J24,0)</f>
        <v>105585</v>
      </c>
      <c r="E29" s="9">
        <f>ROUND(+Administration!V24,0)</f>
        <v>2267</v>
      </c>
      <c r="F29" s="10">
        <f t="shared" si="0"/>
        <v>46.57</v>
      </c>
      <c r="G29" s="9">
        <f>ROUND(+Administration!J127,0)</f>
        <v>96833</v>
      </c>
      <c r="H29" s="9">
        <f>ROUND(+Administration!V127,0)</f>
        <v>2412</v>
      </c>
      <c r="I29" s="10">
        <f t="shared" si="1"/>
        <v>40.15</v>
      </c>
      <c r="J29" s="10"/>
      <c r="K29" s="11">
        <f t="shared" si="2"/>
        <v>-0.13789999999999999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ROUND(+Administration!J25,0)</f>
        <v>247175</v>
      </c>
      <c r="E30" s="9">
        <f>ROUND(+Administration!V25,0)</f>
        <v>13181</v>
      </c>
      <c r="F30" s="10">
        <f t="shared" si="0"/>
        <v>18.75</v>
      </c>
      <c r="G30" s="9">
        <f>ROUND(+Administration!J128,0)</f>
        <v>226350</v>
      </c>
      <c r="H30" s="9">
        <f>ROUND(+Administration!V128,0)</f>
        <v>14775</v>
      </c>
      <c r="I30" s="10">
        <f t="shared" si="1"/>
        <v>15.32</v>
      </c>
      <c r="J30" s="10"/>
      <c r="K30" s="11">
        <f t="shared" si="2"/>
        <v>-0.18290000000000001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ROUND(+Administration!J26,0)</f>
        <v>32583</v>
      </c>
      <c r="E31" s="9">
        <f>ROUND(+Administration!V26,0)</f>
        <v>1304</v>
      </c>
      <c r="F31" s="10">
        <f t="shared" si="0"/>
        <v>24.99</v>
      </c>
      <c r="G31" s="9">
        <f>ROUND(+Administration!J129,0)</f>
        <v>26030</v>
      </c>
      <c r="H31" s="9">
        <f>ROUND(+Administration!V129,0)</f>
        <v>1207</v>
      </c>
      <c r="I31" s="10">
        <f t="shared" si="1"/>
        <v>21.57</v>
      </c>
      <c r="J31" s="10"/>
      <c r="K31" s="11">
        <f t="shared" si="2"/>
        <v>-0.13689999999999999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ROUND(+Administration!J27,0)</f>
        <v>20690</v>
      </c>
      <c r="E32" s="9">
        <f>ROUND(+Administration!V27,0)</f>
        <v>1121</v>
      </c>
      <c r="F32" s="10">
        <f t="shared" si="0"/>
        <v>18.46</v>
      </c>
      <c r="G32" s="9">
        <f>ROUND(+Administration!J130,0)</f>
        <v>31848</v>
      </c>
      <c r="H32" s="9">
        <f>ROUND(+Administration!V130,0)</f>
        <v>1334</v>
      </c>
      <c r="I32" s="10">
        <f t="shared" si="1"/>
        <v>23.87</v>
      </c>
      <c r="J32" s="10"/>
      <c r="K32" s="11">
        <f t="shared" si="2"/>
        <v>0.29310000000000003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ROUND(+Administration!J28,0)</f>
        <v>456448</v>
      </c>
      <c r="E33" s="9">
        <f>ROUND(+Administration!V28,0)</f>
        <v>33577</v>
      </c>
      <c r="F33" s="10">
        <f t="shared" si="0"/>
        <v>13.59</v>
      </c>
      <c r="G33" s="9">
        <f>ROUND(+Administration!J131,0)</f>
        <v>675146</v>
      </c>
      <c r="H33" s="9">
        <f>ROUND(+Administration!V131,0)</f>
        <v>42951</v>
      </c>
      <c r="I33" s="10">
        <f t="shared" si="1"/>
        <v>15.72</v>
      </c>
      <c r="J33" s="10"/>
      <c r="K33" s="11">
        <f t="shared" si="2"/>
        <v>0.15670000000000001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ROUND(+Administration!J29,0)</f>
        <v>131401</v>
      </c>
      <c r="E34" s="9">
        <f>ROUND(+Administration!V29,0)</f>
        <v>10489</v>
      </c>
      <c r="F34" s="10">
        <f t="shared" si="0"/>
        <v>12.53</v>
      </c>
      <c r="G34" s="9">
        <f>ROUND(+Administration!J132,0)</f>
        <v>146391</v>
      </c>
      <c r="H34" s="9">
        <f>ROUND(+Administration!V132,0)</f>
        <v>10376</v>
      </c>
      <c r="I34" s="10">
        <f t="shared" si="1"/>
        <v>14.11</v>
      </c>
      <c r="J34" s="10"/>
      <c r="K34" s="11">
        <f t="shared" si="2"/>
        <v>0.12609999999999999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ROUND(+Administration!J30,0)</f>
        <v>-466251</v>
      </c>
      <c r="E35" s="9">
        <f>ROUND(+Administration!V30,0)</f>
        <v>5523</v>
      </c>
      <c r="F35" s="10">
        <f t="shared" si="0"/>
        <v>-84.42</v>
      </c>
      <c r="G35" s="9">
        <f>ROUND(+Administration!J133,0)</f>
        <v>219991</v>
      </c>
      <c r="H35" s="9">
        <f>ROUND(+Administration!V133,0)</f>
        <v>5627</v>
      </c>
      <c r="I35" s="10">
        <f t="shared" si="1"/>
        <v>39.1</v>
      </c>
      <c r="J35" s="10"/>
      <c r="K35" s="11">
        <f t="shared" si="2"/>
        <v>-1.4632000000000001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ROUND(+Administration!J31,0)</f>
        <v>986</v>
      </c>
      <c r="E36" s="9">
        <f>ROUND(+Administration!V31,0)</f>
        <v>5110</v>
      </c>
      <c r="F36" s="10">
        <f t="shared" si="0"/>
        <v>0.19</v>
      </c>
      <c r="G36" s="9">
        <f>ROUND(+Administration!J134,0)</f>
        <v>729</v>
      </c>
      <c r="H36" s="9">
        <f>ROUND(+Administration!V134,0)</f>
        <v>5085</v>
      </c>
      <c r="I36" s="10">
        <f t="shared" si="1"/>
        <v>0.14000000000000001</v>
      </c>
      <c r="J36" s="10"/>
      <c r="K36" s="11">
        <f t="shared" si="2"/>
        <v>-0.26319999999999999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ROUND(+Administration!J32,0)</f>
        <v>17559</v>
      </c>
      <c r="E37" s="9">
        <f>ROUND(+Administration!V32,0)</f>
        <v>71</v>
      </c>
      <c r="F37" s="10">
        <f t="shared" si="0"/>
        <v>247.31</v>
      </c>
      <c r="G37" s="9">
        <f>ROUND(+Administration!J135,0)</f>
        <v>14335</v>
      </c>
      <c r="H37" s="9">
        <f>ROUND(+Administration!V135,0)</f>
        <v>76</v>
      </c>
      <c r="I37" s="10">
        <f t="shared" si="1"/>
        <v>188.62</v>
      </c>
      <c r="J37" s="10"/>
      <c r="K37" s="11">
        <f t="shared" si="2"/>
        <v>-0.23730000000000001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ROUND(+Administration!J33,0)</f>
        <v>252256</v>
      </c>
      <c r="E38" s="9">
        <f>ROUND(+Administration!V33,0)</f>
        <v>31723</v>
      </c>
      <c r="F38" s="10">
        <f t="shared" si="0"/>
        <v>7.95</v>
      </c>
      <c r="G38" s="9">
        <f>ROUND(+Administration!J136,0)</f>
        <v>691804</v>
      </c>
      <c r="H38" s="9">
        <f>ROUND(+Administration!V136,0)</f>
        <v>32054</v>
      </c>
      <c r="I38" s="10">
        <f t="shared" si="1"/>
        <v>21.58</v>
      </c>
      <c r="J38" s="10"/>
      <c r="K38" s="11">
        <f t="shared" si="2"/>
        <v>1.7144999999999999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ROUND(+Administration!J34,0)</f>
        <v>0</v>
      </c>
      <c r="E39" s="9">
        <f>ROUND(+Administration!V34,0)</f>
        <v>0</v>
      </c>
      <c r="F39" s="10" t="str">
        <f t="shared" si="0"/>
        <v/>
      </c>
      <c r="G39" s="9">
        <f>ROUND(+Administration!J137,0)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ROUND(+Administration!J35,0)</f>
        <v>376651</v>
      </c>
      <c r="E40" s="9">
        <f>ROUND(+Administration!V35,0)</f>
        <v>49341</v>
      </c>
      <c r="F40" s="10">
        <f t="shared" si="0"/>
        <v>7.63</v>
      </c>
      <c r="G40" s="9">
        <f>ROUND(+Administration!J138,0)</f>
        <v>6958640</v>
      </c>
      <c r="H40" s="9">
        <f>ROUND(+Administration!V138,0)</f>
        <v>53968</v>
      </c>
      <c r="I40" s="10">
        <f t="shared" si="1"/>
        <v>128.94</v>
      </c>
      <c r="J40" s="10"/>
      <c r="K40" s="11">
        <f t="shared" si="2"/>
        <v>15.899100000000001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ROUND(+Administration!J36,0)</f>
        <v>140579</v>
      </c>
      <c r="E41" s="9">
        <f>ROUND(+Administration!V36,0)</f>
        <v>5526</v>
      </c>
      <c r="F41" s="10">
        <f t="shared" si="0"/>
        <v>25.44</v>
      </c>
      <c r="G41" s="9">
        <f>ROUND(+Administration!J139,0)</f>
        <v>1149096</v>
      </c>
      <c r="H41" s="9">
        <f>ROUND(+Administration!V139,0)</f>
        <v>4792</v>
      </c>
      <c r="I41" s="10">
        <f t="shared" si="1"/>
        <v>239.79</v>
      </c>
      <c r="J41" s="10"/>
      <c r="K41" s="11">
        <f t="shared" si="2"/>
        <v>8.4257000000000009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ROUND(+Administration!J37,0)</f>
        <v>28116</v>
      </c>
      <c r="E42" s="9">
        <f>ROUND(+Administration!V37,0)</f>
        <v>1018</v>
      </c>
      <c r="F42" s="10">
        <f t="shared" si="0"/>
        <v>27.62</v>
      </c>
      <c r="G42" s="9">
        <f>ROUND(+Administration!J140,0)</f>
        <v>49204</v>
      </c>
      <c r="H42" s="9">
        <f>ROUND(+Administration!V140,0)</f>
        <v>1141</v>
      </c>
      <c r="I42" s="10">
        <f t="shared" si="1"/>
        <v>43.12</v>
      </c>
      <c r="J42" s="10"/>
      <c r="K42" s="11">
        <f t="shared" si="2"/>
        <v>0.56120000000000003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ROUND(+Administration!J38,0)</f>
        <v>140242</v>
      </c>
      <c r="E43" s="9">
        <f>ROUND(+Administration!V38,0)</f>
        <v>10343</v>
      </c>
      <c r="F43" s="10">
        <f t="shared" si="0"/>
        <v>13.56</v>
      </c>
      <c r="G43" s="9">
        <f>ROUND(+Administration!J141,0)</f>
        <v>78967</v>
      </c>
      <c r="H43" s="9">
        <f>ROUND(+Administration!V141,0)</f>
        <v>9626</v>
      </c>
      <c r="I43" s="10">
        <f t="shared" si="1"/>
        <v>8.1999999999999993</v>
      </c>
      <c r="J43" s="10"/>
      <c r="K43" s="11">
        <f t="shared" si="2"/>
        <v>-0.39529999999999998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ROUND(+Administration!J39,0)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ROUND(+Administration!J142,0)</f>
        <v>35810</v>
      </c>
      <c r="H44" s="9">
        <f>ROUND(+Administration!V142,0)</f>
        <v>4221</v>
      </c>
      <c r="I44" s="10">
        <f t="shared" si="1"/>
        <v>8.48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ROUND(+Administration!J40,0)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ROUND(+Administration!J143,0)</f>
        <v>73595</v>
      </c>
      <c r="H45" s="9">
        <f>ROUND(+Administration!V143,0)</f>
        <v>2702</v>
      </c>
      <c r="I45" s="10">
        <f t="shared" si="1"/>
        <v>27.24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ROUND(+Administration!J41,0)</f>
        <v>24338</v>
      </c>
      <c r="E46" s="9">
        <f>ROUND(+Administration!V41,0)</f>
        <v>1964</v>
      </c>
      <c r="F46" s="10">
        <f t="shared" si="0"/>
        <v>12.39</v>
      </c>
      <c r="G46" s="9">
        <f>ROUND(+Administration!J144,0)</f>
        <v>14956</v>
      </c>
      <c r="H46" s="9">
        <f>ROUND(+Administration!V144,0)</f>
        <v>1481</v>
      </c>
      <c r="I46" s="10">
        <f t="shared" si="1"/>
        <v>10.1</v>
      </c>
      <c r="J46" s="10"/>
      <c r="K46" s="11">
        <f t="shared" si="2"/>
        <v>-0.18479999999999999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ROUND(+Administration!J42,0)</f>
        <v>75969</v>
      </c>
      <c r="E47" s="9">
        <f>ROUND(+Administration!V42,0)</f>
        <v>5524</v>
      </c>
      <c r="F47" s="10">
        <f t="shared" si="0"/>
        <v>13.75</v>
      </c>
      <c r="G47" s="9">
        <f>ROUND(+Administration!J145,0)</f>
        <v>70481</v>
      </c>
      <c r="H47" s="9">
        <f>ROUND(+Administration!V145,0)</f>
        <v>5844</v>
      </c>
      <c r="I47" s="10">
        <f t="shared" si="1"/>
        <v>12.06</v>
      </c>
      <c r="J47" s="10"/>
      <c r="K47" s="11">
        <f t="shared" si="2"/>
        <v>-0.1229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ROUND(+Administration!J43,0)</f>
        <v>16988</v>
      </c>
      <c r="E48" s="9">
        <f>ROUND(+Administration!V43,0)</f>
        <v>621</v>
      </c>
      <c r="F48" s="10">
        <f t="shared" si="0"/>
        <v>27.36</v>
      </c>
      <c r="G48" s="9">
        <f>ROUND(+Administration!J146,0)</f>
        <v>20425</v>
      </c>
      <c r="H48" s="9">
        <f>ROUND(+Administration!V146,0)</f>
        <v>535</v>
      </c>
      <c r="I48" s="10">
        <f t="shared" si="1"/>
        <v>38.18</v>
      </c>
      <c r="J48" s="10"/>
      <c r="K48" s="11">
        <f t="shared" si="2"/>
        <v>0.39550000000000002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ROUND(+Administration!J44,0)</f>
        <v>0</v>
      </c>
      <c r="E49" s="9">
        <f>ROUND(+Administration!V44,0)</f>
        <v>0</v>
      </c>
      <c r="F49" s="10" t="str">
        <f t="shared" si="0"/>
        <v/>
      </c>
      <c r="G49" s="9">
        <f>ROUND(+Administration!J147,0)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ROUND(+Administration!J45,0)</f>
        <v>233961</v>
      </c>
      <c r="E50" s="9">
        <f>ROUND(+Administration!V45,0)</f>
        <v>14611</v>
      </c>
      <c r="F50" s="10">
        <f t="shared" si="0"/>
        <v>16.010000000000002</v>
      </c>
      <c r="G50" s="9">
        <f>ROUND(+Administration!J148,0)</f>
        <v>168887</v>
      </c>
      <c r="H50" s="9">
        <f>ROUND(+Administration!V148,0)</f>
        <v>15353</v>
      </c>
      <c r="I50" s="10">
        <f t="shared" si="1"/>
        <v>11</v>
      </c>
      <c r="J50" s="10"/>
      <c r="K50" s="11">
        <f t="shared" si="2"/>
        <v>-0.31290000000000001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ROUND(+Administration!J46,0)</f>
        <v>465387</v>
      </c>
      <c r="E51" s="9">
        <f>ROUND(+Administration!V46,0)</f>
        <v>58058</v>
      </c>
      <c r="F51" s="10">
        <f t="shared" si="0"/>
        <v>8.02</v>
      </c>
      <c r="G51" s="9">
        <f>ROUND(+Administration!J149,0)</f>
        <v>391468</v>
      </c>
      <c r="H51" s="9">
        <f>ROUND(+Administration!V149,0)</f>
        <v>57457</v>
      </c>
      <c r="I51" s="10">
        <f t="shared" si="1"/>
        <v>6.81</v>
      </c>
      <c r="J51" s="10"/>
      <c r="K51" s="11">
        <f t="shared" si="2"/>
        <v>-0.15090000000000001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ROUND(+Administration!J47,0)</f>
        <v>23343</v>
      </c>
      <c r="E52" s="9">
        <f>ROUND(+Administration!V47,0)</f>
        <v>255</v>
      </c>
      <c r="F52" s="10">
        <f t="shared" si="0"/>
        <v>91.54</v>
      </c>
      <c r="G52" s="9">
        <f>ROUND(+Administration!J150,0)</f>
        <v>2191</v>
      </c>
      <c r="H52" s="9">
        <f>ROUND(+Administration!V150,0)</f>
        <v>389</v>
      </c>
      <c r="I52" s="10">
        <f t="shared" si="1"/>
        <v>5.63</v>
      </c>
      <c r="J52" s="10"/>
      <c r="K52" s="11">
        <f t="shared" si="2"/>
        <v>-0.9385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ROUND(+Administration!J48,0)</f>
        <v>1057344</v>
      </c>
      <c r="E53" s="9">
        <f>ROUND(+Administration!V48,0)</f>
        <v>24110</v>
      </c>
      <c r="F53" s="10">
        <f t="shared" si="0"/>
        <v>43.85</v>
      </c>
      <c r="G53" s="9">
        <f>ROUND(+Administration!J151,0)</f>
        <v>1312967</v>
      </c>
      <c r="H53" s="9">
        <f>ROUND(+Administration!V151,0)</f>
        <v>26437</v>
      </c>
      <c r="I53" s="10">
        <f t="shared" si="1"/>
        <v>49.66</v>
      </c>
      <c r="J53" s="10"/>
      <c r="K53" s="11">
        <f t="shared" si="2"/>
        <v>0.13250000000000001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ROUND(+Administration!J49,0)</f>
        <v>169066</v>
      </c>
      <c r="E54" s="9">
        <f>ROUND(+Administration!V49,0)</f>
        <v>34703</v>
      </c>
      <c r="F54" s="10">
        <f t="shared" si="0"/>
        <v>4.87</v>
      </c>
      <c r="G54" s="9">
        <f>ROUND(+Administration!J152,0)</f>
        <v>280510</v>
      </c>
      <c r="H54" s="9">
        <f>ROUND(+Administration!V152,0)</f>
        <v>35157</v>
      </c>
      <c r="I54" s="10">
        <f t="shared" si="1"/>
        <v>7.98</v>
      </c>
      <c r="J54" s="10"/>
      <c r="K54" s="11">
        <f t="shared" si="2"/>
        <v>0.63859999999999995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ROUND(+Administration!J50,0)</f>
        <v>225341</v>
      </c>
      <c r="E55" s="9">
        <f>ROUND(+Administration!V50,0)</f>
        <v>13193</v>
      </c>
      <c r="F55" s="10">
        <f t="shared" si="0"/>
        <v>17.079999999999998</v>
      </c>
      <c r="G55" s="9">
        <f>ROUND(+Administration!J153,0)</f>
        <v>92402</v>
      </c>
      <c r="H55" s="9">
        <f>ROUND(+Administration!V153,0)</f>
        <v>13595</v>
      </c>
      <c r="I55" s="10">
        <f t="shared" si="1"/>
        <v>6.8</v>
      </c>
      <c r="J55" s="10"/>
      <c r="K55" s="11">
        <f t="shared" si="2"/>
        <v>-0.60189999999999999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ROUND(+Administration!J51,0)</f>
        <v>123536</v>
      </c>
      <c r="E56" s="9">
        <f>ROUND(+Administration!V51,0)</f>
        <v>10503</v>
      </c>
      <c r="F56" s="10">
        <f t="shared" si="0"/>
        <v>11.76</v>
      </c>
      <c r="G56" s="9">
        <f>ROUND(+Administration!J154,0)</f>
        <v>155903</v>
      </c>
      <c r="H56" s="9">
        <f>ROUND(+Administration!V154,0)</f>
        <v>10694</v>
      </c>
      <c r="I56" s="10">
        <f t="shared" si="1"/>
        <v>14.58</v>
      </c>
      <c r="J56" s="10"/>
      <c r="K56" s="11">
        <f t="shared" si="2"/>
        <v>0.23980000000000001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ROUND(+Administration!J52,0)</f>
        <v>39086</v>
      </c>
      <c r="E57" s="9">
        <f>ROUND(+Administration!V52,0)</f>
        <v>1112</v>
      </c>
      <c r="F57" s="10">
        <f t="shared" si="0"/>
        <v>35.15</v>
      </c>
      <c r="G57" s="9">
        <f>ROUND(+Administration!J155,0)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ROUND(+Administration!J53,0)</f>
        <v>197780</v>
      </c>
      <c r="E58" s="9">
        <f>ROUND(+Administration!V53,0)</f>
        <v>16770</v>
      </c>
      <c r="F58" s="10">
        <f t="shared" si="0"/>
        <v>11.79</v>
      </c>
      <c r="G58" s="9">
        <f>ROUND(+Administration!J156,0)</f>
        <v>3774338</v>
      </c>
      <c r="H58" s="9">
        <f>ROUND(+Administration!V156,0)</f>
        <v>18613</v>
      </c>
      <c r="I58" s="10">
        <f t="shared" si="1"/>
        <v>202.78</v>
      </c>
      <c r="J58" s="10"/>
      <c r="K58" s="11">
        <f t="shared" si="2"/>
        <v>16.199300000000001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ROUND(+Administration!J54,0)</f>
        <v>127568</v>
      </c>
      <c r="E59" s="9">
        <f>ROUND(+Administration!V54,0)</f>
        <v>18114</v>
      </c>
      <c r="F59" s="10">
        <f t="shared" si="0"/>
        <v>7.04</v>
      </c>
      <c r="G59" s="9">
        <f>ROUND(+Administration!J157,0)</f>
        <v>200158</v>
      </c>
      <c r="H59" s="9">
        <f>ROUND(+Administration!V157,0)</f>
        <v>16969</v>
      </c>
      <c r="I59" s="10">
        <f t="shared" si="1"/>
        <v>11.8</v>
      </c>
      <c r="J59" s="10"/>
      <c r="K59" s="11">
        <f t="shared" si="2"/>
        <v>0.67610000000000003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ROUND(+Administration!J55,0)</f>
        <v>159040</v>
      </c>
      <c r="E60" s="9">
        <f>ROUND(+Administration!V55,0)</f>
        <v>5367</v>
      </c>
      <c r="F60" s="10">
        <f t="shared" si="0"/>
        <v>29.63</v>
      </c>
      <c r="G60" s="9">
        <f>ROUND(+Administration!J158,0)</f>
        <v>164501</v>
      </c>
      <c r="H60" s="9">
        <f>ROUND(+Administration!V158,0)</f>
        <v>5413</v>
      </c>
      <c r="I60" s="10">
        <f t="shared" si="1"/>
        <v>30.39</v>
      </c>
      <c r="J60" s="10"/>
      <c r="K60" s="11">
        <f t="shared" si="2"/>
        <v>2.5600000000000001E-2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ROUND(+Administration!J56,0)</f>
        <v>38706</v>
      </c>
      <c r="E61" s="9">
        <f>ROUND(+Administration!V56,0)</f>
        <v>579</v>
      </c>
      <c r="F61" s="10">
        <f t="shared" si="0"/>
        <v>66.849999999999994</v>
      </c>
      <c r="G61" s="9">
        <f>ROUND(+Administration!J159,0)</f>
        <v>25938</v>
      </c>
      <c r="H61" s="9">
        <f>ROUND(+Administration!V159,0)</f>
        <v>477</v>
      </c>
      <c r="I61" s="10">
        <f t="shared" si="1"/>
        <v>54.38</v>
      </c>
      <c r="J61" s="10"/>
      <c r="K61" s="11">
        <f t="shared" si="2"/>
        <v>-0.1865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ROUND(+Administration!J57,0)</f>
        <v>804985</v>
      </c>
      <c r="E62" s="9">
        <f>ROUND(+Administration!V57,0)</f>
        <v>30421</v>
      </c>
      <c r="F62" s="10">
        <f t="shared" si="0"/>
        <v>26.46</v>
      </c>
      <c r="G62" s="9">
        <f>ROUND(+Administration!J160,0)</f>
        <v>550936</v>
      </c>
      <c r="H62" s="9">
        <f>ROUND(+Administration!V160,0)</f>
        <v>32262</v>
      </c>
      <c r="I62" s="10">
        <f t="shared" si="1"/>
        <v>17.079999999999998</v>
      </c>
      <c r="J62" s="10"/>
      <c r="K62" s="11">
        <f t="shared" si="2"/>
        <v>-0.35449999999999998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ROUND(+Administration!J58,0)</f>
        <v>71811</v>
      </c>
      <c r="E63" s="9">
        <f>ROUND(+Administration!V58,0)</f>
        <v>33079</v>
      </c>
      <c r="F63" s="10">
        <f t="shared" si="0"/>
        <v>2.17</v>
      </c>
      <c r="G63" s="9">
        <f>ROUND(+Administration!J161,0)</f>
        <v>4875</v>
      </c>
      <c r="H63" s="9">
        <f>ROUND(+Administration!V161,0)</f>
        <v>32725</v>
      </c>
      <c r="I63" s="10">
        <f t="shared" si="1"/>
        <v>0.15</v>
      </c>
      <c r="J63" s="10"/>
      <c r="K63" s="11">
        <f t="shared" si="2"/>
        <v>-0.93089999999999995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ROUND(+Administration!J59,0)</f>
        <v>24384</v>
      </c>
      <c r="E64" s="9">
        <f>ROUND(+Administration!V59,0)</f>
        <v>2786</v>
      </c>
      <c r="F64" s="10">
        <f t="shared" si="0"/>
        <v>8.75</v>
      </c>
      <c r="G64" s="9">
        <f>ROUND(+Administration!J162,0)</f>
        <v>26631</v>
      </c>
      <c r="H64" s="9">
        <f>ROUND(+Administration!V162,0)</f>
        <v>2488</v>
      </c>
      <c r="I64" s="10">
        <f t="shared" si="1"/>
        <v>10.7</v>
      </c>
      <c r="J64" s="10"/>
      <c r="K64" s="11">
        <f t="shared" si="2"/>
        <v>0.22289999999999999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ROUND(+Administration!J60,0)</f>
        <v>56628</v>
      </c>
      <c r="E65" s="9">
        <f>ROUND(+Administration!V60,0)</f>
        <v>1271</v>
      </c>
      <c r="F65" s="10">
        <f t="shared" si="0"/>
        <v>44.55</v>
      </c>
      <c r="G65" s="9">
        <f>ROUND(+Administration!J163,0)</f>
        <v>52611</v>
      </c>
      <c r="H65" s="9">
        <f>ROUND(+Administration!V163,0)</f>
        <v>1225</v>
      </c>
      <c r="I65" s="10">
        <f t="shared" si="1"/>
        <v>42.95</v>
      </c>
      <c r="J65" s="10"/>
      <c r="K65" s="11">
        <f t="shared" si="2"/>
        <v>-3.5900000000000001E-2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ROUND(+Administration!J61,0)</f>
        <v>129016</v>
      </c>
      <c r="E66" s="9">
        <f>ROUND(+Administration!V61,0)</f>
        <v>1232</v>
      </c>
      <c r="F66" s="10">
        <f t="shared" si="0"/>
        <v>104.72</v>
      </c>
      <c r="G66" s="9">
        <f>ROUND(+Administration!J164,0)</f>
        <v>145023</v>
      </c>
      <c r="H66" s="9">
        <f>ROUND(+Administration!V164,0)</f>
        <v>1398</v>
      </c>
      <c r="I66" s="10">
        <f t="shared" si="1"/>
        <v>103.74</v>
      </c>
      <c r="J66" s="10"/>
      <c r="K66" s="11">
        <f t="shared" si="2"/>
        <v>-9.4000000000000004E-3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ROUND(+Administration!J62,0)</f>
        <v>127313</v>
      </c>
      <c r="E67" s="9">
        <f>ROUND(+Administration!V62,0)</f>
        <v>4806</v>
      </c>
      <c r="F67" s="10">
        <f t="shared" si="0"/>
        <v>26.49</v>
      </c>
      <c r="G67" s="9">
        <f>ROUND(+Administration!J165,0)</f>
        <v>147662</v>
      </c>
      <c r="H67" s="9">
        <f>ROUND(+Administration!V165,0)</f>
        <v>4813</v>
      </c>
      <c r="I67" s="10">
        <f t="shared" si="1"/>
        <v>30.68</v>
      </c>
      <c r="J67" s="10"/>
      <c r="K67" s="11">
        <f t="shared" si="2"/>
        <v>0.15820000000000001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ROUND(+Administration!J63,0)</f>
        <v>165354</v>
      </c>
      <c r="E68" s="9">
        <f>ROUND(+Administration!V63,0)</f>
        <v>1373</v>
      </c>
      <c r="F68" s="10">
        <f t="shared" si="0"/>
        <v>120.43</v>
      </c>
      <c r="G68" s="9">
        <f>ROUND(+Administration!J166,0)</f>
        <v>-66109</v>
      </c>
      <c r="H68" s="9">
        <f>ROUND(+Administration!V166,0)</f>
        <v>1504</v>
      </c>
      <c r="I68" s="10">
        <f t="shared" si="1"/>
        <v>-43.96</v>
      </c>
      <c r="J68" s="10"/>
      <c r="K68" s="11">
        <f t="shared" si="2"/>
        <v>-1.365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ROUND(+Administration!J64,0)</f>
        <v>488854</v>
      </c>
      <c r="E69" s="9">
        <f>ROUND(+Administration!V64,0)</f>
        <v>42810</v>
      </c>
      <c r="F69" s="10">
        <f t="shared" si="0"/>
        <v>11.42</v>
      </c>
      <c r="G69" s="9">
        <f>ROUND(+Administration!J167,0)</f>
        <v>391928</v>
      </c>
      <c r="H69" s="9">
        <f>ROUND(+Administration!V167,0)</f>
        <v>43058</v>
      </c>
      <c r="I69" s="10">
        <f t="shared" si="1"/>
        <v>9.1</v>
      </c>
      <c r="J69" s="10"/>
      <c r="K69" s="11">
        <f t="shared" si="2"/>
        <v>-0.20319999999999999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ROUND(+Administration!J65,0)</f>
        <v>158822</v>
      </c>
      <c r="E70" s="9">
        <f>ROUND(+Administration!V65,0)</f>
        <v>7772</v>
      </c>
      <c r="F70" s="10">
        <f t="shared" si="0"/>
        <v>20.440000000000001</v>
      </c>
      <c r="G70" s="9">
        <f>ROUND(+Administration!J168,0)</f>
        <v>141416</v>
      </c>
      <c r="H70" s="9">
        <f>ROUND(+Administration!V168,0)</f>
        <v>7172</v>
      </c>
      <c r="I70" s="10">
        <f t="shared" si="1"/>
        <v>19.72</v>
      </c>
      <c r="J70" s="10"/>
      <c r="K70" s="11">
        <f t="shared" si="2"/>
        <v>-3.5200000000000002E-2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ROUND(+Administration!J66,0)</f>
        <v>91973</v>
      </c>
      <c r="E71" s="9">
        <f>ROUND(+Administration!V66,0)</f>
        <v>2238</v>
      </c>
      <c r="F71" s="10">
        <f t="shared" si="0"/>
        <v>41.1</v>
      </c>
      <c r="G71" s="9">
        <f>ROUND(+Administration!J169,0)</f>
        <v>146242</v>
      </c>
      <c r="H71" s="9">
        <f>ROUND(+Administration!V169,0)</f>
        <v>2381</v>
      </c>
      <c r="I71" s="10">
        <f t="shared" si="1"/>
        <v>61.42</v>
      </c>
      <c r="J71" s="10"/>
      <c r="K71" s="11">
        <f t="shared" si="2"/>
        <v>0.49440000000000001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ROUND(+Administration!J67,0)</f>
        <v>18916</v>
      </c>
      <c r="E72" s="9">
        <f>ROUND(+Administration!V67,0)</f>
        <v>625</v>
      </c>
      <c r="F72" s="10">
        <f t="shared" si="0"/>
        <v>30.27</v>
      </c>
      <c r="G72" s="9">
        <f>ROUND(+Administration!J170,0)</f>
        <v>19653</v>
      </c>
      <c r="H72" s="9">
        <f>ROUND(+Administration!V170,0)</f>
        <v>571</v>
      </c>
      <c r="I72" s="10">
        <f t="shared" si="1"/>
        <v>34.42</v>
      </c>
      <c r="J72" s="10"/>
      <c r="K72" s="11">
        <f t="shared" si="2"/>
        <v>0.1371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ROUND(+Administration!J68,0)</f>
        <v>355699</v>
      </c>
      <c r="E73" s="9">
        <f>ROUND(+Administration!V68,0)</f>
        <v>32864</v>
      </c>
      <c r="F73" s="10">
        <f t="shared" si="0"/>
        <v>10.82</v>
      </c>
      <c r="G73" s="9">
        <f>ROUND(+Administration!J171,0)</f>
        <v>1389397</v>
      </c>
      <c r="H73" s="9">
        <f>ROUND(+Administration!V171,0)</f>
        <v>33908</v>
      </c>
      <c r="I73" s="10">
        <f t="shared" si="1"/>
        <v>40.98</v>
      </c>
      <c r="J73" s="10"/>
      <c r="K73" s="11">
        <f t="shared" si="2"/>
        <v>2.7873999999999999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ROUND(+Administration!J69,0)</f>
        <v>-75463</v>
      </c>
      <c r="E74" s="9">
        <f>ROUND(+Administration!V69,0)</f>
        <v>45708</v>
      </c>
      <c r="F74" s="10">
        <f t="shared" si="0"/>
        <v>-1.65</v>
      </c>
      <c r="G74" s="9">
        <f>ROUND(+Administration!J172,0)</f>
        <v>10551275</v>
      </c>
      <c r="H74" s="9">
        <f>ROUND(+Administration!V172,0)</f>
        <v>42783</v>
      </c>
      <c r="I74" s="10">
        <f t="shared" si="1"/>
        <v>246.62</v>
      </c>
      <c r="J74" s="10"/>
      <c r="K74" s="11">
        <f t="shared" si="2"/>
        <v>-150.4667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ROUND(+Administration!J70,0)</f>
        <v>1298291</v>
      </c>
      <c r="E75" s="9">
        <f>ROUND(+Administration!V70,0)</f>
        <v>60667</v>
      </c>
      <c r="F75" s="10">
        <f t="shared" ref="F75:F109" si="3">IF(D75=0,"",IF(E75=0,"",ROUND(D75/E75,2)))</f>
        <v>21.4</v>
      </c>
      <c r="G75" s="9">
        <f>ROUND(+Administration!J173,0)</f>
        <v>10450166</v>
      </c>
      <c r="H75" s="9">
        <f>ROUND(+Administration!V173,0)</f>
        <v>64214</v>
      </c>
      <c r="I75" s="10">
        <f t="shared" ref="I75:I109" si="4">IF(G75=0,"",IF(H75=0,"",ROUND(G75/H75,2)))</f>
        <v>162.74</v>
      </c>
      <c r="J75" s="10"/>
      <c r="K75" s="11">
        <f t="shared" ref="K75:K109" si="5">IF(D75=0,"",IF(E75=0,"",IF(G75=0,"",IF(H75=0,"",ROUND(I75/F75-1,4)))))</f>
        <v>6.6047000000000002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ROUND(+Administration!J71,0)</f>
        <v>-33485</v>
      </c>
      <c r="E76" s="9">
        <f>ROUND(+Administration!V71,0)</f>
        <v>33657</v>
      </c>
      <c r="F76" s="10">
        <f t="shared" si="3"/>
        <v>-0.99</v>
      </c>
      <c r="G76" s="9">
        <f>ROUND(+Administration!J174,0)</f>
        <v>-126129</v>
      </c>
      <c r="H76" s="9">
        <f>ROUND(+Administration!V174,0)</f>
        <v>34300</v>
      </c>
      <c r="I76" s="10">
        <f t="shared" si="4"/>
        <v>-3.68</v>
      </c>
      <c r="J76" s="10"/>
      <c r="K76" s="11">
        <f t="shared" si="5"/>
        <v>2.7172000000000001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ROUND(+Administration!J72,0)</f>
        <v>90134</v>
      </c>
      <c r="E77" s="9">
        <f>ROUND(+Administration!V72,0)</f>
        <v>1431</v>
      </c>
      <c r="F77" s="10">
        <f t="shared" si="3"/>
        <v>62.99</v>
      </c>
      <c r="G77" s="9">
        <f>ROUND(+Administration!J175,0)</f>
        <v>79482</v>
      </c>
      <c r="H77" s="9">
        <f>ROUND(+Administration!V175,0)</f>
        <v>1233</v>
      </c>
      <c r="I77" s="10">
        <f t="shared" si="4"/>
        <v>64.459999999999994</v>
      </c>
      <c r="J77" s="10"/>
      <c r="K77" s="11">
        <f t="shared" si="5"/>
        <v>2.3300000000000001E-2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ROUND(+Administration!J73,0)</f>
        <v>0</v>
      </c>
      <c r="E78" s="9">
        <f>ROUND(+Administration!V73,0)</f>
        <v>305</v>
      </c>
      <c r="F78" s="10" t="str">
        <f t="shared" si="3"/>
        <v/>
      </c>
      <c r="G78" s="9">
        <f>ROUND(+Administration!J176,0)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ROUND(+Administration!J74,0)</f>
        <v>488001</v>
      </c>
      <c r="E79" s="9">
        <f>ROUND(+Administration!V74,0)</f>
        <v>23522</v>
      </c>
      <c r="F79" s="10">
        <f t="shared" si="3"/>
        <v>20.75</v>
      </c>
      <c r="G79" s="9">
        <f>ROUND(+Administration!J177,0)</f>
        <v>1453044</v>
      </c>
      <c r="H79" s="9">
        <f>ROUND(+Administration!V177,0)</f>
        <v>24241</v>
      </c>
      <c r="I79" s="10">
        <f t="shared" si="4"/>
        <v>59.94</v>
      </c>
      <c r="J79" s="10"/>
      <c r="K79" s="11">
        <f t="shared" si="5"/>
        <v>1.8887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ROUND(+Administration!J75,0)</f>
        <v>-199539</v>
      </c>
      <c r="E80" s="9">
        <f>ROUND(+Administration!V75,0)</f>
        <v>47001</v>
      </c>
      <c r="F80" s="10">
        <f t="shared" si="3"/>
        <v>-4.25</v>
      </c>
      <c r="G80" s="9">
        <f>ROUND(+Administration!J178,0)</f>
        <v>334614</v>
      </c>
      <c r="H80" s="9">
        <f>ROUND(+Administration!V178,0)</f>
        <v>43139</v>
      </c>
      <c r="I80" s="10">
        <f t="shared" si="4"/>
        <v>7.76</v>
      </c>
      <c r="J80" s="10"/>
      <c r="K80" s="11">
        <f t="shared" si="5"/>
        <v>-2.8258999999999999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ROUND(+Administration!J76,0)</f>
        <v>90289</v>
      </c>
      <c r="E81" s="9">
        <f>ROUND(+Administration!V76,0)</f>
        <v>4515</v>
      </c>
      <c r="F81" s="10">
        <f t="shared" si="3"/>
        <v>20</v>
      </c>
      <c r="G81" s="9">
        <f>ROUND(+Administration!J179,0)</f>
        <v>64365</v>
      </c>
      <c r="H81" s="9">
        <f>ROUND(+Administration!V179,0)</f>
        <v>4539</v>
      </c>
      <c r="I81" s="10">
        <f t="shared" si="4"/>
        <v>14.18</v>
      </c>
      <c r="J81" s="10"/>
      <c r="K81" s="11">
        <f t="shared" si="5"/>
        <v>-0.29099999999999998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ROUND(+Administration!J77,0)</f>
        <v>40431</v>
      </c>
      <c r="E82" s="9">
        <f>ROUND(+Administration!V77,0)</f>
        <v>1118</v>
      </c>
      <c r="F82" s="10">
        <f t="shared" si="3"/>
        <v>36.159999999999997</v>
      </c>
      <c r="G82" s="9">
        <f>ROUND(+Administration!J180,0)</f>
        <v>15078</v>
      </c>
      <c r="H82" s="9">
        <f>ROUND(+Administration!V180,0)</f>
        <v>827</v>
      </c>
      <c r="I82" s="10">
        <f t="shared" si="4"/>
        <v>18.23</v>
      </c>
      <c r="J82" s="10"/>
      <c r="K82" s="11">
        <f t="shared" si="5"/>
        <v>-0.49590000000000001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ROUND(+Administration!J78,0)</f>
        <v>120065</v>
      </c>
      <c r="E83" s="9">
        <f>ROUND(+Administration!V78,0)</f>
        <v>10012</v>
      </c>
      <c r="F83" s="10">
        <f t="shared" si="3"/>
        <v>11.99</v>
      </c>
      <c r="G83" s="9">
        <f>ROUND(+Administration!J181,0)</f>
        <v>157044</v>
      </c>
      <c r="H83" s="9">
        <f>ROUND(+Administration!V181,0)</f>
        <v>10097</v>
      </c>
      <c r="I83" s="10">
        <f t="shared" si="4"/>
        <v>15.55</v>
      </c>
      <c r="J83" s="10"/>
      <c r="K83" s="11">
        <f t="shared" si="5"/>
        <v>0.2969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ROUND(+Administration!J79,0)</f>
        <v>760030</v>
      </c>
      <c r="E84" s="9">
        <f>ROUND(+Administration!V79,0)</f>
        <v>44924</v>
      </c>
      <c r="F84" s="10">
        <f t="shared" si="3"/>
        <v>16.920000000000002</v>
      </c>
      <c r="G84" s="9">
        <f>ROUND(+Administration!J182,0)</f>
        <v>1491596</v>
      </c>
      <c r="H84" s="9">
        <f>ROUND(+Administration!V182,0)</f>
        <v>46979</v>
      </c>
      <c r="I84" s="10">
        <f t="shared" si="4"/>
        <v>31.75</v>
      </c>
      <c r="J84" s="10"/>
      <c r="K84" s="11">
        <f t="shared" si="5"/>
        <v>0.87649999999999995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ROUND(+Administration!J80,0)</f>
        <v>74846</v>
      </c>
      <c r="E85" s="9">
        <f>ROUND(+Administration!V80,0)</f>
        <v>11207</v>
      </c>
      <c r="F85" s="10">
        <f t="shared" si="3"/>
        <v>6.68</v>
      </c>
      <c r="G85" s="9">
        <f>ROUND(+Administration!J183,0)</f>
        <v>68851</v>
      </c>
      <c r="H85" s="9">
        <f>ROUND(+Administration!V183,0)</f>
        <v>11445</v>
      </c>
      <c r="I85" s="10">
        <f t="shared" si="4"/>
        <v>6.02</v>
      </c>
      <c r="J85" s="10"/>
      <c r="K85" s="11">
        <f t="shared" si="5"/>
        <v>-9.8799999999999999E-2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ROUND(+Administration!J81,0)</f>
        <v>371016</v>
      </c>
      <c r="E86" s="9">
        <f>ROUND(+Administration!V81,0)</f>
        <v>12923</v>
      </c>
      <c r="F86" s="10">
        <f t="shared" si="3"/>
        <v>28.71</v>
      </c>
      <c r="G86" s="9">
        <f>ROUND(+Administration!J184,0)</f>
        <v>526260</v>
      </c>
      <c r="H86" s="9">
        <f>ROUND(+Administration!V184,0)</f>
        <v>11353</v>
      </c>
      <c r="I86" s="10">
        <f t="shared" si="4"/>
        <v>46.35</v>
      </c>
      <c r="J86" s="10"/>
      <c r="K86" s="11">
        <f t="shared" si="5"/>
        <v>0.61439999999999995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ROUND(+Administration!J82,0)</f>
        <v>73926</v>
      </c>
      <c r="E87" s="9">
        <f>ROUND(+Administration!V82,0)</f>
        <v>1756</v>
      </c>
      <c r="F87" s="10">
        <f t="shared" si="3"/>
        <v>42.1</v>
      </c>
      <c r="G87" s="9">
        <f>ROUND(+Administration!J185,0)</f>
        <v>70478</v>
      </c>
      <c r="H87" s="9">
        <f>ROUND(+Administration!V185,0)</f>
        <v>2042</v>
      </c>
      <c r="I87" s="10">
        <f t="shared" si="4"/>
        <v>34.51</v>
      </c>
      <c r="J87" s="10"/>
      <c r="K87" s="11">
        <f t="shared" si="5"/>
        <v>-0.18029999999999999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ROUND(+Administration!J83,0)</f>
        <v>80684</v>
      </c>
      <c r="E88" s="9">
        <f>ROUND(+Administration!V83,0)</f>
        <v>13074</v>
      </c>
      <c r="F88" s="10">
        <f t="shared" si="3"/>
        <v>6.17</v>
      </c>
      <c r="G88" s="9">
        <f>ROUND(+Administration!J186,0)</f>
        <v>938015</v>
      </c>
      <c r="H88" s="9">
        <f>ROUND(+Administration!V186,0)</f>
        <v>14101</v>
      </c>
      <c r="I88" s="10">
        <f t="shared" si="4"/>
        <v>66.52</v>
      </c>
      <c r="J88" s="10"/>
      <c r="K88" s="11">
        <f t="shared" si="5"/>
        <v>9.7812000000000001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ROUND(+Administration!J84,0)</f>
        <v>25125</v>
      </c>
      <c r="E89" s="9">
        <f>ROUND(+Administration!V84,0)</f>
        <v>3487</v>
      </c>
      <c r="F89" s="10">
        <f t="shared" si="3"/>
        <v>7.21</v>
      </c>
      <c r="G89" s="9">
        <f>ROUND(+Administration!J187,0)</f>
        <v>22122</v>
      </c>
      <c r="H89" s="9">
        <f>ROUND(+Administration!V187,0)</f>
        <v>3506</v>
      </c>
      <c r="I89" s="10">
        <f t="shared" si="4"/>
        <v>6.31</v>
      </c>
      <c r="J89" s="10"/>
      <c r="K89" s="11">
        <f t="shared" si="5"/>
        <v>-0.12479999999999999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ROUND(+Administration!J85,0)</f>
        <v>11228</v>
      </c>
      <c r="E90" s="9">
        <f>ROUND(+Administration!V85,0)</f>
        <v>1220</v>
      </c>
      <c r="F90" s="10">
        <f t="shared" si="3"/>
        <v>9.1999999999999993</v>
      </c>
      <c r="G90" s="9">
        <f>ROUND(+Administration!J188,0)</f>
        <v>10410</v>
      </c>
      <c r="H90" s="9">
        <f>ROUND(+Administration!V188,0)</f>
        <v>1556</v>
      </c>
      <c r="I90" s="10">
        <f t="shared" si="4"/>
        <v>6.69</v>
      </c>
      <c r="J90" s="10"/>
      <c r="K90" s="11">
        <f t="shared" si="5"/>
        <v>-0.27279999999999999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ROUND(+Administration!J86,0)</f>
        <v>39643</v>
      </c>
      <c r="E91" s="9">
        <f>ROUND(+Administration!V86,0)</f>
        <v>4172</v>
      </c>
      <c r="F91" s="10">
        <f t="shared" si="3"/>
        <v>9.5</v>
      </c>
      <c r="G91" s="9">
        <f>ROUND(+Administration!J189,0)</f>
        <v>59317</v>
      </c>
      <c r="H91" s="9">
        <f>ROUND(+Administration!V189,0)</f>
        <v>318</v>
      </c>
      <c r="I91" s="10">
        <f t="shared" si="4"/>
        <v>186.53</v>
      </c>
      <c r="J91" s="10"/>
      <c r="K91" s="11">
        <f t="shared" si="5"/>
        <v>18.634699999999999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ROUND(+Administration!J87,0)</f>
        <v>53391</v>
      </c>
      <c r="E92" s="9">
        <f>ROUND(+Administration!V87,0)</f>
        <v>10932</v>
      </c>
      <c r="F92" s="10">
        <f t="shared" si="3"/>
        <v>4.88</v>
      </c>
      <c r="G92" s="9">
        <f>ROUND(+Administration!J190,0)</f>
        <v>73359</v>
      </c>
      <c r="H92" s="9">
        <f>ROUND(+Administration!V190,0)</f>
        <v>10776</v>
      </c>
      <c r="I92" s="10">
        <f t="shared" si="4"/>
        <v>6.81</v>
      </c>
      <c r="J92" s="10"/>
      <c r="K92" s="11">
        <f t="shared" si="5"/>
        <v>0.39550000000000002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ROUND(+Administration!J88,0)</f>
        <v>66525</v>
      </c>
      <c r="E93" s="9">
        <f>ROUND(+Administration!V88,0)</f>
        <v>6879</v>
      </c>
      <c r="F93" s="10">
        <f t="shared" si="3"/>
        <v>9.67</v>
      </c>
      <c r="G93" s="9">
        <f>ROUND(+Administration!J191,0)</f>
        <v>104132</v>
      </c>
      <c r="H93" s="9">
        <f>ROUND(+Administration!V191,0)</f>
        <v>6724</v>
      </c>
      <c r="I93" s="10">
        <f t="shared" si="4"/>
        <v>15.49</v>
      </c>
      <c r="J93" s="10"/>
      <c r="K93" s="11">
        <f t="shared" si="5"/>
        <v>0.60189999999999999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ROUND(+Administration!J89,0)</f>
        <v>20852</v>
      </c>
      <c r="E94" s="9">
        <f>ROUND(+Administration!V89,0)</f>
        <v>2641</v>
      </c>
      <c r="F94" s="10">
        <f t="shared" si="3"/>
        <v>7.9</v>
      </c>
      <c r="G94" s="9">
        <f>ROUND(+Administration!J192,0)</f>
        <v>16118</v>
      </c>
      <c r="H94" s="9">
        <f>ROUND(+Administration!V192,0)</f>
        <v>2428</v>
      </c>
      <c r="I94" s="10">
        <f t="shared" si="4"/>
        <v>6.64</v>
      </c>
      <c r="J94" s="10"/>
      <c r="K94" s="11">
        <f t="shared" si="5"/>
        <v>-0.1595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ROUND(+Administration!J90,0)</f>
        <v>215259</v>
      </c>
      <c r="E95" s="9">
        <f>ROUND(+Administration!V90,0)</f>
        <v>16937</v>
      </c>
      <c r="F95" s="10">
        <f t="shared" si="3"/>
        <v>12.71</v>
      </c>
      <c r="G95" s="9">
        <f>ROUND(+Administration!J193,0)</f>
        <v>263055</v>
      </c>
      <c r="H95" s="9">
        <f>ROUND(+Administration!V193,0)</f>
        <v>18513</v>
      </c>
      <c r="I95" s="10">
        <f t="shared" si="4"/>
        <v>14.21</v>
      </c>
      <c r="J95" s="10"/>
      <c r="K95" s="11">
        <f t="shared" si="5"/>
        <v>0.11799999999999999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ROUND(+Administration!J91,0)</f>
        <v>25321</v>
      </c>
      <c r="E96" s="9">
        <f>ROUND(+Administration!V91,0)</f>
        <v>663</v>
      </c>
      <c r="F96" s="10">
        <f t="shared" si="3"/>
        <v>38.19</v>
      </c>
      <c r="G96" s="9">
        <f>ROUND(+Administration!J194,0)</f>
        <v>18439</v>
      </c>
      <c r="H96" s="9">
        <f>ROUND(+Administration!V194,0)</f>
        <v>695</v>
      </c>
      <c r="I96" s="10">
        <f t="shared" si="4"/>
        <v>26.53</v>
      </c>
      <c r="J96" s="10"/>
      <c r="K96" s="11">
        <f t="shared" si="5"/>
        <v>-0.30530000000000002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ROUND(+Administration!J92,0)</f>
        <v>559825</v>
      </c>
      <c r="E97" s="9">
        <f>ROUND(+Administration!V92,0)</f>
        <v>15771</v>
      </c>
      <c r="F97" s="10">
        <f t="shared" si="3"/>
        <v>35.5</v>
      </c>
      <c r="G97" s="9">
        <f>ROUND(+Administration!J195,0)</f>
        <v>1022761</v>
      </c>
      <c r="H97" s="9">
        <f>ROUND(+Administration!V195,0)</f>
        <v>15388</v>
      </c>
      <c r="I97" s="10">
        <f t="shared" si="4"/>
        <v>66.459999999999994</v>
      </c>
      <c r="J97" s="10"/>
      <c r="K97" s="11">
        <f t="shared" si="5"/>
        <v>0.87209999999999999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ROUND(+Administration!J93,0)</f>
        <v>413233</v>
      </c>
      <c r="E98" s="9">
        <f>ROUND(+Administration!V93,0)</f>
        <v>24216</v>
      </c>
      <c r="F98" s="10">
        <f t="shared" si="3"/>
        <v>17.059999999999999</v>
      </c>
      <c r="G98" s="9">
        <f>ROUND(+Administration!J196,0)</f>
        <v>1622135</v>
      </c>
      <c r="H98" s="9">
        <f>ROUND(+Administration!V196,0)</f>
        <v>23066</v>
      </c>
      <c r="I98" s="10">
        <f t="shared" si="4"/>
        <v>70.33</v>
      </c>
      <c r="J98" s="10"/>
      <c r="K98" s="11">
        <f t="shared" si="5"/>
        <v>3.1225000000000001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ROUND(+Administration!J94,0)</f>
        <v>26529</v>
      </c>
      <c r="E99" s="9">
        <f>ROUND(+Administration!V94,0)</f>
        <v>3056</v>
      </c>
      <c r="F99" s="10">
        <f t="shared" si="3"/>
        <v>8.68</v>
      </c>
      <c r="G99" s="9">
        <f>ROUND(+Administration!J197,0)</f>
        <v>-3811</v>
      </c>
      <c r="H99" s="9">
        <f>ROUND(+Administration!V197,0)</f>
        <v>3456</v>
      </c>
      <c r="I99" s="10">
        <f t="shared" si="4"/>
        <v>-1.1000000000000001</v>
      </c>
      <c r="J99" s="10"/>
      <c r="K99" s="11">
        <f t="shared" si="5"/>
        <v>-1.1267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ROUND(+Administration!J95,0)</f>
        <v>993901</v>
      </c>
      <c r="E100" s="9">
        <f>ROUND(+Administration!V95,0)</f>
        <v>19905</v>
      </c>
      <c r="F100" s="10">
        <f t="shared" si="3"/>
        <v>49.93</v>
      </c>
      <c r="G100" s="9">
        <f>ROUND(+Administration!J198,0)</f>
        <v>1077445</v>
      </c>
      <c r="H100" s="9">
        <f>ROUND(+Administration!V198,0)</f>
        <v>23547</v>
      </c>
      <c r="I100" s="10">
        <f t="shared" si="4"/>
        <v>45.76</v>
      </c>
      <c r="J100" s="10"/>
      <c r="K100" s="11">
        <f t="shared" si="5"/>
        <v>-8.3500000000000005E-2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ROUND(+Administration!J96,0)</f>
        <v>406704</v>
      </c>
      <c r="E101" s="9">
        <f>ROUND(+Administration!V96,0)</f>
        <v>23709</v>
      </c>
      <c r="F101" s="10">
        <f t="shared" si="3"/>
        <v>17.149999999999999</v>
      </c>
      <c r="G101" s="9">
        <f>ROUND(+Administration!J199,0)</f>
        <v>348929</v>
      </c>
      <c r="H101" s="9">
        <f>ROUND(+Administration!V199,0)</f>
        <v>24248</v>
      </c>
      <c r="I101" s="10">
        <f t="shared" si="4"/>
        <v>14.39</v>
      </c>
      <c r="J101" s="10"/>
      <c r="K101" s="11">
        <f t="shared" si="5"/>
        <v>-0.16089999999999999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ROUND(+Administration!J97,0)</f>
        <v>215388</v>
      </c>
      <c r="E102" s="9">
        <f>ROUND(+Administration!V97,0)</f>
        <v>10979</v>
      </c>
      <c r="F102" s="10">
        <f t="shared" si="3"/>
        <v>19.62</v>
      </c>
      <c r="G102" s="9">
        <f>ROUND(+Administration!J200,0)</f>
        <v>122272</v>
      </c>
      <c r="H102" s="9">
        <f>ROUND(+Administration!V200,0)</f>
        <v>12423</v>
      </c>
      <c r="I102" s="10">
        <f t="shared" si="4"/>
        <v>9.84</v>
      </c>
      <c r="J102" s="10"/>
      <c r="K102" s="11">
        <f t="shared" si="5"/>
        <v>-0.4985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ROUND(+Administration!J98,0)</f>
        <v>-822327</v>
      </c>
      <c r="E103" s="9">
        <f>ROUND(+Administration!V98,0)</f>
        <v>13006</v>
      </c>
      <c r="F103" s="10">
        <f t="shared" si="3"/>
        <v>-63.23</v>
      </c>
      <c r="G103" s="9">
        <f>ROUND(+Administration!J201,0)</f>
        <v>2774071</v>
      </c>
      <c r="H103" s="9">
        <f>ROUND(+Administration!V201,0)</f>
        <v>15474</v>
      </c>
      <c r="I103" s="10">
        <f t="shared" si="4"/>
        <v>179.27</v>
      </c>
      <c r="J103" s="10"/>
      <c r="K103" s="11">
        <f t="shared" si="5"/>
        <v>-3.8351999999999999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ROUND(+Administration!J99,0)</f>
        <v>19003</v>
      </c>
      <c r="E104" s="9">
        <f>ROUND(+Administration!V99,0)</f>
        <v>1050</v>
      </c>
      <c r="F104" s="10">
        <f t="shared" si="3"/>
        <v>18.100000000000001</v>
      </c>
      <c r="G104" s="9">
        <f>ROUND(+Administration!J202,0)</f>
        <v>21309</v>
      </c>
      <c r="H104" s="9">
        <f>ROUND(+Administration!V202,0)</f>
        <v>1404</v>
      </c>
      <c r="I104" s="10">
        <f t="shared" si="4"/>
        <v>15.18</v>
      </c>
      <c r="J104" s="10"/>
      <c r="K104" s="11">
        <f t="shared" si="5"/>
        <v>-0.1613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ROUND(+Administration!J100,0)</f>
        <v>213664</v>
      </c>
      <c r="E105" s="9">
        <f>ROUND(+Administration!V100,0)</f>
        <v>3639</v>
      </c>
      <c r="F105" s="10">
        <f t="shared" si="3"/>
        <v>58.72</v>
      </c>
      <c r="G105" s="9">
        <f>ROUND(+Administration!J203,0)</f>
        <v>173658</v>
      </c>
      <c r="H105" s="9">
        <f>ROUND(+Administration!V203,0)</f>
        <v>2606</v>
      </c>
      <c r="I105" s="10">
        <f t="shared" si="4"/>
        <v>66.64</v>
      </c>
      <c r="J105" s="10"/>
      <c r="K105" s="11">
        <f t="shared" si="5"/>
        <v>0.13489999999999999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ROUND(+Administration!J101,0)</f>
        <v>3090</v>
      </c>
      <c r="E106" s="9">
        <f>ROUND(+Administration!V101,0)</f>
        <v>845</v>
      </c>
      <c r="F106" s="10">
        <f t="shared" si="3"/>
        <v>3.66</v>
      </c>
      <c r="G106" s="9">
        <f>ROUND(+Administration!J204,0)</f>
        <v>3982</v>
      </c>
      <c r="H106" s="9">
        <f>ROUND(+Administration!V204,0)</f>
        <v>832</v>
      </c>
      <c r="I106" s="10">
        <f t="shared" si="4"/>
        <v>4.79</v>
      </c>
      <c r="J106" s="10"/>
      <c r="K106" s="11">
        <f t="shared" si="5"/>
        <v>0.30869999999999997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ROUND(+Administration!J102,0)</f>
        <v>8187</v>
      </c>
      <c r="E107" s="9">
        <f>ROUND(+Administration!V102,0)</f>
        <v>568</v>
      </c>
      <c r="F107" s="10">
        <f t="shared" si="3"/>
        <v>14.41</v>
      </c>
      <c r="G107" s="9">
        <f>ROUND(+Administration!J205,0)</f>
        <v>9259</v>
      </c>
      <c r="H107" s="9">
        <f>ROUND(+Administration!V205,0)</f>
        <v>447</v>
      </c>
      <c r="I107" s="10">
        <f t="shared" si="4"/>
        <v>20.71</v>
      </c>
      <c r="J107" s="10"/>
      <c r="K107" s="11">
        <f t="shared" si="5"/>
        <v>0.43719999999999998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ROUND(+Administration!J103,0)</f>
        <v>32052</v>
      </c>
      <c r="E108" s="9">
        <f>ROUND(+Administration!V103,0)</f>
        <v>1144</v>
      </c>
      <c r="F108" s="10">
        <f t="shared" si="3"/>
        <v>28.02</v>
      </c>
      <c r="G108" s="9">
        <f>ROUND(+Administration!J206,0)</f>
        <v>54903</v>
      </c>
      <c r="H108" s="9">
        <f>ROUND(+Administration!V206,0)</f>
        <v>1743</v>
      </c>
      <c r="I108" s="10">
        <f t="shared" si="4"/>
        <v>31.5</v>
      </c>
      <c r="J108" s="10"/>
      <c r="K108" s="11">
        <f t="shared" si="5"/>
        <v>0.1242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ROUND(+Administration!J104,0)</f>
        <v>16752</v>
      </c>
      <c r="E109" s="9">
        <f>ROUND(+Administration!V104,0)</f>
        <v>401</v>
      </c>
      <c r="F109" s="10">
        <f t="shared" si="3"/>
        <v>41.78</v>
      </c>
      <c r="G109" s="9">
        <f>ROUND(+Administration!J207,0)</f>
        <v>10904</v>
      </c>
      <c r="H109" s="9">
        <f>ROUND(+Administration!V207,0)</f>
        <v>422</v>
      </c>
      <c r="I109" s="10">
        <f t="shared" si="4"/>
        <v>25.84</v>
      </c>
      <c r="J109" s="10"/>
      <c r="K109" s="11">
        <f t="shared" si="5"/>
        <v>-0.38150000000000001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ROUND(+Administration!J105,0)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ROUND(+Administration!J208,0)</f>
        <v>11022</v>
      </c>
      <c r="H110" s="9">
        <f>ROUND(+Administration!V208,0)</f>
        <v>93</v>
      </c>
      <c r="I110" s="10">
        <f t="shared" ref="I110" si="7">IF(G110=0,"",IF(H110=0,"",ROUND(G110/H110,2)))</f>
        <v>118.52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15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35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16</v>
      </c>
      <c r="F8" s="3" t="s">
        <v>2</v>
      </c>
      <c r="G8" s="3" t="s">
        <v>16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17</v>
      </c>
      <c r="E9" s="3" t="s">
        <v>4</v>
      </c>
      <c r="F9" s="3" t="s">
        <v>4</v>
      </c>
      <c r="G9" s="3" t="s">
        <v>17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ROUND(SUM(Administration!K5:L5),0)</f>
        <v>2400026</v>
      </c>
      <c r="E10" s="9">
        <f>ROUND(+Administration!V5,0)</f>
        <v>67394</v>
      </c>
      <c r="F10" s="10">
        <f>IF(D10=0,"",IF(E10=0,"",ROUND(D10/E10,2)))</f>
        <v>35.61</v>
      </c>
      <c r="G10" s="9">
        <f>ROUND(SUM(Administration!K108:L108),0)</f>
        <v>3165210</v>
      </c>
      <c r="H10" s="9">
        <f>ROUND(+Administration!V108,0)</f>
        <v>74398</v>
      </c>
      <c r="I10" s="10">
        <f>IF(G10=0,"",IF(H10=0,"",ROUND(G10/H10,2)))</f>
        <v>42.54</v>
      </c>
      <c r="J10" s="10"/>
      <c r="K10" s="11">
        <f>IF(D10=0,"",IF(E10=0,"",IF(G10=0,"",IF(H10=0,"",ROUND(I10/F10-1,4)))))</f>
        <v>0.1946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ROUND(SUM(Administration!K6:L6),0)</f>
        <v>7840078</v>
      </c>
      <c r="E11" s="9">
        <f>ROUND(+Administration!V6,0)</f>
        <v>28638</v>
      </c>
      <c r="F11" s="10">
        <f t="shared" ref="F11:F74" si="0">IF(D11=0,"",IF(E11=0,"",ROUND(D11/E11,2)))</f>
        <v>273.76</v>
      </c>
      <c r="G11" s="9">
        <f>ROUND(SUM(Administration!K109:L109),0)</f>
        <v>3075116</v>
      </c>
      <c r="H11" s="9">
        <f>ROUND(+Administration!V109,0)</f>
        <v>30641</v>
      </c>
      <c r="I11" s="10">
        <f t="shared" ref="I11:I74" si="1">IF(G11=0,"",IF(H11=0,"",ROUND(G11/H11,2)))</f>
        <v>100.36</v>
      </c>
      <c r="J11" s="10"/>
      <c r="K11" s="11">
        <f t="shared" ref="K11:K74" si="2">IF(D11=0,"",IF(E11=0,"",IF(G11=0,"",IF(H11=0,"",ROUND(I11/F11-1,4)))))</f>
        <v>-0.63339999999999996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ROUND(SUM(Administration!K7:L7),0)</f>
        <v>206131</v>
      </c>
      <c r="E12" s="9">
        <f>ROUND(+Administration!V7,0)</f>
        <v>1089</v>
      </c>
      <c r="F12" s="10">
        <f t="shared" si="0"/>
        <v>189.28</v>
      </c>
      <c r="G12" s="9">
        <f>ROUND(SUM(Administration!K110:L110),0)</f>
        <v>229247</v>
      </c>
      <c r="H12" s="9">
        <f>ROUND(+Administration!V110,0)</f>
        <v>1500</v>
      </c>
      <c r="I12" s="10">
        <f t="shared" si="1"/>
        <v>152.83000000000001</v>
      </c>
      <c r="J12" s="10"/>
      <c r="K12" s="11">
        <f t="shared" si="2"/>
        <v>-0.19259999999999999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ROUND(SUM(Administration!K8:L8),0)</f>
        <v>9684760</v>
      </c>
      <c r="E13" s="9">
        <f>ROUND(+Administration!V8,0)</f>
        <v>67662</v>
      </c>
      <c r="F13" s="10">
        <f t="shared" si="0"/>
        <v>143.13</v>
      </c>
      <c r="G13" s="9">
        <f>ROUND(SUM(Administration!K111:L111),0)</f>
        <v>10739702</v>
      </c>
      <c r="H13" s="9">
        <f>ROUND(+Administration!V111,0)</f>
        <v>58826</v>
      </c>
      <c r="I13" s="10">
        <f t="shared" si="1"/>
        <v>182.57</v>
      </c>
      <c r="J13" s="10"/>
      <c r="K13" s="11">
        <f t="shared" si="2"/>
        <v>0.27560000000000001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ROUND(SUM(Administration!K9:L9),0)</f>
        <v>61170707</v>
      </c>
      <c r="E14" s="9">
        <f>ROUND(+Administration!V9,0)</f>
        <v>33789</v>
      </c>
      <c r="F14" s="10">
        <f t="shared" si="0"/>
        <v>1810.37</v>
      </c>
      <c r="G14" s="9">
        <f>ROUND(SUM(Administration!K112:L112),0)</f>
        <v>43911100</v>
      </c>
      <c r="H14" s="9">
        <f>ROUND(+Administration!V112,0)</f>
        <v>31867</v>
      </c>
      <c r="I14" s="10">
        <f t="shared" si="1"/>
        <v>1377.95</v>
      </c>
      <c r="J14" s="10"/>
      <c r="K14" s="11">
        <f t="shared" si="2"/>
        <v>-0.2389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ROUND(SUM(Administration!K10:L10),0)</f>
        <v>11</v>
      </c>
      <c r="E15" s="9">
        <f>ROUND(+Administration!V10,0)</f>
        <v>570</v>
      </c>
      <c r="F15" s="10">
        <f t="shared" si="0"/>
        <v>0.02</v>
      </c>
      <c r="G15" s="9">
        <f>ROUND(SUM(Administration!K113:L113),0)</f>
        <v>10078</v>
      </c>
      <c r="H15" s="9">
        <f>ROUND(+Administration!V113,0)</f>
        <v>1371</v>
      </c>
      <c r="I15" s="10">
        <f t="shared" si="1"/>
        <v>7.35</v>
      </c>
      <c r="J15" s="10"/>
      <c r="K15" s="11">
        <f t="shared" si="2"/>
        <v>366.5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ROUND(SUM(Administration!K11:L11),0)</f>
        <v>334327</v>
      </c>
      <c r="E16" s="9">
        <f>ROUND(+Administration!V11,0)</f>
        <v>2056</v>
      </c>
      <c r="F16" s="10">
        <f t="shared" si="0"/>
        <v>162.61000000000001</v>
      </c>
      <c r="G16" s="9">
        <f>ROUND(SUM(Administration!K114:L114),0)</f>
        <v>195181</v>
      </c>
      <c r="H16" s="9">
        <f>ROUND(+Administration!V114,0)</f>
        <v>2014</v>
      </c>
      <c r="I16" s="10">
        <f t="shared" si="1"/>
        <v>96.91</v>
      </c>
      <c r="J16" s="10"/>
      <c r="K16" s="11">
        <f t="shared" si="2"/>
        <v>-0.40400000000000003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ROUND(SUM(Administration!K12:L12),0)</f>
        <v>49280</v>
      </c>
      <c r="E17" s="9">
        <f>ROUND(+Administration!V12,0)</f>
        <v>5984</v>
      </c>
      <c r="F17" s="10">
        <f t="shared" si="0"/>
        <v>8.24</v>
      </c>
      <c r="G17" s="9">
        <f>ROUND(SUM(Administration!K115:L115),0)</f>
        <v>37241</v>
      </c>
      <c r="H17" s="9">
        <f>ROUND(+Administration!V115,0)</f>
        <v>6269</v>
      </c>
      <c r="I17" s="10">
        <f t="shared" si="1"/>
        <v>5.94</v>
      </c>
      <c r="J17" s="10"/>
      <c r="K17" s="11">
        <f t="shared" si="2"/>
        <v>-0.27910000000000001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ROUND(SUM(Administration!K13:L13),0)</f>
        <v>100615</v>
      </c>
      <c r="E18" s="9">
        <f>ROUND(+Administration!V13,0)</f>
        <v>991</v>
      </c>
      <c r="F18" s="10">
        <f t="shared" si="0"/>
        <v>101.53</v>
      </c>
      <c r="G18" s="9">
        <f>ROUND(SUM(Administration!K116:L116),0)</f>
        <v>115193</v>
      </c>
      <c r="H18" s="9">
        <f>ROUND(+Administration!V116,0)</f>
        <v>945</v>
      </c>
      <c r="I18" s="10">
        <f t="shared" si="1"/>
        <v>121.9</v>
      </c>
      <c r="J18" s="10"/>
      <c r="K18" s="11">
        <f t="shared" si="2"/>
        <v>0.2006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ROUND(SUM(Administration!K14:L14),0)</f>
        <v>37846828</v>
      </c>
      <c r="E19" s="9">
        <f>ROUND(+Administration!V14,0)</f>
        <v>20706</v>
      </c>
      <c r="F19" s="10">
        <f t="shared" si="0"/>
        <v>1827.82</v>
      </c>
      <c r="G19" s="9">
        <f>ROUND(SUM(Administration!K117:L117),0)</f>
        <v>44726531</v>
      </c>
      <c r="H19" s="9">
        <f>ROUND(+Administration!V117,0)</f>
        <v>17962</v>
      </c>
      <c r="I19" s="10">
        <f t="shared" si="1"/>
        <v>2490.06</v>
      </c>
      <c r="J19" s="10"/>
      <c r="K19" s="11">
        <f t="shared" si="2"/>
        <v>0.36230000000000001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ROUND(SUM(Administration!K15:L15),0)</f>
        <v>28304511</v>
      </c>
      <c r="E20" s="9">
        <f>ROUND(+Administration!V15,0)</f>
        <v>44458</v>
      </c>
      <c r="F20" s="10">
        <f t="shared" si="0"/>
        <v>636.66</v>
      </c>
      <c r="G20" s="9">
        <f>ROUND(SUM(Administration!K118:L118),0)</f>
        <v>60432242</v>
      </c>
      <c r="H20" s="9">
        <f>ROUND(+Administration!V118,0)</f>
        <v>43674</v>
      </c>
      <c r="I20" s="10">
        <f t="shared" si="1"/>
        <v>1383.71</v>
      </c>
      <c r="J20" s="10"/>
      <c r="K20" s="11">
        <f t="shared" si="2"/>
        <v>1.1734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ROUND(SUM(Administration!K16:L16),0)</f>
        <v>19447277</v>
      </c>
      <c r="E21" s="9">
        <f>ROUND(+Administration!V16,0)</f>
        <v>45185</v>
      </c>
      <c r="F21" s="10">
        <f t="shared" si="0"/>
        <v>430.39</v>
      </c>
      <c r="G21" s="9">
        <f>ROUND(SUM(Administration!K119:L119),0)</f>
        <v>38394723</v>
      </c>
      <c r="H21" s="9">
        <f>ROUND(+Administration!V119,0)</f>
        <v>48009</v>
      </c>
      <c r="I21" s="10">
        <f t="shared" si="1"/>
        <v>799.74</v>
      </c>
      <c r="J21" s="10"/>
      <c r="K21" s="11">
        <f t="shared" si="2"/>
        <v>0.85819999999999996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ROUND(SUM(Administration!K17:L17),0)</f>
        <v>3690546</v>
      </c>
      <c r="E22" s="9">
        <f>ROUND(+Administration!V17,0)</f>
        <v>3748</v>
      </c>
      <c r="F22" s="10">
        <f t="shared" si="0"/>
        <v>984.67</v>
      </c>
      <c r="G22" s="9">
        <f>ROUND(SUM(Administration!K120:L120),0)</f>
        <v>5968221</v>
      </c>
      <c r="H22" s="9">
        <f>ROUND(+Administration!V120,0)</f>
        <v>4011</v>
      </c>
      <c r="I22" s="10">
        <f t="shared" si="1"/>
        <v>1487.96</v>
      </c>
      <c r="J22" s="10"/>
      <c r="K22" s="11">
        <f t="shared" si="2"/>
        <v>0.5111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ROUND(SUM(Administration!K18:L18),0)</f>
        <v>7014931</v>
      </c>
      <c r="E23" s="9">
        <f>ROUND(+Administration!V18,0)</f>
        <v>24271</v>
      </c>
      <c r="F23" s="10">
        <f t="shared" si="0"/>
        <v>289.02999999999997</v>
      </c>
      <c r="G23" s="9">
        <f>ROUND(SUM(Administration!K121:L121),0)</f>
        <v>5187857</v>
      </c>
      <c r="H23" s="9">
        <f>ROUND(+Administration!V121,0)</f>
        <v>25201</v>
      </c>
      <c r="I23" s="10">
        <f t="shared" si="1"/>
        <v>205.86</v>
      </c>
      <c r="J23" s="10"/>
      <c r="K23" s="11">
        <f t="shared" si="2"/>
        <v>-0.2878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ROUND(SUM(Administration!K19:L19),0)</f>
        <v>711458</v>
      </c>
      <c r="E24" s="9">
        <f>ROUND(+Administration!V19,0)</f>
        <v>14864</v>
      </c>
      <c r="F24" s="10">
        <f t="shared" si="0"/>
        <v>47.86</v>
      </c>
      <c r="G24" s="9">
        <f>ROUND(SUM(Administration!K122:L122),0)</f>
        <v>727242</v>
      </c>
      <c r="H24" s="9">
        <f>ROUND(+Administration!V122,0)</f>
        <v>15283</v>
      </c>
      <c r="I24" s="10">
        <f t="shared" si="1"/>
        <v>47.59</v>
      </c>
      <c r="J24" s="10"/>
      <c r="K24" s="11">
        <f t="shared" si="2"/>
        <v>-5.5999999999999999E-3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ROUND(SUM(Administration!K20:L20),0)</f>
        <v>3387184</v>
      </c>
      <c r="E25" s="9">
        <f>ROUND(+Administration!V20,0)</f>
        <v>15632</v>
      </c>
      <c r="F25" s="10">
        <f t="shared" si="0"/>
        <v>216.68</v>
      </c>
      <c r="G25" s="9">
        <f>ROUND(SUM(Administration!K123:L123),0)</f>
        <v>3978703</v>
      </c>
      <c r="H25" s="9">
        <f>ROUND(+Administration!V123,0)</f>
        <v>15488</v>
      </c>
      <c r="I25" s="10">
        <f t="shared" si="1"/>
        <v>256.89</v>
      </c>
      <c r="J25" s="10"/>
      <c r="K25" s="11">
        <f t="shared" si="2"/>
        <v>0.18559999999999999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ROUND(SUM(Administration!K21:L21),0)</f>
        <v>639807</v>
      </c>
      <c r="E26" s="9">
        <f>ROUND(+Administration!V21,0)</f>
        <v>1048</v>
      </c>
      <c r="F26" s="10">
        <f t="shared" si="0"/>
        <v>610.5</v>
      </c>
      <c r="G26" s="9">
        <f>ROUND(SUM(Administration!K124:L124),0)</f>
        <v>589928</v>
      </c>
      <c r="H26" s="9">
        <f>ROUND(+Administration!V124,0)</f>
        <v>1125</v>
      </c>
      <c r="I26" s="10">
        <f t="shared" si="1"/>
        <v>524.38</v>
      </c>
      <c r="J26" s="10"/>
      <c r="K26" s="11">
        <f t="shared" si="2"/>
        <v>-0.1411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ROUND(SUM(Administration!K22:L22),0)</f>
        <v>0</v>
      </c>
      <c r="E27" s="9">
        <f>ROUND(+Administration!V22,0)</f>
        <v>0</v>
      </c>
      <c r="F27" s="10" t="str">
        <f t="shared" si="0"/>
        <v/>
      </c>
      <c r="G27" s="9">
        <f>ROUND(SUM(Administration!K125:L125),0)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ROUND(SUM(Administration!K23:L23),0)</f>
        <v>107079</v>
      </c>
      <c r="E28" s="9">
        <f>ROUND(+Administration!V23,0)</f>
        <v>870</v>
      </c>
      <c r="F28" s="10">
        <f t="shared" si="0"/>
        <v>123.08</v>
      </c>
      <c r="G28" s="9">
        <f>ROUND(SUM(Administration!K126:L126),0)</f>
        <v>95993</v>
      </c>
      <c r="H28" s="9">
        <f>ROUND(+Administration!V126,0)</f>
        <v>934</v>
      </c>
      <c r="I28" s="10">
        <f t="shared" si="1"/>
        <v>102.78</v>
      </c>
      <c r="J28" s="10"/>
      <c r="K28" s="11">
        <f t="shared" si="2"/>
        <v>-0.16489999999999999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ROUND(SUM(Administration!K24:L24),0)</f>
        <v>1013781</v>
      </c>
      <c r="E29" s="9">
        <f>ROUND(+Administration!V24,0)</f>
        <v>2267</v>
      </c>
      <c r="F29" s="10">
        <f t="shared" si="0"/>
        <v>447.19</v>
      </c>
      <c r="G29" s="9">
        <f>ROUND(SUM(Administration!K127:L127),0)</f>
        <v>802782</v>
      </c>
      <c r="H29" s="9">
        <f>ROUND(+Administration!V127,0)</f>
        <v>2412</v>
      </c>
      <c r="I29" s="10">
        <f t="shared" si="1"/>
        <v>332.83</v>
      </c>
      <c r="J29" s="10"/>
      <c r="K29" s="11">
        <f t="shared" si="2"/>
        <v>-0.25569999999999998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ROUND(SUM(Administration!K25:L25),0)</f>
        <v>620119</v>
      </c>
      <c r="E30" s="9">
        <f>ROUND(+Administration!V25,0)</f>
        <v>13181</v>
      </c>
      <c r="F30" s="10">
        <f t="shared" si="0"/>
        <v>47.05</v>
      </c>
      <c r="G30" s="9">
        <f>ROUND(SUM(Administration!K128:L128),0)</f>
        <v>470078</v>
      </c>
      <c r="H30" s="9">
        <f>ROUND(+Administration!V128,0)</f>
        <v>14775</v>
      </c>
      <c r="I30" s="10">
        <f t="shared" si="1"/>
        <v>31.82</v>
      </c>
      <c r="J30" s="10"/>
      <c r="K30" s="11">
        <f t="shared" si="2"/>
        <v>-0.32369999999999999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ROUND(SUM(Administration!K26:L26),0)</f>
        <v>224119</v>
      </c>
      <c r="E31" s="9">
        <f>ROUND(+Administration!V26,0)</f>
        <v>1304</v>
      </c>
      <c r="F31" s="10">
        <f t="shared" si="0"/>
        <v>171.87</v>
      </c>
      <c r="G31" s="9">
        <f>ROUND(SUM(Administration!K129:L129),0)</f>
        <v>229514</v>
      </c>
      <c r="H31" s="9">
        <f>ROUND(+Administration!V129,0)</f>
        <v>1207</v>
      </c>
      <c r="I31" s="10">
        <f t="shared" si="1"/>
        <v>190.15</v>
      </c>
      <c r="J31" s="10"/>
      <c r="K31" s="11">
        <f t="shared" si="2"/>
        <v>0.10639999999999999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ROUND(SUM(Administration!K27:L27),0)</f>
        <v>166707</v>
      </c>
      <c r="E32" s="9">
        <f>ROUND(+Administration!V27,0)</f>
        <v>1121</v>
      </c>
      <c r="F32" s="10">
        <f t="shared" si="0"/>
        <v>148.71</v>
      </c>
      <c r="G32" s="9">
        <f>ROUND(SUM(Administration!K130:L130),0)</f>
        <v>136068</v>
      </c>
      <c r="H32" s="9">
        <f>ROUND(+Administration!V130,0)</f>
        <v>1334</v>
      </c>
      <c r="I32" s="10">
        <f t="shared" si="1"/>
        <v>102</v>
      </c>
      <c r="J32" s="10"/>
      <c r="K32" s="11">
        <f t="shared" si="2"/>
        <v>-0.31409999999999999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ROUND(SUM(Administration!K28:L28),0)</f>
        <v>12067119</v>
      </c>
      <c r="E33" s="9">
        <f>ROUND(+Administration!V28,0)</f>
        <v>33577</v>
      </c>
      <c r="F33" s="10">
        <f t="shared" si="0"/>
        <v>359.39</v>
      </c>
      <c r="G33" s="9">
        <f>ROUND(SUM(Administration!K131:L131),0)</f>
        <v>5759348</v>
      </c>
      <c r="H33" s="9">
        <f>ROUND(+Administration!V131,0)</f>
        <v>42951</v>
      </c>
      <c r="I33" s="10">
        <f t="shared" si="1"/>
        <v>134.09</v>
      </c>
      <c r="J33" s="10"/>
      <c r="K33" s="11">
        <f t="shared" si="2"/>
        <v>-0.62690000000000001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ROUND(SUM(Administration!K29:L29),0)</f>
        <v>1034609</v>
      </c>
      <c r="E34" s="9">
        <f>ROUND(+Administration!V29,0)</f>
        <v>10489</v>
      </c>
      <c r="F34" s="10">
        <f t="shared" si="0"/>
        <v>98.64</v>
      </c>
      <c r="G34" s="9">
        <f>ROUND(SUM(Administration!K132:L132),0)</f>
        <v>1885283</v>
      </c>
      <c r="H34" s="9">
        <f>ROUND(+Administration!V132,0)</f>
        <v>10376</v>
      </c>
      <c r="I34" s="10">
        <f t="shared" si="1"/>
        <v>181.7</v>
      </c>
      <c r="J34" s="10"/>
      <c r="K34" s="11">
        <f t="shared" si="2"/>
        <v>0.84209999999999996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ROUND(SUM(Administration!K30:L30),0)</f>
        <v>1092075</v>
      </c>
      <c r="E35" s="9">
        <f>ROUND(+Administration!V30,0)</f>
        <v>5523</v>
      </c>
      <c r="F35" s="10">
        <f t="shared" si="0"/>
        <v>197.73</v>
      </c>
      <c r="G35" s="9">
        <f>ROUND(SUM(Administration!K133:L133),0)</f>
        <v>1723815</v>
      </c>
      <c r="H35" s="9">
        <f>ROUND(+Administration!V133,0)</f>
        <v>5627</v>
      </c>
      <c r="I35" s="10">
        <f t="shared" si="1"/>
        <v>306.35000000000002</v>
      </c>
      <c r="J35" s="10"/>
      <c r="K35" s="11">
        <f t="shared" si="2"/>
        <v>0.54930000000000001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ROUND(SUM(Administration!K31:L31),0)</f>
        <v>129917</v>
      </c>
      <c r="E36" s="9">
        <f>ROUND(+Administration!V31,0)</f>
        <v>5110</v>
      </c>
      <c r="F36" s="10">
        <f t="shared" si="0"/>
        <v>25.42</v>
      </c>
      <c r="G36" s="9">
        <f>ROUND(SUM(Administration!K134:L134),0)</f>
        <v>124261</v>
      </c>
      <c r="H36" s="9">
        <f>ROUND(+Administration!V134,0)</f>
        <v>5085</v>
      </c>
      <c r="I36" s="10">
        <f t="shared" si="1"/>
        <v>24.44</v>
      </c>
      <c r="J36" s="10"/>
      <c r="K36" s="11">
        <f t="shared" si="2"/>
        <v>-3.8600000000000002E-2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ROUND(SUM(Administration!K32:L32),0)</f>
        <v>108707</v>
      </c>
      <c r="E37" s="9">
        <f>ROUND(+Administration!V32,0)</f>
        <v>71</v>
      </c>
      <c r="F37" s="10">
        <f t="shared" si="0"/>
        <v>1531.08</v>
      </c>
      <c r="G37" s="9">
        <f>ROUND(SUM(Administration!K135:L135),0)</f>
        <v>74381</v>
      </c>
      <c r="H37" s="9">
        <f>ROUND(+Administration!V135,0)</f>
        <v>76</v>
      </c>
      <c r="I37" s="10">
        <f t="shared" si="1"/>
        <v>978.7</v>
      </c>
      <c r="J37" s="10"/>
      <c r="K37" s="11">
        <f t="shared" si="2"/>
        <v>-0.36080000000000001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ROUND(SUM(Administration!K33:L33),0)</f>
        <v>77375231</v>
      </c>
      <c r="E38" s="9">
        <f>ROUND(+Administration!V33,0)</f>
        <v>31723</v>
      </c>
      <c r="F38" s="10">
        <f t="shared" si="0"/>
        <v>2439.09</v>
      </c>
      <c r="G38" s="9">
        <f>ROUND(SUM(Administration!K136:L136),0)</f>
        <v>79998599</v>
      </c>
      <c r="H38" s="9">
        <f>ROUND(+Administration!V136,0)</f>
        <v>32054</v>
      </c>
      <c r="I38" s="10">
        <f t="shared" si="1"/>
        <v>2495.7399999999998</v>
      </c>
      <c r="J38" s="10"/>
      <c r="K38" s="11">
        <f t="shared" si="2"/>
        <v>2.3199999999999998E-2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ROUND(SUM(Administration!K34:L34),0)</f>
        <v>0</v>
      </c>
      <c r="E39" s="9">
        <f>ROUND(+Administration!V34,0)</f>
        <v>0</v>
      </c>
      <c r="F39" s="10" t="str">
        <f t="shared" si="0"/>
        <v/>
      </c>
      <c r="G39" s="9">
        <f>ROUND(SUM(Administration!K137:L137),0)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ROUND(SUM(Administration!K35:L35),0)</f>
        <v>2508408</v>
      </c>
      <c r="E40" s="9">
        <f>ROUND(+Administration!V35,0)</f>
        <v>49341</v>
      </c>
      <c r="F40" s="10">
        <f t="shared" si="0"/>
        <v>50.84</v>
      </c>
      <c r="G40" s="9">
        <f>ROUND(SUM(Administration!K138:L138),0)</f>
        <v>6347798</v>
      </c>
      <c r="H40" s="9">
        <f>ROUND(+Administration!V138,0)</f>
        <v>53968</v>
      </c>
      <c r="I40" s="10">
        <f t="shared" si="1"/>
        <v>117.62</v>
      </c>
      <c r="J40" s="10"/>
      <c r="K40" s="11">
        <f t="shared" si="2"/>
        <v>1.3134999999999999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ROUND(SUM(Administration!K36:L36),0)</f>
        <v>652995</v>
      </c>
      <c r="E41" s="9">
        <f>ROUND(+Administration!V36,0)</f>
        <v>5526</v>
      </c>
      <c r="F41" s="10">
        <f t="shared" si="0"/>
        <v>118.17</v>
      </c>
      <c r="G41" s="9">
        <f>ROUND(SUM(Administration!K139:L139),0)</f>
        <v>591760</v>
      </c>
      <c r="H41" s="9">
        <f>ROUND(+Administration!V139,0)</f>
        <v>4792</v>
      </c>
      <c r="I41" s="10">
        <f t="shared" si="1"/>
        <v>123.49</v>
      </c>
      <c r="J41" s="10"/>
      <c r="K41" s="11">
        <f t="shared" si="2"/>
        <v>4.4999999999999998E-2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ROUND(SUM(Administration!K37:L37),0)</f>
        <v>108163</v>
      </c>
      <c r="E42" s="9">
        <f>ROUND(+Administration!V37,0)</f>
        <v>1018</v>
      </c>
      <c r="F42" s="10">
        <f t="shared" si="0"/>
        <v>106.25</v>
      </c>
      <c r="G42" s="9">
        <f>ROUND(SUM(Administration!K140:L140),0)</f>
        <v>91225</v>
      </c>
      <c r="H42" s="9">
        <f>ROUND(+Administration!V140,0)</f>
        <v>1141</v>
      </c>
      <c r="I42" s="10">
        <f t="shared" si="1"/>
        <v>79.95</v>
      </c>
      <c r="J42" s="10"/>
      <c r="K42" s="11">
        <f t="shared" si="2"/>
        <v>-0.2475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ROUND(SUM(Administration!K38:L38),0)</f>
        <v>5686664</v>
      </c>
      <c r="E43" s="9">
        <f>ROUND(+Administration!V38,0)</f>
        <v>10343</v>
      </c>
      <c r="F43" s="10">
        <f t="shared" si="0"/>
        <v>549.80999999999995</v>
      </c>
      <c r="G43" s="9">
        <f>ROUND(SUM(Administration!K141:L141),0)</f>
        <v>5703761</v>
      </c>
      <c r="H43" s="9">
        <f>ROUND(+Administration!V141,0)</f>
        <v>9626</v>
      </c>
      <c r="I43" s="10">
        <f t="shared" si="1"/>
        <v>592.54</v>
      </c>
      <c r="J43" s="10"/>
      <c r="K43" s="11">
        <f t="shared" si="2"/>
        <v>7.7700000000000005E-2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ROUND(SUM(Administration!K39:L39),0)</f>
        <v>0</v>
      </c>
      <c r="E44" s="9">
        <f>ROUND(+Administration!V39,0)</f>
        <v>3891</v>
      </c>
      <c r="F44" s="10" t="str">
        <f t="shared" si="0"/>
        <v/>
      </c>
      <c r="G44" s="9">
        <f>ROUND(SUM(Administration!K142:L142),0)</f>
        <v>1379479</v>
      </c>
      <c r="H44" s="9">
        <f>ROUND(+Administration!V142,0)</f>
        <v>4221</v>
      </c>
      <c r="I44" s="10">
        <f t="shared" si="1"/>
        <v>326.81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ROUND(SUM(Administration!K40:L40),0)</f>
        <v>0</v>
      </c>
      <c r="E45" s="9">
        <f>ROUND(+Administration!V40,0)</f>
        <v>4405</v>
      </c>
      <c r="F45" s="10" t="str">
        <f t="shared" si="0"/>
        <v/>
      </c>
      <c r="G45" s="9">
        <f>ROUND(SUM(Administration!K143:L143),0)</f>
        <v>707298</v>
      </c>
      <c r="H45" s="9">
        <f>ROUND(+Administration!V143,0)</f>
        <v>2702</v>
      </c>
      <c r="I45" s="10">
        <f t="shared" si="1"/>
        <v>261.77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ROUND(SUM(Administration!K41:L41),0)</f>
        <v>162184</v>
      </c>
      <c r="E46" s="9">
        <f>ROUND(+Administration!V41,0)</f>
        <v>1964</v>
      </c>
      <c r="F46" s="10">
        <f t="shared" si="0"/>
        <v>82.58</v>
      </c>
      <c r="G46" s="9">
        <f>ROUND(SUM(Administration!K144:L144),0)</f>
        <v>218289</v>
      </c>
      <c r="H46" s="9">
        <f>ROUND(+Administration!V144,0)</f>
        <v>1481</v>
      </c>
      <c r="I46" s="10">
        <f t="shared" si="1"/>
        <v>147.38999999999999</v>
      </c>
      <c r="J46" s="10"/>
      <c r="K46" s="11">
        <f t="shared" si="2"/>
        <v>0.78480000000000005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ROUND(SUM(Administration!K42:L42),0)</f>
        <v>938979</v>
      </c>
      <c r="E47" s="9">
        <f>ROUND(+Administration!V42,0)</f>
        <v>5524</v>
      </c>
      <c r="F47" s="10">
        <f t="shared" si="0"/>
        <v>169.98</v>
      </c>
      <c r="G47" s="9">
        <f>ROUND(SUM(Administration!K145:L145),0)</f>
        <v>1013895</v>
      </c>
      <c r="H47" s="9">
        <f>ROUND(+Administration!V145,0)</f>
        <v>5844</v>
      </c>
      <c r="I47" s="10">
        <f t="shared" si="1"/>
        <v>173.49</v>
      </c>
      <c r="J47" s="10"/>
      <c r="K47" s="11">
        <f t="shared" si="2"/>
        <v>2.06E-2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ROUND(SUM(Administration!K43:L43),0)</f>
        <v>81831</v>
      </c>
      <c r="E48" s="9">
        <f>ROUND(+Administration!V43,0)</f>
        <v>621</v>
      </c>
      <c r="F48" s="10">
        <f t="shared" si="0"/>
        <v>131.77000000000001</v>
      </c>
      <c r="G48" s="9">
        <f>ROUND(SUM(Administration!K146:L146),0)</f>
        <v>174973</v>
      </c>
      <c r="H48" s="9">
        <f>ROUND(+Administration!V146,0)</f>
        <v>535</v>
      </c>
      <c r="I48" s="10">
        <f t="shared" si="1"/>
        <v>327.05</v>
      </c>
      <c r="J48" s="10"/>
      <c r="K48" s="11">
        <f t="shared" si="2"/>
        <v>1.482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ROUND(SUM(Administration!K44:L44),0)</f>
        <v>0</v>
      </c>
      <c r="E49" s="9">
        <f>ROUND(+Administration!V44,0)</f>
        <v>0</v>
      </c>
      <c r="F49" s="10" t="str">
        <f t="shared" si="0"/>
        <v/>
      </c>
      <c r="G49" s="9">
        <f>ROUND(SUM(Administration!K147:L147),0)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ROUND(SUM(Administration!K45:L45),0)</f>
        <v>8390211</v>
      </c>
      <c r="E50" s="9">
        <f>ROUND(+Administration!V45,0)</f>
        <v>14611</v>
      </c>
      <c r="F50" s="10">
        <f t="shared" si="0"/>
        <v>574.24</v>
      </c>
      <c r="G50" s="9">
        <f>ROUND(SUM(Administration!K148:L148),0)</f>
        <v>16133066</v>
      </c>
      <c r="H50" s="9">
        <f>ROUND(+Administration!V148,0)</f>
        <v>15353</v>
      </c>
      <c r="I50" s="10">
        <f t="shared" si="1"/>
        <v>1050.81</v>
      </c>
      <c r="J50" s="10"/>
      <c r="K50" s="11">
        <f t="shared" si="2"/>
        <v>0.82989999999999997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ROUND(SUM(Administration!K46:L46),0)</f>
        <v>27128658</v>
      </c>
      <c r="E51" s="9">
        <f>ROUND(+Administration!V46,0)</f>
        <v>58058</v>
      </c>
      <c r="F51" s="10">
        <f t="shared" si="0"/>
        <v>467.27</v>
      </c>
      <c r="G51" s="9">
        <f>ROUND(SUM(Administration!K149:L149),0)</f>
        <v>35532695</v>
      </c>
      <c r="H51" s="9">
        <f>ROUND(+Administration!V149,0)</f>
        <v>57457</v>
      </c>
      <c r="I51" s="10">
        <f t="shared" si="1"/>
        <v>618.41999999999996</v>
      </c>
      <c r="J51" s="10"/>
      <c r="K51" s="11">
        <f t="shared" si="2"/>
        <v>0.32350000000000001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ROUND(SUM(Administration!K47:L47),0)</f>
        <v>85539</v>
      </c>
      <c r="E52" s="9">
        <f>ROUND(+Administration!V47,0)</f>
        <v>255</v>
      </c>
      <c r="F52" s="10">
        <f t="shared" si="0"/>
        <v>335.45</v>
      </c>
      <c r="G52" s="9">
        <f>ROUND(SUM(Administration!K150:L150),0)</f>
        <v>215763</v>
      </c>
      <c r="H52" s="9">
        <f>ROUND(+Administration!V150,0)</f>
        <v>389</v>
      </c>
      <c r="I52" s="10">
        <f t="shared" si="1"/>
        <v>554.66</v>
      </c>
      <c r="J52" s="10"/>
      <c r="K52" s="11">
        <f t="shared" si="2"/>
        <v>0.65349999999999997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ROUND(SUM(Administration!K48:L48),0)</f>
        <v>21967767</v>
      </c>
      <c r="E53" s="9">
        <f>ROUND(+Administration!V48,0)</f>
        <v>24110</v>
      </c>
      <c r="F53" s="10">
        <f t="shared" si="0"/>
        <v>911.15</v>
      </c>
      <c r="G53" s="9">
        <f>ROUND(SUM(Administration!K151:L151),0)</f>
        <v>31362167</v>
      </c>
      <c r="H53" s="9">
        <f>ROUND(+Administration!V151,0)</f>
        <v>26437</v>
      </c>
      <c r="I53" s="10">
        <f t="shared" si="1"/>
        <v>1186.3</v>
      </c>
      <c r="J53" s="10"/>
      <c r="K53" s="11">
        <f t="shared" si="2"/>
        <v>0.30199999999999999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ROUND(SUM(Administration!K49:L49),0)</f>
        <v>5097075</v>
      </c>
      <c r="E54" s="9">
        <f>ROUND(+Administration!V49,0)</f>
        <v>34703</v>
      </c>
      <c r="F54" s="10">
        <f t="shared" si="0"/>
        <v>146.88</v>
      </c>
      <c r="G54" s="9">
        <f>ROUND(SUM(Administration!K152:L152),0)</f>
        <v>5714015</v>
      </c>
      <c r="H54" s="9">
        <f>ROUND(+Administration!V152,0)</f>
        <v>35157</v>
      </c>
      <c r="I54" s="10">
        <f t="shared" si="1"/>
        <v>162.53</v>
      </c>
      <c r="J54" s="10"/>
      <c r="K54" s="11">
        <f t="shared" si="2"/>
        <v>0.1065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ROUND(SUM(Administration!K50:L50),0)</f>
        <v>10127937</v>
      </c>
      <c r="E55" s="9">
        <f>ROUND(+Administration!V50,0)</f>
        <v>13193</v>
      </c>
      <c r="F55" s="10">
        <f t="shared" si="0"/>
        <v>767.68</v>
      </c>
      <c r="G55" s="9">
        <f>ROUND(SUM(Administration!K153:L153),0)</f>
        <v>18573941</v>
      </c>
      <c r="H55" s="9">
        <f>ROUND(+Administration!V153,0)</f>
        <v>13595</v>
      </c>
      <c r="I55" s="10">
        <f t="shared" si="1"/>
        <v>1366.23</v>
      </c>
      <c r="J55" s="10"/>
      <c r="K55" s="11">
        <f t="shared" si="2"/>
        <v>0.77969999999999995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ROUND(SUM(Administration!K51:L51),0)</f>
        <v>1481306</v>
      </c>
      <c r="E56" s="9">
        <f>ROUND(+Administration!V51,0)</f>
        <v>10503</v>
      </c>
      <c r="F56" s="10">
        <f t="shared" si="0"/>
        <v>141.04</v>
      </c>
      <c r="G56" s="9">
        <f>ROUND(SUM(Administration!K154:L154),0)</f>
        <v>1540198</v>
      </c>
      <c r="H56" s="9">
        <f>ROUND(+Administration!V154,0)</f>
        <v>10694</v>
      </c>
      <c r="I56" s="10">
        <f t="shared" si="1"/>
        <v>144.02000000000001</v>
      </c>
      <c r="J56" s="10"/>
      <c r="K56" s="11">
        <f t="shared" si="2"/>
        <v>2.1100000000000001E-2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ROUND(SUM(Administration!K52:L52),0)</f>
        <v>233667</v>
      </c>
      <c r="E57" s="9">
        <f>ROUND(+Administration!V52,0)</f>
        <v>1112</v>
      </c>
      <c r="F57" s="10">
        <f t="shared" si="0"/>
        <v>210.13</v>
      </c>
      <c r="G57" s="9">
        <f>ROUND(SUM(Administration!K155:L155),0)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ROUND(SUM(Administration!K53:L53),0)</f>
        <v>1098964</v>
      </c>
      <c r="E58" s="9">
        <f>ROUND(+Administration!V53,0)</f>
        <v>16770</v>
      </c>
      <c r="F58" s="10">
        <f t="shared" si="0"/>
        <v>65.53</v>
      </c>
      <c r="G58" s="9">
        <f>ROUND(SUM(Administration!K156:L156),0)</f>
        <v>714921</v>
      </c>
      <c r="H58" s="9">
        <f>ROUND(+Administration!V156,0)</f>
        <v>18613</v>
      </c>
      <c r="I58" s="10">
        <f t="shared" si="1"/>
        <v>38.409999999999997</v>
      </c>
      <c r="J58" s="10"/>
      <c r="K58" s="11">
        <f t="shared" si="2"/>
        <v>-0.41389999999999999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ROUND(SUM(Administration!K54:L54),0)</f>
        <v>1964660</v>
      </c>
      <c r="E59" s="9">
        <f>ROUND(+Administration!V54,0)</f>
        <v>18114</v>
      </c>
      <c r="F59" s="10">
        <f t="shared" si="0"/>
        <v>108.46</v>
      </c>
      <c r="G59" s="9">
        <f>ROUND(SUM(Administration!K157:L157),0)</f>
        <v>1246099</v>
      </c>
      <c r="H59" s="9">
        <f>ROUND(+Administration!V157,0)</f>
        <v>16969</v>
      </c>
      <c r="I59" s="10">
        <f t="shared" si="1"/>
        <v>73.430000000000007</v>
      </c>
      <c r="J59" s="10"/>
      <c r="K59" s="11">
        <f t="shared" si="2"/>
        <v>-0.32300000000000001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ROUND(SUM(Administration!K55:L55),0)</f>
        <v>755306</v>
      </c>
      <c r="E60" s="9">
        <f>ROUND(+Administration!V55,0)</f>
        <v>5367</v>
      </c>
      <c r="F60" s="10">
        <f t="shared" si="0"/>
        <v>140.72999999999999</v>
      </c>
      <c r="G60" s="9">
        <f>ROUND(SUM(Administration!K158:L158),0)</f>
        <v>802979</v>
      </c>
      <c r="H60" s="9">
        <f>ROUND(+Administration!V158,0)</f>
        <v>5413</v>
      </c>
      <c r="I60" s="10">
        <f t="shared" si="1"/>
        <v>148.34</v>
      </c>
      <c r="J60" s="10"/>
      <c r="K60" s="11">
        <f t="shared" si="2"/>
        <v>5.4100000000000002E-2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ROUND(SUM(Administration!K56:L56),0)</f>
        <v>30415</v>
      </c>
      <c r="E61" s="9">
        <f>ROUND(+Administration!V56,0)</f>
        <v>579</v>
      </c>
      <c r="F61" s="10">
        <f t="shared" si="0"/>
        <v>52.53</v>
      </c>
      <c r="G61" s="9">
        <f>ROUND(SUM(Administration!K159:L159),0)</f>
        <v>120613</v>
      </c>
      <c r="H61" s="9">
        <f>ROUND(+Administration!V159,0)</f>
        <v>477</v>
      </c>
      <c r="I61" s="10">
        <f t="shared" si="1"/>
        <v>252.86</v>
      </c>
      <c r="J61" s="10"/>
      <c r="K61" s="11">
        <f t="shared" si="2"/>
        <v>3.8136000000000001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ROUND(SUM(Administration!K57:L57),0)</f>
        <v>11665924</v>
      </c>
      <c r="E62" s="9">
        <f>ROUND(+Administration!V57,0)</f>
        <v>30421</v>
      </c>
      <c r="F62" s="10">
        <f t="shared" si="0"/>
        <v>383.48</v>
      </c>
      <c r="G62" s="9">
        <f>ROUND(SUM(Administration!K160:L160),0)</f>
        <v>49150331</v>
      </c>
      <c r="H62" s="9">
        <f>ROUND(+Administration!V160,0)</f>
        <v>32262</v>
      </c>
      <c r="I62" s="10">
        <f t="shared" si="1"/>
        <v>1523.47</v>
      </c>
      <c r="J62" s="10"/>
      <c r="K62" s="11">
        <f t="shared" si="2"/>
        <v>2.9727000000000001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ROUND(SUM(Administration!K58:L58),0)</f>
        <v>70014116</v>
      </c>
      <c r="E63" s="9">
        <f>ROUND(+Administration!V58,0)</f>
        <v>33079</v>
      </c>
      <c r="F63" s="10">
        <f t="shared" si="0"/>
        <v>2116.5700000000002</v>
      </c>
      <c r="G63" s="9">
        <f>ROUND(SUM(Administration!K161:L161),0)</f>
        <v>95993</v>
      </c>
      <c r="H63" s="9">
        <f>ROUND(+Administration!V161,0)</f>
        <v>32725</v>
      </c>
      <c r="I63" s="10">
        <f t="shared" si="1"/>
        <v>2.93</v>
      </c>
      <c r="J63" s="10"/>
      <c r="K63" s="11">
        <f t="shared" si="2"/>
        <v>-0.99860000000000004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ROUND(SUM(Administration!K59:L59),0)</f>
        <v>268177</v>
      </c>
      <c r="E64" s="9">
        <f>ROUND(+Administration!V59,0)</f>
        <v>2786</v>
      </c>
      <c r="F64" s="10">
        <f t="shared" si="0"/>
        <v>96.26</v>
      </c>
      <c r="G64" s="9">
        <f>ROUND(SUM(Administration!K162:L162),0)</f>
        <v>219614</v>
      </c>
      <c r="H64" s="9">
        <f>ROUND(+Administration!V162,0)</f>
        <v>2488</v>
      </c>
      <c r="I64" s="10">
        <f t="shared" si="1"/>
        <v>88.27</v>
      </c>
      <c r="J64" s="10"/>
      <c r="K64" s="11">
        <f t="shared" si="2"/>
        <v>-8.3000000000000004E-2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ROUND(SUM(Administration!K60:L60),0)</f>
        <v>142937</v>
      </c>
      <c r="E65" s="9">
        <f>ROUND(+Administration!V60,0)</f>
        <v>1271</v>
      </c>
      <c r="F65" s="10">
        <f t="shared" si="0"/>
        <v>112.46</v>
      </c>
      <c r="G65" s="9">
        <f>ROUND(SUM(Administration!K163:L163),0)</f>
        <v>181413</v>
      </c>
      <c r="H65" s="9">
        <f>ROUND(+Administration!V163,0)</f>
        <v>1225</v>
      </c>
      <c r="I65" s="10">
        <f t="shared" si="1"/>
        <v>148.09</v>
      </c>
      <c r="J65" s="10"/>
      <c r="K65" s="11">
        <f t="shared" si="2"/>
        <v>0.31680000000000003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ROUND(SUM(Administration!K61:L61),0)</f>
        <v>369372</v>
      </c>
      <c r="E66" s="9">
        <f>ROUND(+Administration!V61,0)</f>
        <v>1232</v>
      </c>
      <c r="F66" s="10">
        <f t="shared" si="0"/>
        <v>299.81</v>
      </c>
      <c r="G66" s="9">
        <f>ROUND(SUM(Administration!K164:L164),0)</f>
        <v>175600</v>
      </c>
      <c r="H66" s="9">
        <f>ROUND(+Administration!V164,0)</f>
        <v>1398</v>
      </c>
      <c r="I66" s="10">
        <f t="shared" si="1"/>
        <v>125.61</v>
      </c>
      <c r="J66" s="10"/>
      <c r="K66" s="11">
        <f t="shared" si="2"/>
        <v>-0.58099999999999996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ROUND(SUM(Administration!K62:L62),0)</f>
        <v>2940453</v>
      </c>
      <c r="E67" s="9">
        <f>ROUND(+Administration!V62,0)</f>
        <v>4806</v>
      </c>
      <c r="F67" s="10">
        <f t="shared" si="0"/>
        <v>611.83000000000004</v>
      </c>
      <c r="G67" s="9">
        <f>ROUND(SUM(Administration!K165:L165),0)</f>
        <v>2578012</v>
      </c>
      <c r="H67" s="9">
        <f>ROUND(+Administration!V165,0)</f>
        <v>4813</v>
      </c>
      <c r="I67" s="10">
        <f t="shared" si="1"/>
        <v>535.64</v>
      </c>
      <c r="J67" s="10"/>
      <c r="K67" s="11">
        <f t="shared" si="2"/>
        <v>-0.1245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ROUND(SUM(Administration!K63:L63),0)</f>
        <v>494606</v>
      </c>
      <c r="E68" s="9">
        <f>ROUND(+Administration!V63,0)</f>
        <v>1373</v>
      </c>
      <c r="F68" s="10">
        <f t="shared" si="0"/>
        <v>360.24</v>
      </c>
      <c r="G68" s="9">
        <f>ROUND(SUM(Administration!K166:L166),0)</f>
        <v>543516</v>
      </c>
      <c r="H68" s="9">
        <f>ROUND(+Administration!V166,0)</f>
        <v>1504</v>
      </c>
      <c r="I68" s="10">
        <f t="shared" si="1"/>
        <v>361.38</v>
      </c>
      <c r="J68" s="10"/>
      <c r="K68" s="11">
        <f t="shared" si="2"/>
        <v>3.2000000000000002E-3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ROUND(SUM(Administration!K64:L64),0)</f>
        <v>4764813</v>
      </c>
      <c r="E69" s="9">
        <f>ROUND(+Administration!V64,0)</f>
        <v>42810</v>
      </c>
      <c r="F69" s="10">
        <f t="shared" si="0"/>
        <v>111.3</v>
      </c>
      <c r="G69" s="9">
        <f>ROUND(SUM(Administration!K167:L167),0)</f>
        <v>6815023</v>
      </c>
      <c r="H69" s="9">
        <f>ROUND(+Administration!V167,0)</f>
        <v>43058</v>
      </c>
      <c r="I69" s="10">
        <f t="shared" si="1"/>
        <v>158.28</v>
      </c>
      <c r="J69" s="10"/>
      <c r="K69" s="11">
        <f t="shared" si="2"/>
        <v>0.42209999999999998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ROUND(SUM(Administration!K65:L65),0)</f>
        <v>611273</v>
      </c>
      <c r="E70" s="9">
        <f>ROUND(+Administration!V65,0)</f>
        <v>7772</v>
      </c>
      <c r="F70" s="10">
        <f t="shared" si="0"/>
        <v>78.650000000000006</v>
      </c>
      <c r="G70" s="9">
        <f>ROUND(SUM(Administration!K168:L168),0)</f>
        <v>718972</v>
      </c>
      <c r="H70" s="9">
        <f>ROUND(+Administration!V168,0)</f>
        <v>7172</v>
      </c>
      <c r="I70" s="10">
        <f t="shared" si="1"/>
        <v>100.25</v>
      </c>
      <c r="J70" s="10"/>
      <c r="K70" s="11">
        <f t="shared" si="2"/>
        <v>0.27460000000000001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ROUND(SUM(Administration!K66:L66),0)</f>
        <v>2824087</v>
      </c>
      <c r="E71" s="9">
        <f>ROUND(+Administration!V66,0)</f>
        <v>2238</v>
      </c>
      <c r="F71" s="10">
        <f t="shared" si="0"/>
        <v>1261.8800000000001</v>
      </c>
      <c r="G71" s="9">
        <f>ROUND(SUM(Administration!K169:L169),0)</f>
        <v>3814373</v>
      </c>
      <c r="H71" s="9">
        <f>ROUND(+Administration!V169,0)</f>
        <v>2381</v>
      </c>
      <c r="I71" s="10">
        <f t="shared" si="1"/>
        <v>1602</v>
      </c>
      <c r="J71" s="10"/>
      <c r="K71" s="11">
        <f t="shared" si="2"/>
        <v>0.26950000000000002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ROUND(SUM(Administration!K67:L67),0)</f>
        <v>233352</v>
      </c>
      <c r="E72" s="9">
        <f>ROUND(+Administration!V67,0)</f>
        <v>625</v>
      </c>
      <c r="F72" s="10">
        <f t="shared" si="0"/>
        <v>373.36</v>
      </c>
      <c r="G72" s="9">
        <f>ROUND(SUM(Administration!K170:L170),0)</f>
        <v>324601</v>
      </c>
      <c r="H72" s="9">
        <f>ROUND(+Administration!V170,0)</f>
        <v>571</v>
      </c>
      <c r="I72" s="10">
        <f t="shared" si="1"/>
        <v>568.48</v>
      </c>
      <c r="J72" s="10"/>
      <c r="K72" s="11">
        <f t="shared" si="2"/>
        <v>0.52259999999999995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ROUND(SUM(Administration!K68:L68),0)</f>
        <v>2850029</v>
      </c>
      <c r="E73" s="9">
        <f>ROUND(+Administration!V68,0)</f>
        <v>32864</v>
      </c>
      <c r="F73" s="10">
        <f t="shared" si="0"/>
        <v>86.72</v>
      </c>
      <c r="G73" s="9">
        <f>ROUND(SUM(Administration!K171:L171),0)</f>
        <v>7041226</v>
      </c>
      <c r="H73" s="9">
        <f>ROUND(+Administration!V171,0)</f>
        <v>33908</v>
      </c>
      <c r="I73" s="10">
        <f t="shared" si="1"/>
        <v>207.66</v>
      </c>
      <c r="J73" s="10"/>
      <c r="K73" s="11">
        <f t="shared" si="2"/>
        <v>1.3946000000000001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ROUND(SUM(Administration!K69:L69),0)</f>
        <v>6500869</v>
      </c>
      <c r="E74" s="9">
        <f>ROUND(+Administration!V69,0)</f>
        <v>45708</v>
      </c>
      <c r="F74" s="10">
        <f t="shared" si="0"/>
        <v>142.22999999999999</v>
      </c>
      <c r="G74" s="9">
        <f>ROUND(SUM(Administration!K172:L172),0)</f>
        <v>4408279</v>
      </c>
      <c r="H74" s="9">
        <f>ROUND(+Administration!V172,0)</f>
        <v>42783</v>
      </c>
      <c r="I74" s="10">
        <f t="shared" si="1"/>
        <v>103.04</v>
      </c>
      <c r="J74" s="10"/>
      <c r="K74" s="11">
        <f t="shared" si="2"/>
        <v>-0.27550000000000002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ROUND(SUM(Administration!K70:L70),0)</f>
        <v>5076380</v>
      </c>
      <c r="E75" s="9">
        <f>ROUND(+Administration!V70,0)</f>
        <v>60667</v>
      </c>
      <c r="F75" s="10">
        <f t="shared" ref="F75:F109" si="3">IF(D75=0,"",IF(E75=0,"",ROUND(D75/E75,2)))</f>
        <v>83.68</v>
      </c>
      <c r="G75" s="9">
        <f>ROUND(SUM(Administration!K173:L173),0)</f>
        <v>24506705</v>
      </c>
      <c r="H75" s="9">
        <f>ROUND(+Administration!V173,0)</f>
        <v>64214</v>
      </c>
      <c r="I75" s="10">
        <f t="shared" ref="I75:I109" si="4">IF(G75=0,"",IF(H75=0,"",ROUND(G75/H75,2)))</f>
        <v>381.64</v>
      </c>
      <c r="J75" s="10"/>
      <c r="K75" s="11">
        <f t="shared" ref="K75:K109" si="5">IF(D75=0,"",IF(E75=0,"",IF(G75=0,"",IF(H75=0,"",ROUND(I75/F75-1,4)))))</f>
        <v>3.5607000000000002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ROUND(SUM(Administration!K71:L71),0)</f>
        <v>9773641</v>
      </c>
      <c r="E76" s="9">
        <f>ROUND(+Administration!V71,0)</f>
        <v>33657</v>
      </c>
      <c r="F76" s="10">
        <f t="shared" si="3"/>
        <v>290.39</v>
      </c>
      <c r="G76" s="9">
        <f>ROUND(SUM(Administration!K174:L174),0)</f>
        <v>9933987</v>
      </c>
      <c r="H76" s="9">
        <f>ROUND(+Administration!V174,0)</f>
        <v>34300</v>
      </c>
      <c r="I76" s="10">
        <f t="shared" si="4"/>
        <v>289.62</v>
      </c>
      <c r="J76" s="10"/>
      <c r="K76" s="11">
        <f t="shared" si="5"/>
        <v>-2.7000000000000001E-3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ROUND(SUM(Administration!K72:L72),0)</f>
        <v>297120</v>
      </c>
      <c r="E77" s="9">
        <f>ROUND(+Administration!V72,0)</f>
        <v>1431</v>
      </c>
      <c r="F77" s="10">
        <f t="shared" si="3"/>
        <v>207.63</v>
      </c>
      <c r="G77" s="9">
        <f>ROUND(SUM(Administration!K175:L175),0)</f>
        <v>415589</v>
      </c>
      <c r="H77" s="9">
        <f>ROUND(+Administration!V175,0)</f>
        <v>1233</v>
      </c>
      <c r="I77" s="10">
        <f t="shared" si="4"/>
        <v>337.06</v>
      </c>
      <c r="J77" s="10"/>
      <c r="K77" s="11">
        <f t="shared" si="5"/>
        <v>0.62339999999999995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ROUND(SUM(Administration!K73:L73),0)</f>
        <v>0</v>
      </c>
      <c r="E78" s="9">
        <f>ROUND(+Administration!V73,0)</f>
        <v>305</v>
      </c>
      <c r="F78" s="10" t="str">
        <f t="shared" si="3"/>
        <v/>
      </c>
      <c r="G78" s="9">
        <f>ROUND(SUM(Administration!K176:L176),0)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ROUND(SUM(Administration!K74:L74),0)</f>
        <v>1795034</v>
      </c>
      <c r="E79" s="9">
        <f>ROUND(+Administration!V74,0)</f>
        <v>23522</v>
      </c>
      <c r="F79" s="10">
        <f t="shared" si="3"/>
        <v>76.31</v>
      </c>
      <c r="G79" s="9">
        <f>ROUND(SUM(Administration!K177:L177),0)</f>
        <v>1231323</v>
      </c>
      <c r="H79" s="9">
        <f>ROUND(+Administration!V177,0)</f>
        <v>24241</v>
      </c>
      <c r="I79" s="10">
        <f t="shared" si="4"/>
        <v>50.8</v>
      </c>
      <c r="J79" s="10"/>
      <c r="K79" s="11">
        <f t="shared" si="5"/>
        <v>-0.33429999999999999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ROUND(SUM(Administration!K75:L75),0)</f>
        <v>81448557</v>
      </c>
      <c r="E80" s="9">
        <f>ROUND(+Administration!V75,0)</f>
        <v>47001</v>
      </c>
      <c r="F80" s="10">
        <f t="shared" si="3"/>
        <v>1732.91</v>
      </c>
      <c r="G80" s="9">
        <f>ROUND(SUM(Administration!K178:L178),0)</f>
        <v>87913390</v>
      </c>
      <c r="H80" s="9">
        <f>ROUND(+Administration!V178,0)</f>
        <v>43139</v>
      </c>
      <c r="I80" s="10">
        <f t="shared" si="4"/>
        <v>2037.91</v>
      </c>
      <c r="J80" s="10"/>
      <c r="K80" s="11">
        <f t="shared" si="5"/>
        <v>0.17599999999999999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ROUND(SUM(Administration!K76:L76),0)</f>
        <v>102182</v>
      </c>
      <c r="E81" s="9">
        <f>ROUND(+Administration!V76,0)</f>
        <v>4515</v>
      </c>
      <c r="F81" s="10">
        <f t="shared" si="3"/>
        <v>22.63</v>
      </c>
      <c r="G81" s="9">
        <f>ROUND(SUM(Administration!K179:L179),0)</f>
        <v>117493</v>
      </c>
      <c r="H81" s="9">
        <f>ROUND(+Administration!V179,0)</f>
        <v>4539</v>
      </c>
      <c r="I81" s="10">
        <f t="shared" si="4"/>
        <v>25.89</v>
      </c>
      <c r="J81" s="10"/>
      <c r="K81" s="11">
        <f t="shared" si="5"/>
        <v>0.14410000000000001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ROUND(SUM(Administration!K77:L77),0)</f>
        <v>405153</v>
      </c>
      <c r="E82" s="9">
        <f>ROUND(+Administration!V77,0)</f>
        <v>1118</v>
      </c>
      <c r="F82" s="10">
        <f t="shared" si="3"/>
        <v>362.39</v>
      </c>
      <c r="G82" s="9">
        <f>ROUND(SUM(Administration!K180:L180),0)</f>
        <v>262127</v>
      </c>
      <c r="H82" s="9">
        <f>ROUND(+Administration!V180,0)</f>
        <v>827</v>
      </c>
      <c r="I82" s="10">
        <f t="shared" si="4"/>
        <v>316.95999999999998</v>
      </c>
      <c r="J82" s="10"/>
      <c r="K82" s="11">
        <f t="shared" si="5"/>
        <v>-0.12540000000000001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ROUND(SUM(Administration!K78:L78),0)</f>
        <v>47742062</v>
      </c>
      <c r="E83" s="9">
        <f>ROUND(+Administration!V78,0)</f>
        <v>10012</v>
      </c>
      <c r="F83" s="10">
        <f t="shared" si="3"/>
        <v>4768.4799999999996</v>
      </c>
      <c r="G83" s="9">
        <f>ROUND(SUM(Administration!K181:L181),0)</f>
        <v>70238302</v>
      </c>
      <c r="H83" s="9">
        <f>ROUND(+Administration!V181,0)</f>
        <v>10097</v>
      </c>
      <c r="I83" s="10">
        <f t="shared" si="4"/>
        <v>6956.35</v>
      </c>
      <c r="J83" s="10"/>
      <c r="K83" s="11">
        <f t="shared" si="5"/>
        <v>0.45879999999999999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ROUND(SUM(Administration!K79:L79),0)</f>
        <v>150761011</v>
      </c>
      <c r="E84" s="9">
        <f>ROUND(+Administration!V79,0)</f>
        <v>44924</v>
      </c>
      <c r="F84" s="10">
        <f t="shared" si="3"/>
        <v>3355.91</v>
      </c>
      <c r="G84" s="9">
        <f>ROUND(SUM(Administration!K182:L182),0)</f>
        <v>127431918</v>
      </c>
      <c r="H84" s="9">
        <f>ROUND(+Administration!V182,0)</f>
        <v>46979</v>
      </c>
      <c r="I84" s="10">
        <f t="shared" si="4"/>
        <v>2712.53</v>
      </c>
      <c r="J84" s="10"/>
      <c r="K84" s="11">
        <f t="shared" si="5"/>
        <v>-0.19170000000000001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ROUND(SUM(Administration!K80:L80),0)</f>
        <v>2829891</v>
      </c>
      <c r="E85" s="9">
        <f>ROUND(+Administration!V80,0)</f>
        <v>11207</v>
      </c>
      <c r="F85" s="10">
        <f t="shared" si="3"/>
        <v>252.51</v>
      </c>
      <c r="G85" s="9">
        <f>ROUND(SUM(Administration!K183:L183),0)</f>
        <v>3139074</v>
      </c>
      <c r="H85" s="9">
        <f>ROUND(+Administration!V183,0)</f>
        <v>11445</v>
      </c>
      <c r="I85" s="10">
        <f t="shared" si="4"/>
        <v>274.27</v>
      </c>
      <c r="J85" s="10"/>
      <c r="K85" s="11">
        <f t="shared" si="5"/>
        <v>8.6199999999999999E-2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ROUND(SUM(Administration!K81:L81),0)</f>
        <v>30358591</v>
      </c>
      <c r="E86" s="9">
        <f>ROUND(+Administration!V81,0)</f>
        <v>12923</v>
      </c>
      <c r="F86" s="10">
        <f t="shared" si="3"/>
        <v>2349.19</v>
      </c>
      <c r="G86" s="9">
        <f>ROUND(SUM(Administration!K184:L184),0)</f>
        <v>47218627</v>
      </c>
      <c r="H86" s="9">
        <f>ROUND(+Administration!V184,0)</f>
        <v>11353</v>
      </c>
      <c r="I86" s="10">
        <f t="shared" si="4"/>
        <v>4159.13</v>
      </c>
      <c r="J86" s="10"/>
      <c r="K86" s="11">
        <f t="shared" si="5"/>
        <v>0.77049999999999996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ROUND(SUM(Administration!K82:L82),0)</f>
        <v>253356</v>
      </c>
      <c r="E87" s="9">
        <f>ROUND(+Administration!V82,0)</f>
        <v>1756</v>
      </c>
      <c r="F87" s="10">
        <f t="shared" si="3"/>
        <v>144.28</v>
      </c>
      <c r="G87" s="9">
        <f>ROUND(SUM(Administration!K185:L185),0)</f>
        <v>650592</v>
      </c>
      <c r="H87" s="9">
        <f>ROUND(+Administration!V185,0)</f>
        <v>2042</v>
      </c>
      <c r="I87" s="10">
        <f t="shared" si="4"/>
        <v>318.61</v>
      </c>
      <c r="J87" s="10"/>
      <c r="K87" s="11">
        <f t="shared" si="5"/>
        <v>1.2082999999999999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ROUND(SUM(Administration!K83:L83),0)</f>
        <v>934306</v>
      </c>
      <c r="E88" s="9">
        <f>ROUND(+Administration!V83,0)</f>
        <v>13074</v>
      </c>
      <c r="F88" s="10">
        <f t="shared" si="3"/>
        <v>71.459999999999994</v>
      </c>
      <c r="G88" s="9">
        <f>ROUND(SUM(Administration!K186:L186),0)</f>
        <v>1254980</v>
      </c>
      <c r="H88" s="9">
        <f>ROUND(+Administration!V186,0)</f>
        <v>14101</v>
      </c>
      <c r="I88" s="10">
        <f t="shared" si="4"/>
        <v>89</v>
      </c>
      <c r="J88" s="10"/>
      <c r="K88" s="11">
        <f t="shared" si="5"/>
        <v>0.2455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ROUND(SUM(Administration!K84:L84),0)</f>
        <v>280365</v>
      </c>
      <c r="E89" s="9">
        <f>ROUND(+Administration!V84,0)</f>
        <v>3487</v>
      </c>
      <c r="F89" s="10">
        <f t="shared" si="3"/>
        <v>80.400000000000006</v>
      </c>
      <c r="G89" s="9">
        <f>ROUND(SUM(Administration!K187:L187),0)</f>
        <v>529707</v>
      </c>
      <c r="H89" s="9">
        <f>ROUND(+Administration!V187,0)</f>
        <v>3506</v>
      </c>
      <c r="I89" s="10">
        <f t="shared" si="4"/>
        <v>151.09</v>
      </c>
      <c r="J89" s="10"/>
      <c r="K89" s="11">
        <f t="shared" si="5"/>
        <v>0.87919999999999998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ROUND(SUM(Administration!K85:L85),0)</f>
        <v>245480</v>
      </c>
      <c r="E90" s="9">
        <f>ROUND(+Administration!V85,0)</f>
        <v>1220</v>
      </c>
      <c r="F90" s="10">
        <f t="shared" si="3"/>
        <v>201.21</v>
      </c>
      <c r="G90" s="9">
        <f>ROUND(SUM(Administration!K188:L188),0)</f>
        <v>236376</v>
      </c>
      <c r="H90" s="9">
        <f>ROUND(+Administration!V188,0)</f>
        <v>1556</v>
      </c>
      <c r="I90" s="10">
        <f t="shared" si="4"/>
        <v>151.91</v>
      </c>
      <c r="J90" s="10"/>
      <c r="K90" s="11">
        <f t="shared" si="5"/>
        <v>-0.245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ROUND(SUM(Administration!K86:L86),0)</f>
        <v>106540</v>
      </c>
      <c r="E91" s="9">
        <f>ROUND(+Administration!V86,0)</f>
        <v>4172</v>
      </c>
      <c r="F91" s="10">
        <f t="shared" si="3"/>
        <v>25.54</v>
      </c>
      <c r="G91" s="9">
        <f>ROUND(SUM(Administration!K189:L189),0)</f>
        <v>83152</v>
      </c>
      <c r="H91" s="9">
        <f>ROUND(+Administration!V189,0)</f>
        <v>318</v>
      </c>
      <c r="I91" s="10">
        <f t="shared" si="4"/>
        <v>261.48</v>
      </c>
      <c r="J91" s="10"/>
      <c r="K91" s="11">
        <f t="shared" si="5"/>
        <v>9.2380999999999993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ROUND(SUM(Administration!K87:L87),0)</f>
        <v>759111</v>
      </c>
      <c r="E92" s="9">
        <f>ROUND(+Administration!V87,0)</f>
        <v>10932</v>
      </c>
      <c r="F92" s="10">
        <f t="shared" si="3"/>
        <v>69.44</v>
      </c>
      <c r="G92" s="9">
        <f>ROUND(SUM(Administration!K190:L190),0)</f>
        <v>1135213</v>
      </c>
      <c r="H92" s="9">
        <f>ROUND(+Administration!V190,0)</f>
        <v>10776</v>
      </c>
      <c r="I92" s="10">
        <f t="shared" si="4"/>
        <v>105.35</v>
      </c>
      <c r="J92" s="10"/>
      <c r="K92" s="11">
        <f t="shared" si="5"/>
        <v>0.5171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ROUND(SUM(Administration!K88:L88),0)</f>
        <v>3293527</v>
      </c>
      <c r="E93" s="9">
        <f>ROUND(+Administration!V88,0)</f>
        <v>6879</v>
      </c>
      <c r="F93" s="10">
        <f t="shared" si="3"/>
        <v>478.78</v>
      </c>
      <c r="G93" s="9">
        <f>ROUND(SUM(Administration!K191:L191),0)</f>
        <v>4527805</v>
      </c>
      <c r="H93" s="9">
        <f>ROUND(+Administration!V191,0)</f>
        <v>6724</v>
      </c>
      <c r="I93" s="10">
        <f t="shared" si="4"/>
        <v>673.38</v>
      </c>
      <c r="J93" s="10"/>
      <c r="K93" s="11">
        <f t="shared" si="5"/>
        <v>0.40639999999999998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ROUND(SUM(Administration!K89:L89),0)</f>
        <v>1435827</v>
      </c>
      <c r="E94" s="9">
        <f>ROUND(+Administration!V89,0)</f>
        <v>2641</v>
      </c>
      <c r="F94" s="10">
        <f t="shared" si="3"/>
        <v>543.66999999999996</v>
      </c>
      <c r="G94" s="9">
        <f>ROUND(SUM(Administration!K192:L192),0)</f>
        <v>725889</v>
      </c>
      <c r="H94" s="9">
        <f>ROUND(+Administration!V192,0)</f>
        <v>2428</v>
      </c>
      <c r="I94" s="10">
        <f t="shared" si="4"/>
        <v>298.97000000000003</v>
      </c>
      <c r="J94" s="10"/>
      <c r="K94" s="11">
        <f t="shared" si="5"/>
        <v>-0.4501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ROUND(SUM(Administration!K90:L90),0)</f>
        <v>16660977</v>
      </c>
      <c r="E95" s="9">
        <f>ROUND(+Administration!V90,0)</f>
        <v>16937</v>
      </c>
      <c r="F95" s="10">
        <f t="shared" si="3"/>
        <v>983.7</v>
      </c>
      <c r="G95" s="9">
        <f>ROUND(SUM(Administration!K193:L193),0)</f>
        <v>32592076</v>
      </c>
      <c r="H95" s="9">
        <f>ROUND(+Administration!V193,0)</f>
        <v>18513</v>
      </c>
      <c r="I95" s="10">
        <f t="shared" si="4"/>
        <v>1760.5</v>
      </c>
      <c r="J95" s="10"/>
      <c r="K95" s="11">
        <f t="shared" si="5"/>
        <v>0.78969999999999996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ROUND(SUM(Administration!K91:L91),0)</f>
        <v>548153</v>
      </c>
      <c r="E96" s="9">
        <f>ROUND(+Administration!V91,0)</f>
        <v>663</v>
      </c>
      <c r="F96" s="10">
        <f t="shared" si="3"/>
        <v>826.78</v>
      </c>
      <c r="G96" s="9">
        <f>ROUND(SUM(Administration!K194:L194),0)</f>
        <v>217964</v>
      </c>
      <c r="H96" s="9">
        <f>ROUND(+Administration!V194,0)</f>
        <v>695</v>
      </c>
      <c r="I96" s="10">
        <f t="shared" si="4"/>
        <v>313.62</v>
      </c>
      <c r="J96" s="10"/>
      <c r="K96" s="11">
        <f t="shared" si="5"/>
        <v>-0.62070000000000003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ROUND(SUM(Administration!K92:L92),0)</f>
        <v>36618163</v>
      </c>
      <c r="E97" s="9">
        <f>ROUND(+Administration!V92,0)</f>
        <v>15771</v>
      </c>
      <c r="F97" s="10">
        <f t="shared" si="3"/>
        <v>2321.87</v>
      </c>
      <c r="G97" s="9">
        <f>ROUND(SUM(Administration!K195:L195),0)</f>
        <v>41636464</v>
      </c>
      <c r="H97" s="9">
        <f>ROUND(+Administration!V195,0)</f>
        <v>15388</v>
      </c>
      <c r="I97" s="10">
        <f t="shared" si="4"/>
        <v>2705.77</v>
      </c>
      <c r="J97" s="10"/>
      <c r="K97" s="11">
        <f t="shared" si="5"/>
        <v>0.1653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ROUND(SUM(Administration!K93:L93),0)</f>
        <v>2113803</v>
      </c>
      <c r="E98" s="9">
        <f>ROUND(+Administration!V93,0)</f>
        <v>24216</v>
      </c>
      <c r="F98" s="10">
        <f t="shared" si="3"/>
        <v>87.29</v>
      </c>
      <c r="G98" s="9">
        <f>ROUND(SUM(Administration!K196:L196),0)</f>
        <v>1078167</v>
      </c>
      <c r="H98" s="9">
        <f>ROUND(+Administration!V196,0)</f>
        <v>23066</v>
      </c>
      <c r="I98" s="10">
        <f t="shared" si="4"/>
        <v>46.74</v>
      </c>
      <c r="J98" s="10"/>
      <c r="K98" s="11">
        <f t="shared" si="5"/>
        <v>-0.46450000000000002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ROUND(SUM(Administration!K94:L94),0)</f>
        <v>6229874</v>
      </c>
      <c r="E99" s="9">
        <f>ROUND(+Administration!V94,0)</f>
        <v>3056</v>
      </c>
      <c r="F99" s="10">
        <f t="shared" si="3"/>
        <v>2038.57</v>
      </c>
      <c r="G99" s="9">
        <f>ROUND(SUM(Administration!K197:L197),0)</f>
        <v>7194701</v>
      </c>
      <c r="H99" s="9">
        <f>ROUND(+Administration!V197,0)</f>
        <v>3456</v>
      </c>
      <c r="I99" s="10">
        <f t="shared" si="4"/>
        <v>2081.8000000000002</v>
      </c>
      <c r="J99" s="10"/>
      <c r="K99" s="11">
        <f t="shared" si="5"/>
        <v>2.12E-2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ROUND(SUM(Administration!K95:L95),0)</f>
        <v>6532442</v>
      </c>
      <c r="E100" s="9">
        <f>ROUND(+Administration!V95,0)</f>
        <v>19905</v>
      </c>
      <c r="F100" s="10">
        <f t="shared" si="3"/>
        <v>328.18</v>
      </c>
      <c r="G100" s="9">
        <f>ROUND(SUM(Administration!K198:L198),0)</f>
        <v>7284827</v>
      </c>
      <c r="H100" s="9">
        <f>ROUND(+Administration!V198,0)</f>
        <v>23547</v>
      </c>
      <c r="I100" s="10">
        <f t="shared" si="4"/>
        <v>309.37</v>
      </c>
      <c r="J100" s="10"/>
      <c r="K100" s="11">
        <f t="shared" si="5"/>
        <v>-5.7299999999999997E-2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ROUND(SUM(Administration!K96:L96),0)</f>
        <v>-5041171</v>
      </c>
      <c r="E101" s="9">
        <f>ROUND(+Administration!V96,0)</f>
        <v>23709</v>
      </c>
      <c r="F101" s="10">
        <f t="shared" si="3"/>
        <v>-212.63</v>
      </c>
      <c r="G101" s="9">
        <f>ROUND(SUM(Administration!K199:L199),0)</f>
        <v>-7193236</v>
      </c>
      <c r="H101" s="9">
        <f>ROUND(+Administration!V199,0)</f>
        <v>24248</v>
      </c>
      <c r="I101" s="10">
        <f t="shared" si="4"/>
        <v>-296.64999999999998</v>
      </c>
      <c r="J101" s="10"/>
      <c r="K101" s="11">
        <f t="shared" si="5"/>
        <v>0.39510000000000001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ROUND(SUM(Administration!K97:L97),0)</f>
        <v>5897289</v>
      </c>
      <c r="E102" s="9">
        <f>ROUND(+Administration!V97,0)</f>
        <v>10979</v>
      </c>
      <c r="F102" s="10">
        <f t="shared" si="3"/>
        <v>537.14</v>
      </c>
      <c r="G102" s="9">
        <f>ROUND(SUM(Administration!K200:L200),0)</f>
        <v>13317612</v>
      </c>
      <c r="H102" s="9">
        <f>ROUND(+Administration!V200,0)</f>
        <v>12423</v>
      </c>
      <c r="I102" s="10">
        <f t="shared" si="4"/>
        <v>1072.01</v>
      </c>
      <c r="J102" s="10"/>
      <c r="K102" s="11">
        <f t="shared" si="5"/>
        <v>0.99580000000000002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ROUND(SUM(Administration!K98:L98),0)</f>
        <v>398184</v>
      </c>
      <c r="E103" s="9">
        <f>ROUND(+Administration!V98,0)</f>
        <v>13006</v>
      </c>
      <c r="F103" s="10">
        <f t="shared" si="3"/>
        <v>30.62</v>
      </c>
      <c r="G103" s="9">
        <f>ROUND(SUM(Administration!K201:L201),0)</f>
        <v>489848</v>
      </c>
      <c r="H103" s="9">
        <f>ROUND(+Administration!V201,0)</f>
        <v>15474</v>
      </c>
      <c r="I103" s="10">
        <f t="shared" si="4"/>
        <v>31.66</v>
      </c>
      <c r="J103" s="10"/>
      <c r="K103" s="11">
        <f t="shared" si="5"/>
        <v>3.4000000000000002E-2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ROUND(SUM(Administration!K99:L99),0)</f>
        <v>1836963</v>
      </c>
      <c r="E104" s="9">
        <f>ROUND(+Administration!V99,0)</f>
        <v>1050</v>
      </c>
      <c r="F104" s="10">
        <f t="shared" si="3"/>
        <v>1749.49</v>
      </c>
      <c r="G104" s="9">
        <f>ROUND(SUM(Administration!K202:L202),0)</f>
        <v>2542097</v>
      </c>
      <c r="H104" s="9">
        <f>ROUND(+Administration!V202,0)</f>
        <v>1404</v>
      </c>
      <c r="I104" s="10">
        <f t="shared" si="4"/>
        <v>1810.61</v>
      </c>
      <c r="J104" s="10"/>
      <c r="K104" s="11">
        <f t="shared" si="5"/>
        <v>3.49E-2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ROUND(SUM(Administration!K100:L100),0)</f>
        <v>554670</v>
      </c>
      <c r="E105" s="9">
        <f>ROUND(+Administration!V100,0)</f>
        <v>3639</v>
      </c>
      <c r="F105" s="10">
        <f t="shared" si="3"/>
        <v>152.41999999999999</v>
      </c>
      <c r="G105" s="9">
        <f>ROUND(SUM(Administration!K203:L203),0)</f>
        <v>510395</v>
      </c>
      <c r="H105" s="9">
        <f>ROUND(+Administration!V203,0)</f>
        <v>2606</v>
      </c>
      <c r="I105" s="10">
        <f t="shared" si="4"/>
        <v>195.85</v>
      </c>
      <c r="J105" s="10"/>
      <c r="K105" s="11">
        <f t="shared" si="5"/>
        <v>0.28489999999999999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ROUND(SUM(Administration!K101:L101),0)</f>
        <v>14360</v>
      </c>
      <c r="E106" s="9">
        <f>ROUND(+Administration!V101,0)</f>
        <v>845</v>
      </c>
      <c r="F106" s="10">
        <f t="shared" si="3"/>
        <v>16.989999999999998</v>
      </c>
      <c r="G106" s="9">
        <f>ROUND(SUM(Administration!K204:L204),0)</f>
        <v>15220</v>
      </c>
      <c r="H106" s="9">
        <f>ROUND(+Administration!V204,0)</f>
        <v>832</v>
      </c>
      <c r="I106" s="10">
        <f t="shared" si="4"/>
        <v>18.29</v>
      </c>
      <c r="J106" s="10"/>
      <c r="K106" s="11">
        <f t="shared" si="5"/>
        <v>7.6499999999999999E-2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ROUND(SUM(Administration!K102:L102),0)</f>
        <v>29755</v>
      </c>
      <c r="E107" s="9">
        <f>ROUND(+Administration!V102,0)</f>
        <v>568</v>
      </c>
      <c r="F107" s="10">
        <f t="shared" si="3"/>
        <v>52.39</v>
      </c>
      <c r="G107" s="9">
        <f>ROUND(SUM(Administration!K205:L205),0)</f>
        <v>70371</v>
      </c>
      <c r="H107" s="9">
        <f>ROUND(+Administration!V205,0)</f>
        <v>447</v>
      </c>
      <c r="I107" s="10">
        <f t="shared" si="4"/>
        <v>157.43</v>
      </c>
      <c r="J107" s="10"/>
      <c r="K107" s="11">
        <f t="shared" si="5"/>
        <v>2.0049999999999999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ROUND(SUM(Administration!K103:L103),0)</f>
        <v>233649</v>
      </c>
      <c r="E108" s="9">
        <f>ROUND(+Administration!V103,0)</f>
        <v>1144</v>
      </c>
      <c r="F108" s="10">
        <f t="shared" si="3"/>
        <v>204.24</v>
      </c>
      <c r="G108" s="9">
        <f>ROUND(SUM(Administration!K206:L206),0)</f>
        <v>258508</v>
      </c>
      <c r="H108" s="9">
        <f>ROUND(+Administration!V206,0)</f>
        <v>1743</v>
      </c>
      <c r="I108" s="10">
        <f t="shared" si="4"/>
        <v>148.31</v>
      </c>
      <c r="J108" s="10"/>
      <c r="K108" s="11">
        <f t="shared" si="5"/>
        <v>-0.27379999999999999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ROUND(SUM(Administration!K104:L104),0)</f>
        <v>44080</v>
      </c>
      <c r="E109" s="9">
        <f>ROUND(+Administration!V104,0)</f>
        <v>401</v>
      </c>
      <c r="F109" s="10">
        <f t="shared" si="3"/>
        <v>109.93</v>
      </c>
      <c r="G109" s="9">
        <f>ROUND(SUM(Administration!K207:L207),0)</f>
        <v>47084</v>
      </c>
      <c r="H109" s="9">
        <f>ROUND(+Administration!V207,0)</f>
        <v>422</v>
      </c>
      <c r="I109" s="10">
        <f t="shared" si="4"/>
        <v>111.57</v>
      </c>
      <c r="J109" s="10"/>
      <c r="K109" s="11">
        <f t="shared" si="5"/>
        <v>1.49E-2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ROUND(SUM(Administration!K105:L105),0)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ROUND(SUM(Administration!K208:L208),0)</f>
        <v>93106</v>
      </c>
      <c r="H110" s="9">
        <f>ROUND(+Administration!V208,0)</f>
        <v>93</v>
      </c>
      <c r="I110" s="10">
        <f t="shared" ref="I110" si="7">IF(G110=0,"",IF(H110=0,"",ROUND(G110/H110,2)))</f>
        <v>1001.14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7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36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19</v>
      </c>
      <c r="F8" s="3" t="s">
        <v>2</v>
      </c>
      <c r="G8" s="3" t="s">
        <v>19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20</v>
      </c>
      <c r="E9" s="3" t="s">
        <v>4</v>
      </c>
      <c r="F9" s="3" t="s">
        <v>4</v>
      </c>
      <c r="G9" s="3" t="s">
        <v>20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ROUND(SUM(Administration!M5:N5),0)</f>
        <v>1133073</v>
      </c>
      <c r="E10" s="9">
        <f>ROUND(+Administration!V5,0)</f>
        <v>67394</v>
      </c>
      <c r="F10" s="10">
        <f>IF(D10=0,"",IF(E10=0,"",ROUND(D10/E10,2)))</f>
        <v>16.809999999999999</v>
      </c>
      <c r="G10" s="9">
        <f>ROUND(SUM(Administration!M108:N108),0)</f>
        <v>18489547</v>
      </c>
      <c r="H10" s="9">
        <f>ROUND(+Administration!V108,0)</f>
        <v>74398</v>
      </c>
      <c r="I10" s="10">
        <f>IF(G10=0,"",IF(H10=0,"",ROUND(G10/H10,2)))</f>
        <v>248.52</v>
      </c>
      <c r="J10" s="10"/>
      <c r="K10" s="11">
        <f>IF(D10=0,"",IF(E10=0,"",IF(G10=0,"",IF(H10=0,"",ROUND(I10/F10-1,4)))))</f>
        <v>13.7841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ROUND(SUM(Administration!M6:N6),0)</f>
        <v>1682098</v>
      </c>
      <c r="E11" s="9">
        <f>ROUND(+Administration!V6,0)</f>
        <v>28638</v>
      </c>
      <c r="F11" s="10">
        <f t="shared" ref="F11:F74" si="0">IF(D11=0,"",IF(E11=0,"",ROUND(D11/E11,2)))</f>
        <v>58.74</v>
      </c>
      <c r="G11" s="9">
        <f>ROUND(SUM(Administration!M109:N109),0)</f>
        <v>5982567</v>
      </c>
      <c r="H11" s="9">
        <f>ROUND(+Administration!V109,0)</f>
        <v>30641</v>
      </c>
      <c r="I11" s="10">
        <f t="shared" ref="I11:I74" si="1">IF(G11=0,"",IF(H11=0,"",ROUND(G11/H11,2)))</f>
        <v>195.25</v>
      </c>
      <c r="J11" s="10"/>
      <c r="K11" s="11">
        <f t="shared" ref="K11:K74" si="2">IF(D11=0,"",IF(E11=0,"",IF(G11=0,"",IF(H11=0,"",ROUND(I11/F11-1,4)))))</f>
        <v>2.3239999999999998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ROUND(SUM(Administration!M7:N7),0)</f>
        <v>1150826</v>
      </c>
      <c r="E12" s="9">
        <f>ROUND(+Administration!V7,0)</f>
        <v>1089</v>
      </c>
      <c r="F12" s="10">
        <f t="shared" si="0"/>
        <v>1056.77</v>
      </c>
      <c r="G12" s="9">
        <f>ROUND(SUM(Administration!M110:N110),0)</f>
        <v>1108076</v>
      </c>
      <c r="H12" s="9">
        <f>ROUND(+Administration!V110,0)</f>
        <v>1500</v>
      </c>
      <c r="I12" s="10">
        <f t="shared" si="1"/>
        <v>738.72</v>
      </c>
      <c r="J12" s="10"/>
      <c r="K12" s="11">
        <f t="shared" si="2"/>
        <v>-0.30099999999999999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ROUND(SUM(Administration!M8:N8),0)</f>
        <v>2941515</v>
      </c>
      <c r="E13" s="9">
        <f>ROUND(+Administration!V8,0)</f>
        <v>67662</v>
      </c>
      <c r="F13" s="10">
        <f t="shared" si="0"/>
        <v>43.47</v>
      </c>
      <c r="G13" s="9">
        <f>ROUND(SUM(Administration!M111:N111),0)</f>
        <v>3032286</v>
      </c>
      <c r="H13" s="9">
        <f>ROUND(+Administration!V111,0)</f>
        <v>58826</v>
      </c>
      <c r="I13" s="10">
        <f t="shared" si="1"/>
        <v>51.55</v>
      </c>
      <c r="J13" s="10"/>
      <c r="K13" s="11">
        <f t="shared" si="2"/>
        <v>0.18590000000000001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ROUND(SUM(Administration!M9:N9),0)</f>
        <v>17060825</v>
      </c>
      <c r="E14" s="9">
        <f>ROUND(+Administration!V9,0)</f>
        <v>33789</v>
      </c>
      <c r="F14" s="10">
        <f t="shared" si="0"/>
        <v>504.92</v>
      </c>
      <c r="G14" s="9">
        <f>ROUND(SUM(Administration!M112:N112),0)</f>
        <v>16967899</v>
      </c>
      <c r="H14" s="9">
        <f>ROUND(+Administration!V112,0)</f>
        <v>31867</v>
      </c>
      <c r="I14" s="10">
        <f t="shared" si="1"/>
        <v>532.46</v>
      </c>
      <c r="J14" s="10"/>
      <c r="K14" s="11">
        <f t="shared" si="2"/>
        <v>5.45E-2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ROUND(SUM(Administration!M10:N10),0)</f>
        <v>5338</v>
      </c>
      <c r="E15" s="9">
        <f>ROUND(+Administration!V10,0)</f>
        <v>570</v>
      </c>
      <c r="F15" s="10">
        <f t="shared" si="0"/>
        <v>9.36</v>
      </c>
      <c r="G15" s="9">
        <f>ROUND(SUM(Administration!M113:N113),0)</f>
        <v>5338</v>
      </c>
      <c r="H15" s="9">
        <f>ROUND(+Administration!V113,0)</f>
        <v>1371</v>
      </c>
      <c r="I15" s="10">
        <f t="shared" si="1"/>
        <v>3.89</v>
      </c>
      <c r="J15" s="10"/>
      <c r="K15" s="11">
        <f t="shared" si="2"/>
        <v>-0.58440000000000003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ROUND(SUM(Administration!M11:N11),0)</f>
        <v>109897</v>
      </c>
      <c r="E16" s="9">
        <f>ROUND(+Administration!V11,0)</f>
        <v>2056</v>
      </c>
      <c r="F16" s="10">
        <f t="shared" si="0"/>
        <v>53.45</v>
      </c>
      <c r="G16" s="9">
        <f>ROUND(SUM(Administration!M114:N114),0)</f>
        <v>115403</v>
      </c>
      <c r="H16" s="9">
        <f>ROUND(+Administration!V114,0)</f>
        <v>2014</v>
      </c>
      <c r="I16" s="10">
        <f t="shared" si="1"/>
        <v>57.3</v>
      </c>
      <c r="J16" s="10"/>
      <c r="K16" s="11">
        <f t="shared" si="2"/>
        <v>7.1999999999999995E-2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ROUND(SUM(Administration!M12:N12),0)</f>
        <v>32979</v>
      </c>
      <c r="E17" s="9">
        <f>ROUND(+Administration!V12,0)</f>
        <v>5984</v>
      </c>
      <c r="F17" s="10">
        <f t="shared" si="0"/>
        <v>5.51</v>
      </c>
      <c r="G17" s="9">
        <f>ROUND(SUM(Administration!M115:N115),0)</f>
        <v>21696</v>
      </c>
      <c r="H17" s="9">
        <f>ROUND(+Administration!V115,0)</f>
        <v>6269</v>
      </c>
      <c r="I17" s="10">
        <f t="shared" si="1"/>
        <v>3.46</v>
      </c>
      <c r="J17" s="10"/>
      <c r="K17" s="11">
        <f t="shared" si="2"/>
        <v>-0.37209999999999999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ROUND(SUM(Administration!M13:N13),0)</f>
        <v>77419</v>
      </c>
      <c r="E18" s="9">
        <f>ROUND(+Administration!V13,0)</f>
        <v>991</v>
      </c>
      <c r="F18" s="10">
        <f t="shared" si="0"/>
        <v>78.12</v>
      </c>
      <c r="G18" s="9">
        <f>ROUND(SUM(Administration!M116:N116),0)</f>
        <v>81576</v>
      </c>
      <c r="H18" s="9">
        <f>ROUND(+Administration!V116,0)</f>
        <v>945</v>
      </c>
      <c r="I18" s="10">
        <f t="shared" si="1"/>
        <v>86.32</v>
      </c>
      <c r="J18" s="10"/>
      <c r="K18" s="11">
        <f t="shared" si="2"/>
        <v>0.105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ROUND(SUM(Administration!M14:N14),0)</f>
        <v>5161951</v>
      </c>
      <c r="E19" s="9">
        <f>ROUND(+Administration!V14,0)</f>
        <v>20706</v>
      </c>
      <c r="F19" s="10">
        <f t="shared" si="0"/>
        <v>249.3</v>
      </c>
      <c r="G19" s="9">
        <f>ROUND(SUM(Administration!M117:N117),0)</f>
        <v>6935022</v>
      </c>
      <c r="H19" s="9">
        <f>ROUND(+Administration!V117,0)</f>
        <v>17962</v>
      </c>
      <c r="I19" s="10">
        <f t="shared" si="1"/>
        <v>386.09</v>
      </c>
      <c r="J19" s="10"/>
      <c r="K19" s="11">
        <f t="shared" si="2"/>
        <v>0.54869999999999997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ROUND(SUM(Administration!M15:N15),0)</f>
        <v>29603740</v>
      </c>
      <c r="E20" s="9">
        <f>ROUND(+Administration!V15,0)</f>
        <v>44458</v>
      </c>
      <c r="F20" s="10">
        <f t="shared" si="0"/>
        <v>665.88</v>
      </c>
      <c r="G20" s="9">
        <f>ROUND(SUM(Administration!M118:N118),0)</f>
        <v>26640546</v>
      </c>
      <c r="H20" s="9">
        <f>ROUND(+Administration!V118,0)</f>
        <v>43674</v>
      </c>
      <c r="I20" s="10">
        <f t="shared" si="1"/>
        <v>609.99</v>
      </c>
      <c r="J20" s="10"/>
      <c r="K20" s="11">
        <f t="shared" si="2"/>
        <v>-8.3900000000000002E-2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ROUND(SUM(Administration!M16:N16),0)</f>
        <v>1851556</v>
      </c>
      <c r="E21" s="9">
        <f>ROUND(+Administration!V16,0)</f>
        <v>45185</v>
      </c>
      <c r="F21" s="10">
        <f t="shared" si="0"/>
        <v>40.98</v>
      </c>
      <c r="G21" s="9">
        <f>ROUND(SUM(Administration!M119:N119),0)</f>
        <v>2522765</v>
      </c>
      <c r="H21" s="9">
        <f>ROUND(+Administration!V119,0)</f>
        <v>48009</v>
      </c>
      <c r="I21" s="10">
        <f t="shared" si="1"/>
        <v>52.55</v>
      </c>
      <c r="J21" s="10"/>
      <c r="K21" s="11">
        <f t="shared" si="2"/>
        <v>0.2823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ROUND(SUM(Administration!M17:N17),0)</f>
        <v>742521</v>
      </c>
      <c r="E22" s="9">
        <f>ROUND(+Administration!V17,0)</f>
        <v>3748</v>
      </c>
      <c r="F22" s="10">
        <f t="shared" si="0"/>
        <v>198.11</v>
      </c>
      <c r="G22" s="9">
        <f>ROUND(SUM(Administration!M120:N120),0)</f>
        <v>603040</v>
      </c>
      <c r="H22" s="9">
        <f>ROUND(+Administration!V120,0)</f>
        <v>4011</v>
      </c>
      <c r="I22" s="10">
        <f t="shared" si="1"/>
        <v>150.35</v>
      </c>
      <c r="J22" s="10"/>
      <c r="K22" s="11">
        <f t="shared" si="2"/>
        <v>-0.24110000000000001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ROUND(SUM(Administration!M18:N18),0)</f>
        <v>2868034</v>
      </c>
      <c r="E23" s="9">
        <f>ROUND(+Administration!V18,0)</f>
        <v>24271</v>
      </c>
      <c r="F23" s="10">
        <f t="shared" si="0"/>
        <v>118.17</v>
      </c>
      <c r="G23" s="9">
        <f>ROUND(SUM(Administration!M121:N121),0)</f>
        <v>2051368</v>
      </c>
      <c r="H23" s="9">
        <f>ROUND(+Administration!V121,0)</f>
        <v>25201</v>
      </c>
      <c r="I23" s="10">
        <f t="shared" si="1"/>
        <v>81.400000000000006</v>
      </c>
      <c r="J23" s="10"/>
      <c r="K23" s="11">
        <f t="shared" si="2"/>
        <v>-0.31119999999999998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ROUND(SUM(Administration!M19:N19),0)</f>
        <v>106773</v>
      </c>
      <c r="E24" s="9">
        <f>ROUND(+Administration!V19,0)</f>
        <v>14864</v>
      </c>
      <c r="F24" s="10">
        <f t="shared" si="0"/>
        <v>7.18</v>
      </c>
      <c r="G24" s="9">
        <f>ROUND(SUM(Administration!M122:N122),0)</f>
        <v>154502</v>
      </c>
      <c r="H24" s="9">
        <f>ROUND(+Administration!V122,0)</f>
        <v>15283</v>
      </c>
      <c r="I24" s="10">
        <f t="shared" si="1"/>
        <v>10.11</v>
      </c>
      <c r="J24" s="10"/>
      <c r="K24" s="11">
        <f t="shared" si="2"/>
        <v>0.40810000000000002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ROUND(SUM(Administration!M20:N20),0)</f>
        <v>3775024</v>
      </c>
      <c r="E25" s="9">
        <f>ROUND(+Administration!V20,0)</f>
        <v>15632</v>
      </c>
      <c r="F25" s="10">
        <f t="shared" si="0"/>
        <v>241.49</v>
      </c>
      <c r="G25" s="9">
        <f>ROUND(SUM(Administration!M123:N123),0)</f>
        <v>3704882</v>
      </c>
      <c r="H25" s="9">
        <f>ROUND(+Administration!V123,0)</f>
        <v>15488</v>
      </c>
      <c r="I25" s="10">
        <f t="shared" si="1"/>
        <v>239.21</v>
      </c>
      <c r="J25" s="10"/>
      <c r="K25" s="11">
        <f t="shared" si="2"/>
        <v>-9.4000000000000004E-3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ROUND(SUM(Administration!M21:N21),0)</f>
        <v>550700</v>
      </c>
      <c r="E26" s="9">
        <f>ROUND(+Administration!V21,0)</f>
        <v>1048</v>
      </c>
      <c r="F26" s="10">
        <f t="shared" si="0"/>
        <v>525.48</v>
      </c>
      <c r="G26" s="9">
        <f>ROUND(SUM(Administration!M124:N124),0)</f>
        <v>284264</v>
      </c>
      <c r="H26" s="9">
        <f>ROUND(+Administration!V124,0)</f>
        <v>1125</v>
      </c>
      <c r="I26" s="10">
        <f t="shared" si="1"/>
        <v>252.68</v>
      </c>
      <c r="J26" s="10"/>
      <c r="K26" s="11">
        <f t="shared" si="2"/>
        <v>-0.51910000000000001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ROUND(SUM(Administration!M22:N22),0)</f>
        <v>0</v>
      </c>
      <c r="E27" s="9">
        <f>ROUND(+Administration!V22,0)</f>
        <v>0</v>
      </c>
      <c r="F27" s="10" t="str">
        <f t="shared" si="0"/>
        <v/>
      </c>
      <c r="G27" s="9">
        <f>ROUND(SUM(Administration!M125:N125),0)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ROUND(SUM(Administration!M23:N23),0)</f>
        <v>129224</v>
      </c>
      <c r="E28" s="9">
        <f>ROUND(+Administration!V23,0)</f>
        <v>870</v>
      </c>
      <c r="F28" s="10">
        <f t="shared" si="0"/>
        <v>148.53</v>
      </c>
      <c r="G28" s="9">
        <f>ROUND(SUM(Administration!M126:N126),0)</f>
        <v>131692</v>
      </c>
      <c r="H28" s="9">
        <f>ROUND(+Administration!V126,0)</f>
        <v>934</v>
      </c>
      <c r="I28" s="10">
        <f t="shared" si="1"/>
        <v>141</v>
      </c>
      <c r="J28" s="10"/>
      <c r="K28" s="11">
        <f t="shared" si="2"/>
        <v>-5.0700000000000002E-2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ROUND(SUM(Administration!M24:N24),0)</f>
        <v>404035</v>
      </c>
      <c r="E29" s="9">
        <f>ROUND(+Administration!V24,0)</f>
        <v>2267</v>
      </c>
      <c r="F29" s="10">
        <f t="shared" si="0"/>
        <v>178.22</v>
      </c>
      <c r="G29" s="9">
        <f>ROUND(SUM(Administration!M127:N127),0)</f>
        <v>639850</v>
      </c>
      <c r="H29" s="9">
        <f>ROUND(+Administration!V127,0)</f>
        <v>2412</v>
      </c>
      <c r="I29" s="10">
        <f t="shared" si="1"/>
        <v>265.27999999999997</v>
      </c>
      <c r="J29" s="10"/>
      <c r="K29" s="11">
        <f t="shared" si="2"/>
        <v>0.48849999999999999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ROUND(SUM(Administration!M25:N25),0)</f>
        <v>1655748</v>
      </c>
      <c r="E30" s="9">
        <f>ROUND(+Administration!V25,0)</f>
        <v>13181</v>
      </c>
      <c r="F30" s="10">
        <f t="shared" si="0"/>
        <v>125.62</v>
      </c>
      <c r="G30" s="9">
        <f>ROUND(SUM(Administration!M128:N128),0)</f>
        <v>2338817</v>
      </c>
      <c r="H30" s="9">
        <f>ROUND(+Administration!V128,0)</f>
        <v>14775</v>
      </c>
      <c r="I30" s="10">
        <f t="shared" si="1"/>
        <v>158.30000000000001</v>
      </c>
      <c r="J30" s="10"/>
      <c r="K30" s="11">
        <f t="shared" si="2"/>
        <v>0.2601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ROUND(SUM(Administration!M26:N26),0)</f>
        <v>251122</v>
      </c>
      <c r="E31" s="9">
        <f>ROUND(+Administration!V26,0)</f>
        <v>1304</v>
      </c>
      <c r="F31" s="10">
        <f t="shared" si="0"/>
        <v>192.58</v>
      </c>
      <c r="G31" s="9">
        <f>ROUND(SUM(Administration!M129:N129),0)</f>
        <v>93655</v>
      </c>
      <c r="H31" s="9">
        <f>ROUND(+Administration!V129,0)</f>
        <v>1207</v>
      </c>
      <c r="I31" s="10">
        <f t="shared" si="1"/>
        <v>77.59</v>
      </c>
      <c r="J31" s="10"/>
      <c r="K31" s="11">
        <f t="shared" si="2"/>
        <v>-0.59709999999999996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ROUND(SUM(Administration!M27:N27),0)</f>
        <v>59545</v>
      </c>
      <c r="E32" s="9">
        <f>ROUND(+Administration!V27,0)</f>
        <v>1121</v>
      </c>
      <c r="F32" s="10">
        <f t="shared" si="0"/>
        <v>53.12</v>
      </c>
      <c r="G32" s="9">
        <f>ROUND(SUM(Administration!M130:N130),0)</f>
        <v>45906</v>
      </c>
      <c r="H32" s="9">
        <f>ROUND(+Administration!V130,0)</f>
        <v>1334</v>
      </c>
      <c r="I32" s="10">
        <f t="shared" si="1"/>
        <v>34.409999999999997</v>
      </c>
      <c r="J32" s="10"/>
      <c r="K32" s="11">
        <f t="shared" si="2"/>
        <v>-0.35220000000000001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ROUND(SUM(Administration!M28:N28),0)</f>
        <v>1058942</v>
      </c>
      <c r="E33" s="9">
        <f>ROUND(+Administration!V28,0)</f>
        <v>33577</v>
      </c>
      <c r="F33" s="10">
        <f t="shared" si="0"/>
        <v>31.54</v>
      </c>
      <c r="G33" s="9">
        <f>ROUND(SUM(Administration!M131:N131),0)</f>
        <v>711014</v>
      </c>
      <c r="H33" s="9">
        <f>ROUND(+Administration!V131,0)</f>
        <v>42951</v>
      </c>
      <c r="I33" s="10">
        <f t="shared" si="1"/>
        <v>16.55</v>
      </c>
      <c r="J33" s="10"/>
      <c r="K33" s="11">
        <f t="shared" si="2"/>
        <v>-0.4753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ROUND(SUM(Administration!M29:N29),0)</f>
        <v>696453</v>
      </c>
      <c r="E34" s="9">
        <f>ROUND(+Administration!V29,0)</f>
        <v>10489</v>
      </c>
      <c r="F34" s="10">
        <f t="shared" si="0"/>
        <v>66.400000000000006</v>
      </c>
      <c r="G34" s="9">
        <f>ROUND(SUM(Administration!M132:N132),0)</f>
        <v>679318</v>
      </c>
      <c r="H34" s="9">
        <f>ROUND(+Administration!V132,0)</f>
        <v>10376</v>
      </c>
      <c r="I34" s="10">
        <f t="shared" si="1"/>
        <v>65.47</v>
      </c>
      <c r="J34" s="10"/>
      <c r="K34" s="11">
        <f t="shared" si="2"/>
        <v>-1.4E-2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ROUND(SUM(Administration!M30:N30),0)</f>
        <v>790233</v>
      </c>
      <c r="E35" s="9">
        <f>ROUND(+Administration!V30,0)</f>
        <v>5523</v>
      </c>
      <c r="F35" s="10">
        <f t="shared" si="0"/>
        <v>143.08000000000001</v>
      </c>
      <c r="G35" s="9">
        <f>ROUND(SUM(Administration!M133:N133),0)</f>
        <v>787055</v>
      </c>
      <c r="H35" s="9">
        <f>ROUND(+Administration!V133,0)</f>
        <v>5627</v>
      </c>
      <c r="I35" s="10">
        <f t="shared" si="1"/>
        <v>139.87</v>
      </c>
      <c r="J35" s="10"/>
      <c r="K35" s="11">
        <f t="shared" si="2"/>
        <v>-2.24E-2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ROUND(SUM(Administration!M31:N31),0)</f>
        <v>48923</v>
      </c>
      <c r="E36" s="9">
        <f>ROUND(+Administration!V31,0)</f>
        <v>5110</v>
      </c>
      <c r="F36" s="10">
        <f t="shared" si="0"/>
        <v>9.57</v>
      </c>
      <c r="G36" s="9">
        <f>ROUND(SUM(Administration!M134:N134),0)</f>
        <v>43604</v>
      </c>
      <c r="H36" s="9">
        <f>ROUND(+Administration!V134,0)</f>
        <v>5085</v>
      </c>
      <c r="I36" s="10">
        <f t="shared" si="1"/>
        <v>8.58</v>
      </c>
      <c r="J36" s="10"/>
      <c r="K36" s="11">
        <f t="shared" si="2"/>
        <v>-0.10340000000000001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ROUND(SUM(Administration!M32:N32),0)</f>
        <v>45497</v>
      </c>
      <c r="E37" s="9">
        <f>ROUND(+Administration!V32,0)</f>
        <v>71</v>
      </c>
      <c r="F37" s="10">
        <f t="shared" si="0"/>
        <v>640.79999999999995</v>
      </c>
      <c r="G37" s="9">
        <f>ROUND(SUM(Administration!M135:N135),0)</f>
        <v>41220</v>
      </c>
      <c r="H37" s="9">
        <f>ROUND(+Administration!V135,0)</f>
        <v>76</v>
      </c>
      <c r="I37" s="10">
        <f t="shared" si="1"/>
        <v>542.37</v>
      </c>
      <c r="J37" s="10"/>
      <c r="K37" s="11">
        <f t="shared" si="2"/>
        <v>-0.15359999999999999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ROUND(SUM(Administration!M33:N33),0)</f>
        <v>2032151</v>
      </c>
      <c r="E38" s="9">
        <f>ROUND(+Administration!V33,0)</f>
        <v>31723</v>
      </c>
      <c r="F38" s="10">
        <f t="shared" si="0"/>
        <v>64.06</v>
      </c>
      <c r="G38" s="9">
        <f>ROUND(SUM(Administration!M136:N136),0)</f>
        <v>2698142</v>
      </c>
      <c r="H38" s="9">
        <f>ROUND(+Administration!V136,0)</f>
        <v>32054</v>
      </c>
      <c r="I38" s="10">
        <f t="shared" si="1"/>
        <v>84.17</v>
      </c>
      <c r="J38" s="10"/>
      <c r="K38" s="11">
        <f t="shared" si="2"/>
        <v>0.31390000000000001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ROUND(SUM(Administration!M34:N34),0)</f>
        <v>0</v>
      </c>
      <c r="E39" s="9">
        <f>ROUND(+Administration!V34,0)</f>
        <v>0</v>
      </c>
      <c r="F39" s="10" t="str">
        <f t="shared" si="0"/>
        <v/>
      </c>
      <c r="G39" s="9">
        <f>ROUND(SUM(Administration!M137:N137),0)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ROUND(SUM(Administration!M35:N35),0)</f>
        <v>22376601</v>
      </c>
      <c r="E40" s="9">
        <f>ROUND(+Administration!V35,0)</f>
        <v>49341</v>
      </c>
      <c r="F40" s="10">
        <f t="shared" si="0"/>
        <v>453.51</v>
      </c>
      <c r="G40" s="9">
        <f>ROUND(SUM(Administration!M138:N138),0)</f>
        <v>13829662</v>
      </c>
      <c r="H40" s="9">
        <f>ROUND(+Administration!V138,0)</f>
        <v>53968</v>
      </c>
      <c r="I40" s="10">
        <f t="shared" si="1"/>
        <v>256.26</v>
      </c>
      <c r="J40" s="10"/>
      <c r="K40" s="11">
        <f t="shared" si="2"/>
        <v>-0.43490000000000001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ROUND(SUM(Administration!M36:N36),0)</f>
        <v>569871</v>
      </c>
      <c r="E41" s="9">
        <f>ROUND(+Administration!V36,0)</f>
        <v>5526</v>
      </c>
      <c r="F41" s="10">
        <f t="shared" si="0"/>
        <v>103.13</v>
      </c>
      <c r="G41" s="9">
        <f>ROUND(SUM(Administration!M139:N139),0)</f>
        <v>569827</v>
      </c>
      <c r="H41" s="9">
        <f>ROUND(+Administration!V139,0)</f>
        <v>4792</v>
      </c>
      <c r="I41" s="10">
        <f t="shared" si="1"/>
        <v>118.91</v>
      </c>
      <c r="J41" s="10"/>
      <c r="K41" s="11">
        <f t="shared" si="2"/>
        <v>0.153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ROUND(SUM(Administration!M37:N37),0)</f>
        <v>315010</v>
      </c>
      <c r="E42" s="9">
        <f>ROUND(+Administration!V37,0)</f>
        <v>1018</v>
      </c>
      <c r="F42" s="10">
        <f t="shared" si="0"/>
        <v>309.44</v>
      </c>
      <c r="G42" s="9">
        <f>ROUND(SUM(Administration!M140:N140),0)</f>
        <v>329682</v>
      </c>
      <c r="H42" s="9">
        <f>ROUND(+Administration!V140,0)</f>
        <v>1141</v>
      </c>
      <c r="I42" s="10">
        <f t="shared" si="1"/>
        <v>288.94</v>
      </c>
      <c r="J42" s="10"/>
      <c r="K42" s="11">
        <f t="shared" si="2"/>
        <v>-6.6199999999999995E-2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ROUND(SUM(Administration!M38:N38),0)</f>
        <v>327870</v>
      </c>
      <c r="E43" s="9">
        <f>ROUND(+Administration!V38,0)</f>
        <v>10343</v>
      </c>
      <c r="F43" s="10">
        <f t="shared" si="0"/>
        <v>31.7</v>
      </c>
      <c r="G43" s="9">
        <f>ROUND(SUM(Administration!M141:N141),0)</f>
        <v>552594</v>
      </c>
      <c r="H43" s="9">
        <f>ROUND(+Administration!V141,0)</f>
        <v>9626</v>
      </c>
      <c r="I43" s="10">
        <f t="shared" si="1"/>
        <v>57.41</v>
      </c>
      <c r="J43" s="10"/>
      <c r="K43" s="11">
        <f t="shared" si="2"/>
        <v>0.81100000000000005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ROUND(SUM(Administration!M39:N39),0)</f>
        <v>0</v>
      </c>
      <c r="E44" s="9">
        <f>ROUND(+Administration!V39,0)</f>
        <v>3891</v>
      </c>
      <c r="F44" s="10" t="str">
        <f t="shared" si="0"/>
        <v/>
      </c>
      <c r="G44" s="9">
        <f>ROUND(SUM(Administration!M142:N142),0)</f>
        <v>915262</v>
      </c>
      <c r="H44" s="9">
        <f>ROUND(+Administration!V142,0)</f>
        <v>4221</v>
      </c>
      <c r="I44" s="10">
        <f t="shared" si="1"/>
        <v>216.84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ROUND(SUM(Administration!M40:N40),0)</f>
        <v>0</v>
      </c>
      <c r="E45" s="9">
        <f>ROUND(+Administration!V40,0)</f>
        <v>4405</v>
      </c>
      <c r="F45" s="10" t="str">
        <f t="shared" si="0"/>
        <v/>
      </c>
      <c r="G45" s="9">
        <f>ROUND(SUM(Administration!M143:N143),0)</f>
        <v>2814</v>
      </c>
      <c r="H45" s="9">
        <f>ROUND(+Administration!V143,0)</f>
        <v>2702</v>
      </c>
      <c r="I45" s="10">
        <f t="shared" si="1"/>
        <v>1.04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ROUND(SUM(Administration!M41:N41),0)</f>
        <v>76537</v>
      </c>
      <c r="E46" s="9">
        <f>ROUND(+Administration!V41,0)</f>
        <v>1964</v>
      </c>
      <c r="F46" s="10">
        <f t="shared" si="0"/>
        <v>38.97</v>
      </c>
      <c r="G46" s="9">
        <f>ROUND(SUM(Administration!M144:N144),0)</f>
        <v>182829</v>
      </c>
      <c r="H46" s="9">
        <f>ROUND(+Administration!V144,0)</f>
        <v>1481</v>
      </c>
      <c r="I46" s="10">
        <f t="shared" si="1"/>
        <v>123.45</v>
      </c>
      <c r="J46" s="10"/>
      <c r="K46" s="11">
        <f t="shared" si="2"/>
        <v>2.1678000000000002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ROUND(SUM(Administration!M42:N42),0)</f>
        <v>831020</v>
      </c>
      <c r="E47" s="9">
        <f>ROUND(+Administration!V42,0)</f>
        <v>5524</v>
      </c>
      <c r="F47" s="10">
        <f t="shared" si="0"/>
        <v>150.44</v>
      </c>
      <c r="G47" s="9">
        <f>ROUND(SUM(Administration!M145:N145),0)</f>
        <v>823219</v>
      </c>
      <c r="H47" s="9">
        <f>ROUND(+Administration!V145,0)</f>
        <v>5844</v>
      </c>
      <c r="I47" s="10">
        <f t="shared" si="1"/>
        <v>140.87</v>
      </c>
      <c r="J47" s="10"/>
      <c r="K47" s="11">
        <f t="shared" si="2"/>
        <v>-6.3600000000000004E-2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ROUND(SUM(Administration!M43:N43),0)</f>
        <v>75741</v>
      </c>
      <c r="E48" s="9">
        <f>ROUND(+Administration!V43,0)</f>
        <v>621</v>
      </c>
      <c r="F48" s="10">
        <f t="shared" si="0"/>
        <v>121.97</v>
      </c>
      <c r="G48" s="9">
        <f>ROUND(SUM(Administration!M146:N146),0)</f>
        <v>154795</v>
      </c>
      <c r="H48" s="9">
        <f>ROUND(+Administration!V146,0)</f>
        <v>535</v>
      </c>
      <c r="I48" s="10">
        <f t="shared" si="1"/>
        <v>289.33999999999997</v>
      </c>
      <c r="J48" s="10"/>
      <c r="K48" s="11">
        <f t="shared" si="2"/>
        <v>1.3722000000000001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ROUND(SUM(Administration!M44:N44),0)</f>
        <v>0</v>
      </c>
      <c r="E49" s="9">
        <f>ROUND(+Administration!V44,0)</f>
        <v>0</v>
      </c>
      <c r="F49" s="10" t="str">
        <f t="shared" si="0"/>
        <v/>
      </c>
      <c r="G49" s="9">
        <f>ROUND(SUM(Administration!M147:N147),0)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ROUND(SUM(Administration!M45:N45),0)</f>
        <v>5860433</v>
      </c>
      <c r="E50" s="9">
        <f>ROUND(+Administration!V45,0)</f>
        <v>14611</v>
      </c>
      <c r="F50" s="10">
        <f t="shared" si="0"/>
        <v>401.1</v>
      </c>
      <c r="G50" s="9">
        <f>ROUND(SUM(Administration!M148:N148),0)</f>
        <v>5867607</v>
      </c>
      <c r="H50" s="9">
        <f>ROUND(+Administration!V148,0)</f>
        <v>15353</v>
      </c>
      <c r="I50" s="10">
        <f t="shared" si="1"/>
        <v>382.18</v>
      </c>
      <c r="J50" s="10"/>
      <c r="K50" s="11">
        <f t="shared" si="2"/>
        <v>-4.7199999999999999E-2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ROUND(SUM(Administration!M46:N46),0)</f>
        <v>1302231</v>
      </c>
      <c r="E51" s="9">
        <f>ROUND(+Administration!V46,0)</f>
        <v>58058</v>
      </c>
      <c r="F51" s="10">
        <f t="shared" si="0"/>
        <v>22.43</v>
      </c>
      <c r="G51" s="9">
        <f>ROUND(SUM(Administration!M149:N149),0)</f>
        <v>1077280</v>
      </c>
      <c r="H51" s="9">
        <f>ROUND(+Administration!V149,0)</f>
        <v>57457</v>
      </c>
      <c r="I51" s="10">
        <f t="shared" si="1"/>
        <v>18.75</v>
      </c>
      <c r="J51" s="10"/>
      <c r="K51" s="11">
        <f t="shared" si="2"/>
        <v>-0.1641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ROUND(SUM(Administration!M47:N47),0)</f>
        <v>126079</v>
      </c>
      <c r="E52" s="9">
        <f>ROUND(+Administration!V47,0)</f>
        <v>255</v>
      </c>
      <c r="F52" s="10">
        <f t="shared" si="0"/>
        <v>494.43</v>
      </c>
      <c r="G52" s="9">
        <f>ROUND(SUM(Administration!M150:N150),0)</f>
        <v>144484</v>
      </c>
      <c r="H52" s="9">
        <f>ROUND(+Administration!V150,0)</f>
        <v>389</v>
      </c>
      <c r="I52" s="10">
        <f t="shared" si="1"/>
        <v>371.42</v>
      </c>
      <c r="J52" s="10"/>
      <c r="K52" s="11">
        <f t="shared" si="2"/>
        <v>-0.24879999999999999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ROUND(SUM(Administration!M48:N48),0)</f>
        <v>2658948</v>
      </c>
      <c r="E53" s="9">
        <f>ROUND(+Administration!V48,0)</f>
        <v>24110</v>
      </c>
      <c r="F53" s="10">
        <f t="shared" si="0"/>
        <v>110.28</v>
      </c>
      <c r="G53" s="9">
        <f>ROUND(SUM(Administration!M151:N151),0)</f>
        <v>4725553</v>
      </c>
      <c r="H53" s="9">
        <f>ROUND(+Administration!V151,0)</f>
        <v>26437</v>
      </c>
      <c r="I53" s="10">
        <f t="shared" si="1"/>
        <v>178.75</v>
      </c>
      <c r="J53" s="10"/>
      <c r="K53" s="11">
        <f t="shared" si="2"/>
        <v>0.62090000000000001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ROUND(SUM(Administration!M49:N49),0)</f>
        <v>4082456</v>
      </c>
      <c r="E54" s="9">
        <f>ROUND(+Administration!V49,0)</f>
        <v>34703</v>
      </c>
      <c r="F54" s="10">
        <f t="shared" si="0"/>
        <v>117.64</v>
      </c>
      <c r="G54" s="9">
        <f>ROUND(SUM(Administration!M152:N152),0)</f>
        <v>4942780</v>
      </c>
      <c r="H54" s="9">
        <f>ROUND(+Administration!V152,0)</f>
        <v>35157</v>
      </c>
      <c r="I54" s="10">
        <f t="shared" si="1"/>
        <v>140.59</v>
      </c>
      <c r="J54" s="10"/>
      <c r="K54" s="11">
        <f t="shared" si="2"/>
        <v>0.1951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ROUND(SUM(Administration!M50:N50),0)</f>
        <v>742909</v>
      </c>
      <c r="E55" s="9">
        <f>ROUND(+Administration!V50,0)</f>
        <v>13193</v>
      </c>
      <c r="F55" s="10">
        <f t="shared" si="0"/>
        <v>56.31</v>
      </c>
      <c r="G55" s="9">
        <f>ROUND(SUM(Administration!M153:N153),0)</f>
        <v>546852</v>
      </c>
      <c r="H55" s="9">
        <f>ROUND(+Administration!V153,0)</f>
        <v>13595</v>
      </c>
      <c r="I55" s="10">
        <f t="shared" si="1"/>
        <v>40.22</v>
      </c>
      <c r="J55" s="10"/>
      <c r="K55" s="11">
        <f t="shared" si="2"/>
        <v>-0.28570000000000001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ROUND(SUM(Administration!M51:N51),0)</f>
        <v>847150</v>
      </c>
      <c r="E56" s="9">
        <f>ROUND(+Administration!V51,0)</f>
        <v>10503</v>
      </c>
      <c r="F56" s="10">
        <f t="shared" si="0"/>
        <v>80.66</v>
      </c>
      <c r="G56" s="9">
        <f>ROUND(SUM(Administration!M154:N154),0)</f>
        <v>1371802</v>
      </c>
      <c r="H56" s="9">
        <f>ROUND(+Administration!V154,0)</f>
        <v>10694</v>
      </c>
      <c r="I56" s="10">
        <f t="shared" si="1"/>
        <v>128.28</v>
      </c>
      <c r="J56" s="10"/>
      <c r="K56" s="11">
        <f t="shared" si="2"/>
        <v>0.59040000000000004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ROUND(SUM(Administration!M52:N52),0)</f>
        <v>89951</v>
      </c>
      <c r="E57" s="9">
        <f>ROUND(+Administration!V52,0)</f>
        <v>1112</v>
      </c>
      <c r="F57" s="10">
        <f t="shared" si="0"/>
        <v>80.89</v>
      </c>
      <c r="G57" s="9">
        <f>ROUND(SUM(Administration!M155:N155),0)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ROUND(SUM(Administration!M53:N53),0)</f>
        <v>13436961</v>
      </c>
      <c r="E58" s="9">
        <f>ROUND(+Administration!V53,0)</f>
        <v>16770</v>
      </c>
      <c r="F58" s="10">
        <f t="shared" si="0"/>
        <v>801.25</v>
      </c>
      <c r="G58" s="9">
        <f>ROUND(SUM(Administration!M156:N156),0)</f>
        <v>9687103</v>
      </c>
      <c r="H58" s="9">
        <f>ROUND(+Administration!V156,0)</f>
        <v>18613</v>
      </c>
      <c r="I58" s="10">
        <f t="shared" si="1"/>
        <v>520.45000000000005</v>
      </c>
      <c r="J58" s="10"/>
      <c r="K58" s="11">
        <f t="shared" si="2"/>
        <v>-0.35049999999999998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ROUND(SUM(Administration!M54:N54),0)</f>
        <v>1909019</v>
      </c>
      <c r="E59" s="9">
        <f>ROUND(+Administration!V54,0)</f>
        <v>18114</v>
      </c>
      <c r="F59" s="10">
        <f t="shared" si="0"/>
        <v>105.39</v>
      </c>
      <c r="G59" s="9">
        <f>ROUND(SUM(Administration!M157:N157),0)</f>
        <v>2228490</v>
      </c>
      <c r="H59" s="9">
        <f>ROUND(+Administration!V157,0)</f>
        <v>16969</v>
      </c>
      <c r="I59" s="10">
        <f t="shared" si="1"/>
        <v>131.33000000000001</v>
      </c>
      <c r="J59" s="10"/>
      <c r="K59" s="11">
        <f t="shared" si="2"/>
        <v>0.24610000000000001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ROUND(SUM(Administration!M55:N55),0)</f>
        <v>131079</v>
      </c>
      <c r="E60" s="9">
        <f>ROUND(+Administration!V55,0)</f>
        <v>5367</v>
      </c>
      <c r="F60" s="10">
        <f t="shared" si="0"/>
        <v>24.42</v>
      </c>
      <c r="G60" s="9">
        <f>ROUND(SUM(Administration!M158:N158),0)</f>
        <v>108649</v>
      </c>
      <c r="H60" s="9">
        <f>ROUND(+Administration!V158,0)</f>
        <v>5413</v>
      </c>
      <c r="I60" s="10">
        <f t="shared" si="1"/>
        <v>20.07</v>
      </c>
      <c r="J60" s="10"/>
      <c r="K60" s="11">
        <f t="shared" si="2"/>
        <v>-0.17810000000000001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ROUND(SUM(Administration!M56:N56),0)</f>
        <v>71316</v>
      </c>
      <c r="E61" s="9">
        <f>ROUND(+Administration!V56,0)</f>
        <v>579</v>
      </c>
      <c r="F61" s="10">
        <f t="shared" si="0"/>
        <v>123.17</v>
      </c>
      <c r="G61" s="9">
        <f>ROUND(SUM(Administration!M159:N159),0)</f>
        <v>55979</v>
      </c>
      <c r="H61" s="9">
        <f>ROUND(+Administration!V159,0)</f>
        <v>477</v>
      </c>
      <c r="I61" s="10">
        <f t="shared" si="1"/>
        <v>117.36</v>
      </c>
      <c r="J61" s="10"/>
      <c r="K61" s="11">
        <f t="shared" si="2"/>
        <v>-4.7199999999999999E-2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ROUND(SUM(Administration!M57:N57),0)</f>
        <v>957797</v>
      </c>
      <c r="E62" s="9">
        <f>ROUND(+Administration!V57,0)</f>
        <v>30421</v>
      </c>
      <c r="F62" s="10">
        <f t="shared" si="0"/>
        <v>31.48</v>
      </c>
      <c r="G62" s="9">
        <f>ROUND(SUM(Administration!M160:N160),0)</f>
        <v>1122761</v>
      </c>
      <c r="H62" s="9">
        <f>ROUND(+Administration!V160,0)</f>
        <v>32262</v>
      </c>
      <c r="I62" s="10">
        <f t="shared" si="1"/>
        <v>34.799999999999997</v>
      </c>
      <c r="J62" s="10"/>
      <c r="K62" s="11">
        <f t="shared" si="2"/>
        <v>0.1055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ROUND(SUM(Administration!M58:N58),0)</f>
        <v>9786680</v>
      </c>
      <c r="E63" s="9">
        <f>ROUND(+Administration!V58,0)</f>
        <v>33079</v>
      </c>
      <c r="F63" s="10">
        <f t="shared" si="0"/>
        <v>295.86</v>
      </c>
      <c r="G63" s="9">
        <f>ROUND(SUM(Administration!M161:N161),0)</f>
        <v>131692</v>
      </c>
      <c r="H63" s="9">
        <f>ROUND(+Administration!V161,0)</f>
        <v>32725</v>
      </c>
      <c r="I63" s="10">
        <f t="shared" si="1"/>
        <v>4.0199999999999996</v>
      </c>
      <c r="J63" s="10"/>
      <c r="K63" s="11">
        <f t="shared" si="2"/>
        <v>-0.98640000000000005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ROUND(SUM(Administration!M59:N59),0)</f>
        <v>38505</v>
      </c>
      <c r="E64" s="9">
        <f>ROUND(+Administration!V59,0)</f>
        <v>2786</v>
      </c>
      <c r="F64" s="10">
        <f t="shared" si="0"/>
        <v>13.82</v>
      </c>
      <c r="G64" s="9">
        <f>ROUND(SUM(Administration!M162:N162),0)</f>
        <v>28349</v>
      </c>
      <c r="H64" s="9">
        <f>ROUND(+Administration!V162,0)</f>
        <v>2488</v>
      </c>
      <c r="I64" s="10">
        <f t="shared" si="1"/>
        <v>11.39</v>
      </c>
      <c r="J64" s="10"/>
      <c r="K64" s="11">
        <f t="shared" si="2"/>
        <v>-0.17580000000000001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ROUND(SUM(Administration!M60:N60),0)</f>
        <v>437426</v>
      </c>
      <c r="E65" s="9">
        <f>ROUND(+Administration!V60,0)</f>
        <v>1271</v>
      </c>
      <c r="F65" s="10">
        <f t="shared" si="0"/>
        <v>344.16</v>
      </c>
      <c r="G65" s="9">
        <f>ROUND(SUM(Administration!M163:N163),0)</f>
        <v>434132</v>
      </c>
      <c r="H65" s="9">
        <f>ROUND(+Administration!V163,0)</f>
        <v>1225</v>
      </c>
      <c r="I65" s="10">
        <f t="shared" si="1"/>
        <v>354.39</v>
      </c>
      <c r="J65" s="10"/>
      <c r="K65" s="11">
        <f t="shared" si="2"/>
        <v>2.9700000000000001E-2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ROUND(SUM(Administration!M61:N61),0)</f>
        <v>2425652</v>
      </c>
      <c r="E66" s="9">
        <f>ROUND(+Administration!V61,0)</f>
        <v>1232</v>
      </c>
      <c r="F66" s="10">
        <f t="shared" si="0"/>
        <v>1968.87</v>
      </c>
      <c r="G66" s="9">
        <f>ROUND(SUM(Administration!M164:N164),0)</f>
        <v>2224023</v>
      </c>
      <c r="H66" s="9">
        <f>ROUND(+Administration!V164,0)</f>
        <v>1398</v>
      </c>
      <c r="I66" s="10">
        <f t="shared" si="1"/>
        <v>1590.86</v>
      </c>
      <c r="J66" s="10"/>
      <c r="K66" s="11">
        <f t="shared" si="2"/>
        <v>-0.192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ROUND(SUM(Administration!M62:N62),0)</f>
        <v>677355</v>
      </c>
      <c r="E67" s="9">
        <f>ROUND(+Administration!V62,0)</f>
        <v>4806</v>
      </c>
      <c r="F67" s="10">
        <f t="shared" si="0"/>
        <v>140.94</v>
      </c>
      <c r="G67" s="9">
        <f>ROUND(SUM(Administration!M165:N165),0)</f>
        <v>883916</v>
      </c>
      <c r="H67" s="9">
        <f>ROUND(+Administration!V165,0)</f>
        <v>4813</v>
      </c>
      <c r="I67" s="10">
        <f t="shared" si="1"/>
        <v>183.65</v>
      </c>
      <c r="J67" s="10"/>
      <c r="K67" s="11">
        <f t="shared" si="2"/>
        <v>0.30299999999999999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ROUND(SUM(Administration!M63:N63),0)</f>
        <v>253885</v>
      </c>
      <c r="E68" s="9">
        <f>ROUND(+Administration!V63,0)</f>
        <v>1373</v>
      </c>
      <c r="F68" s="10">
        <f t="shared" si="0"/>
        <v>184.91</v>
      </c>
      <c r="G68" s="9">
        <f>ROUND(SUM(Administration!M166:N166),0)</f>
        <v>255916</v>
      </c>
      <c r="H68" s="9">
        <f>ROUND(+Administration!V166,0)</f>
        <v>1504</v>
      </c>
      <c r="I68" s="10">
        <f t="shared" si="1"/>
        <v>170.16</v>
      </c>
      <c r="J68" s="10"/>
      <c r="K68" s="11">
        <f t="shared" si="2"/>
        <v>-7.9799999999999996E-2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ROUND(SUM(Administration!M64:N64),0)</f>
        <v>3106312</v>
      </c>
      <c r="E69" s="9">
        <f>ROUND(+Administration!V64,0)</f>
        <v>42810</v>
      </c>
      <c r="F69" s="10">
        <f t="shared" si="0"/>
        <v>72.56</v>
      </c>
      <c r="G69" s="9">
        <f>ROUND(SUM(Administration!M167:N167),0)</f>
        <v>1472226</v>
      </c>
      <c r="H69" s="9">
        <f>ROUND(+Administration!V167,0)</f>
        <v>43058</v>
      </c>
      <c r="I69" s="10">
        <f t="shared" si="1"/>
        <v>34.19</v>
      </c>
      <c r="J69" s="10"/>
      <c r="K69" s="11">
        <f t="shared" si="2"/>
        <v>-0.52880000000000005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ROUND(SUM(Administration!M65:N65),0)</f>
        <v>592199</v>
      </c>
      <c r="E70" s="9">
        <f>ROUND(+Administration!V65,0)</f>
        <v>7772</v>
      </c>
      <c r="F70" s="10">
        <f t="shared" si="0"/>
        <v>76.2</v>
      </c>
      <c r="G70" s="9">
        <f>ROUND(SUM(Administration!M168:N168),0)</f>
        <v>458399</v>
      </c>
      <c r="H70" s="9">
        <f>ROUND(+Administration!V168,0)</f>
        <v>7172</v>
      </c>
      <c r="I70" s="10">
        <f t="shared" si="1"/>
        <v>63.92</v>
      </c>
      <c r="J70" s="10"/>
      <c r="K70" s="11">
        <f t="shared" si="2"/>
        <v>-0.16120000000000001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ROUND(SUM(Administration!M66:N66),0)</f>
        <v>216146</v>
      </c>
      <c r="E71" s="9">
        <f>ROUND(+Administration!V66,0)</f>
        <v>2238</v>
      </c>
      <c r="F71" s="10">
        <f t="shared" si="0"/>
        <v>96.58</v>
      </c>
      <c r="G71" s="9">
        <f>ROUND(SUM(Administration!M169:N169),0)</f>
        <v>203866</v>
      </c>
      <c r="H71" s="9">
        <f>ROUND(+Administration!V169,0)</f>
        <v>2381</v>
      </c>
      <c r="I71" s="10">
        <f t="shared" si="1"/>
        <v>85.62</v>
      </c>
      <c r="J71" s="10"/>
      <c r="K71" s="11">
        <f t="shared" si="2"/>
        <v>-0.1135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ROUND(SUM(Administration!M67:N67),0)</f>
        <v>95633</v>
      </c>
      <c r="E72" s="9">
        <f>ROUND(+Administration!V67,0)</f>
        <v>625</v>
      </c>
      <c r="F72" s="10">
        <f t="shared" si="0"/>
        <v>153.01</v>
      </c>
      <c r="G72" s="9">
        <f>ROUND(SUM(Administration!M170:N170),0)</f>
        <v>169297</v>
      </c>
      <c r="H72" s="9">
        <f>ROUND(+Administration!V170,0)</f>
        <v>571</v>
      </c>
      <c r="I72" s="10">
        <f t="shared" si="1"/>
        <v>296.49</v>
      </c>
      <c r="J72" s="10"/>
      <c r="K72" s="11">
        <f t="shared" si="2"/>
        <v>0.93769999999999998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ROUND(SUM(Administration!M68:N68),0)</f>
        <v>9719185</v>
      </c>
      <c r="E73" s="9">
        <f>ROUND(+Administration!V68,0)</f>
        <v>32864</v>
      </c>
      <c r="F73" s="10">
        <f t="shared" si="0"/>
        <v>295.74</v>
      </c>
      <c r="G73" s="9">
        <f>ROUND(SUM(Administration!M171:N171),0)</f>
        <v>4550945</v>
      </c>
      <c r="H73" s="9">
        <f>ROUND(+Administration!V171,0)</f>
        <v>33908</v>
      </c>
      <c r="I73" s="10">
        <f t="shared" si="1"/>
        <v>134.21</v>
      </c>
      <c r="J73" s="10"/>
      <c r="K73" s="11">
        <f t="shared" si="2"/>
        <v>-0.54620000000000002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ROUND(SUM(Administration!M69:N69),0)</f>
        <v>906511</v>
      </c>
      <c r="E74" s="9">
        <f>ROUND(+Administration!V69,0)</f>
        <v>45708</v>
      </c>
      <c r="F74" s="10">
        <f t="shared" si="0"/>
        <v>19.829999999999998</v>
      </c>
      <c r="G74" s="9">
        <f>ROUND(SUM(Administration!M172:N172),0)</f>
        <v>9040586</v>
      </c>
      <c r="H74" s="9">
        <f>ROUND(+Administration!V172,0)</f>
        <v>42783</v>
      </c>
      <c r="I74" s="10">
        <f t="shared" si="1"/>
        <v>211.31</v>
      </c>
      <c r="J74" s="10"/>
      <c r="K74" s="11">
        <f t="shared" si="2"/>
        <v>9.6561000000000003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ROUND(SUM(Administration!M70:N70),0)</f>
        <v>2486275</v>
      </c>
      <c r="E75" s="9">
        <f>ROUND(+Administration!V70,0)</f>
        <v>60667</v>
      </c>
      <c r="F75" s="10">
        <f t="shared" ref="F75:F109" si="3">IF(D75=0,"",IF(E75=0,"",ROUND(D75/E75,2)))</f>
        <v>40.98</v>
      </c>
      <c r="G75" s="9">
        <f>ROUND(SUM(Administration!M173:N173),0)</f>
        <v>8580602</v>
      </c>
      <c r="H75" s="9">
        <f>ROUND(+Administration!V173,0)</f>
        <v>64214</v>
      </c>
      <c r="I75" s="10">
        <f t="shared" ref="I75:I109" si="4">IF(G75=0,"",IF(H75=0,"",ROUND(G75/H75,2)))</f>
        <v>133.63</v>
      </c>
      <c r="J75" s="10"/>
      <c r="K75" s="11">
        <f t="shared" ref="K75:K109" si="5">IF(D75=0,"",IF(E75=0,"",IF(G75=0,"",IF(H75=0,"",ROUND(I75/F75-1,4)))))</f>
        <v>2.2608999999999999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ROUND(SUM(Administration!M71:N71),0)</f>
        <v>1593474</v>
      </c>
      <c r="E76" s="9">
        <f>ROUND(+Administration!V71,0)</f>
        <v>33657</v>
      </c>
      <c r="F76" s="10">
        <f t="shared" si="3"/>
        <v>47.34</v>
      </c>
      <c r="G76" s="9">
        <f>ROUND(SUM(Administration!M174:N174),0)</f>
        <v>1664532</v>
      </c>
      <c r="H76" s="9">
        <f>ROUND(+Administration!V174,0)</f>
        <v>34300</v>
      </c>
      <c r="I76" s="10">
        <f t="shared" si="4"/>
        <v>48.53</v>
      </c>
      <c r="J76" s="10"/>
      <c r="K76" s="11">
        <f t="shared" si="5"/>
        <v>2.5100000000000001E-2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ROUND(SUM(Administration!M72:N72),0)</f>
        <v>240104</v>
      </c>
      <c r="E77" s="9">
        <f>ROUND(+Administration!V72,0)</f>
        <v>1431</v>
      </c>
      <c r="F77" s="10">
        <f t="shared" si="3"/>
        <v>167.79</v>
      </c>
      <c r="G77" s="9">
        <f>ROUND(SUM(Administration!M175:N175),0)</f>
        <v>211652</v>
      </c>
      <c r="H77" s="9">
        <f>ROUND(+Administration!V175,0)</f>
        <v>1233</v>
      </c>
      <c r="I77" s="10">
        <f t="shared" si="4"/>
        <v>171.66</v>
      </c>
      <c r="J77" s="10"/>
      <c r="K77" s="11">
        <f t="shared" si="5"/>
        <v>2.3099999999999999E-2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ROUND(SUM(Administration!M73:N73),0)</f>
        <v>0</v>
      </c>
      <c r="E78" s="9">
        <f>ROUND(+Administration!V73,0)</f>
        <v>305</v>
      </c>
      <c r="F78" s="10" t="str">
        <f t="shared" si="3"/>
        <v/>
      </c>
      <c r="G78" s="9">
        <f>ROUND(SUM(Administration!M176:N176),0)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ROUND(SUM(Administration!M74:N74),0)</f>
        <v>943802</v>
      </c>
      <c r="E79" s="9">
        <f>ROUND(+Administration!V74,0)</f>
        <v>23522</v>
      </c>
      <c r="F79" s="10">
        <f t="shared" si="3"/>
        <v>40.119999999999997</v>
      </c>
      <c r="G79" s="9">
        <f>ROUND(SUM(Administration!M177:N177),0)</f>
        <v>6663269</v>
      </c>
      <c r="H79" s="9">
        <f>ROUND(+Administration!V177,0)</f>
        <v>24241</v>
      </c>
      <c r="I79" s="10">
        <f t="shared" si="4"/>
        <v>274.88</v>
      </c>
      <c r="J79" s="10"/>
      <c r="K79" s="11">
        <f t="shared" si="5"/>
        <v>5.8513999999999999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ROUND(SUM(Administration!M75:N75),0)</f>
        <v>12293111</v>
      </c>
      <c r="E80" s="9">
        <f>ROUND(+Administration!V75,0)</f>
        <v>47001</v>
      </c>
      <c r="F80" s="10">
        <f t="shared" si="3"/>
        <v>261.55</v>
      </c>
      <c r="G80" s="9">
        <f>ROUND(SUM(Administration!M178:N178),0)</f>
        <v>14251914</v>
      </c>
      <c r="H80" s="9">
        <f>ROUND(+Administration!V178,0)</f>
        <v>43139</v>
      </c>
      <c r="I80" s="10">
        <f t="shared" si="4"/>
        <v>330.37</v>
      </c>
      <c r="J80" s="10"/>
      <c r="K80" s="11">
        <f t="shared" si="5"/>
        <v>0.2631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ROUND(SUM(Administration!M76:N76),0)</f>
        <v>613972</v>
      </c>
      <c r="E81" s="9">
        <f>ROUND(+Administration!V76,0)</f>
        <v>4515</v>
      </c>
      <c r="F81" s="10">
        <f t="shared" si="3"/>
        <v>135.97999999999999</v>
      </c>
      <c r="G81" s="9">
        <f>ROUND(SUM(Administration!M179:N179),0)</f>
        <v>644023</v>
      </c>
      <c r="H81" s="9">
        <f>ROUND(+Administration!V179,0)</f>
        <v>4539</v>
      </c>
      <c r="I81" s="10">
        <f t="shared" si="4"/>
        <v>141.88999999999999</v>
      </c>
      <c r="J81" s="10"/>
      <c r="K81" s="11">
        <f t="shared" si="5"/>
        <v>4.3499999999999997E-2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ROUND(SUM(Administration!M77:N77),0)</f>
        <v>101118</v>
      </c>
      <c r="E82" s="9">
        <f>ROUND(+Administration!V77,0)</f>
        <v>1118</v>
      </c>
      <c r="F82" s="10">
        <f t="shared" si="3"/>
        <v>90.45</v>
      </c>
      <c r="G82" s="9">
        <f>ROUND(SUM(Administration!M180:N180),0)</f>
        <v>171485</v>
      </c>
      <c r="H82" s="9">
        <f>ROUND(+Administration!V180,0)</f>
        <v>827</v>
      </c>
      <c r="I82" s="10">
        <f t="shared" si="4"/>
        <v>207.36</v>
      </c>
      <c r="J82" s="10"/>
      <c r="K82" s="11">
        <f t="shared" si="5"/>
        <v>1.2925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ROUND(SUM(Administration!M78:N78),0)</f>
        <v>210993</v>
      </c>
      <c r="E83" s="9">
        <f>ROUND(+Administration!V78,0)</f>
        <v>10012</v>
      </c>
      <c r="F83" s="10">
        <f t="shared" si="3"/>
        <v>21.07</v>
      </c>
      <c r="G83" s="9">
        <f>ROUND(SUM(Administration!M181:N181),0)</f>
        <v>223769</v>
      </c>
      <c r="H83" s="9">
        <f>ROUND(+Administration!V181,0)</f>
        <v>10097</v>
      </c>
      <c r="I83" s="10">
        <f t="shared" si="4"/>
        <v>22.16</v>
      </c>
      <c r="J83" s="10"/>
      <c r="K83" s="11">
        <f t="shared" si="5"/>
        <v>5.1700000000000003E-2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ROUND(SUM(Administration!M79:N79),0)</f>
        <v>578846</v>
      </c>
      <c r="E84" s="9">
        <f>ROUND(+Administration!V79,0)</f>
        <v>44924</v>
      </c>
      <c r="F84" s="10">
        <f t="shared" si="3"/>
        <v>12.89</v>
      </c>
      <c r="G84" s="9">
        <f>ROUND(SUM(Administration!M182:N182),0)</f>
        <v>641923</v>
      </c>
      <c r="H84" s="9">
        <f>ROUND(+Administration!V182,0)</f>
        <v>46979</v>
      </c>
      <c r="I84" s="10">
        <f t="shared" si="4"/>
        <v>13.66</v>
      </c>
      <c r="J84" s="10"/>
      <c r="K84" s="11">
        <f t="shared" si="5"/>
        <v>5.9700000000000003E-2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ROUND(SUM(Administration!M80:N80),0)</f>
        <v>570537</v>
      </c>
      <c r="E85" s="9">
        <f>ROUND(+Administration!V80,0)</f>
        <v>11207</v>
      </c>
      <c r="F85" s="10">
        <f t="shared" si="3"/>
        <v>50.91</v>
      </c>
      <c r="G85" s="9">
        <f>ROUND(SUM(Administration!M183:N183),0)</f>
        <v>526297</v>
      </c>
      <c r="H85" s="9">
        <f>ROUND(+Administration!V183,0)</f>
        <v>11445</v>
      </c>
      <c r="I85" s="10">
        <f t="shared" si="4"/>
        <v>45.98</v>
      </c>
      <c r="J85" s="10"/>
      <c r="K85" s="11">
        <f t="shared" si="5"/>
        <v>-9.6799999999999997E-2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ROUND(SUM(Administration!M81:N81),0)</f>
        <v>883082</v>
      </c>
      <c r="E86" s="9">
        <f>ROUND(+Administration!V81,0)</f>
        <v>12923</v>
      </c>
      <c r="F86" s="10">
        <f t="shared" si="3"/>
        <v>68.33</v>
      </c>
      <c r="G86" s="9">
        <f>ROUND(SUM(Administration!M184:N184),0)</f>
        <v>912341</v>
      </c>
      <c r="H86" s="9">
        <f>ROUND(+Administration!V184,0)</f>
        <v>11353</v>
      </c>
      <c r="I86" s="10">
        <f t="shared" si="4"/>
        <v>80.36</v>
      </c>
      <c r="J86" s="10"/>
      <c r="K86" s="11">
        <f t="shared" si="5"/>
        <v>0.17610000000000001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ROUND(SUM(Administration!M82:N82),0)</f>
        <v>714627</v>
      </c>
      <c r="E87" s="9">
        <f>ROUND(+Administration!V82,0)</f>
        <v>1756</v>
      </c>
      <c r="F87" s="10">
        <f t="shared" si="3"/>
        <v>406.96</v>
      </c>
      <c r="G87" s="9">
        <f>ROUND(SUM(Administration!M185:N185),0)</f>
        <v>590455</v>
      </c>
      <c r="H87" s="9">
        <f>ROUND(+Administration!V185,0)</f>
        <v>2042</v>
      </c>
      <c r="I87" s="10">
        <f t="shared" si="4"/>
        <v>289.16000000000003</v>
      </c>
      <c r="J87" s="10"/>
      <c r="K87" s="11">
        <f t="shared" si="5"/>
        <v>-0.28949999999999998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ROUND(SUM(Administration!M83:N83),0)</f>
        <v>2506747</v>
      </c>
      <c r="E88" s="9">
        <f>ROUND(+Administration!V83,0)</f>
        <v>13074</v>
      </c>
      <c r="F88" s="10">
        <f t="shared" si="3"/>
        <v>191.74</v>
      </c>
      <c r="G88" s="9">
        <f>ROUND(SUM(Administration!M186:N186),0)</f>
        <v>2043756</v>
      </c>
      <c r="H88" s="9">
        <f>ROUND(+Administration!V186,0)</f>
        <v>14101</v>
      </c>
      <c r="I88" s="10">
        <f t="shared" si="4"/>
        <v>144.94</v>
      </c>
      <c r="J88" s="10"/>
      <c r="K88" s="11">
        <f t="shared" si="5"/>
        <v>-0.24410000000000001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ROUND(SUM(Administration!M84:N84),0)</f>
        <v>154165</v>
      </c>
      <c r="E89" s="9">
        <f>ROUND(+Administration!V84,0)</f>
        <v>3487</v>
      </c>
      <c r="F89" s="10">
        <f t="shared" si="3"/>
        <v>44.21</v>
      </c>
      <c r="G89" s="9">
        <f>ROUND(SUM(Administration!M187:N187),0)</f>
        <v>879878</v>
      </c>
      <c r="H89" s="9">
        <f>ROUND(+Administration!V187,0)</f>
        <v>3506</v>
      </c>
      <c r="I89" s="10">
        <f t="shared" si="4"/>
        <v>250.96</v>
      </c>
      <c r="J89" s="10"/>
      <c r="K89" s="11">
        <f t="shared" si="5"/>
        <v>4.6764999999999999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ROUND(SUM(Administration!M85:N85),0)</f>
        <v>103345</v>
      </c>
      <c r="E90" s="9">
        <f>ROUND(+Administration!V85,0)</f>
        <v>1220</v>
      </c>
      <c r="F90" s="10">
        <f t="shared" si="3"/>
        <v>84.71</v>
      </c>
      <c r="G90" s="9">
        <f>ROUND(SUM(Administration!M188:N188),0)</f>
        <v>165555</v>
      </c>
      <c r="H90" s="9">
        <f>ROUND(+Administration!V188,0)</f>
        <v>1556</v>
      </c>
      <c r="I90" s="10">
        <f t="shared" si="4"/>
        <v>106.4</v>
      </c>
      <c r="J90" s="10"/>
      <c r="K90" s="11">
        <f t="shared" si="5"/>
        <v>0.25609999999999999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ROUND(SUM(Administration!M86:N86),0)</f>
        <v>1142018</v>
      </c>
      <c r="E91" s="9">
        <f>ROUND(+Administration!V86,0)</f>
        <v>4172</v>
      </c>
      <c r="F91" s="10">
        <f t="shared" si="3"/>
        <v>273.73</v>
      </c>
      <c r="G91" s="9">
        <f>ROUND(SUM(Administration!M189:N189),0)</f>
        <v>664859</v>
      </c>
      <c r="H91" s="9">
        <f>ROUND(+Administration!V189,0)</f>
        <v>318</v>
      </c>
      <c r="I91" s="10">
        <f t="shared" si="4"/>
        <v>2090.75</v>
      </c>
      <c r="J91" s="10"/>
      <c r="K91" s="11">
        <f t="shared" si="5"/>
        <v>6.6379999999999999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ROUND(SUM(Administration!M87:N87),0)</f>
        <v>516390</v>
      </c>
      <c r="E92" s="9">
        <f>ROUND(+Administration!V87,0)</f>
        <v>10932</v>
      </c>
      <c r="F92" s="10">
        <f t="shared" si="3"/>
        <v>47.24</v>
      </c>
      <c r="G92" s="9">
        <f>ROUND(SUM(Administration!M190:N190),0)</f>
        <v>467764</v>
      </c>
      <c r="H92" s="9">
        <f>ROUND(+Administration!V190,0)</f>
        <v>10776</v>
      </c>
      <c r="I92" s="10">
        <f t="shared" si="4"/>
        <v>43.41</v>
      </c>
      <c r="J92" s="10"/>
      <c r="K92" s="11">
        <f t="shared" si="5"/>
        <v>-8.1100000000000005E-2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ROUND(SUM(Administration!M88:N88),0)</f>
        <v>193060</v>
      </c>
      <c r="E93" s="9">
        <f>ROUND(+Administration!V88,0)</f>
        <v>6879</v>
      </c>
      <c r="F93" s="10">
        <f t="shared" si="3"/>
        <v>28.07</v>
      </c>
      <c r="G93" s="9">
        <f>ROUND(SUM(Administration!M191:N191),0)</f>
        <v>205075</v>
      </c>
      <c r="H93" s="9">
        <f>ROUND(+Administration!V191,0)</f>
        <v>6724</v>
      </c>
      <c r="I93" s="10">
        <f t="shared" si="4"/>
        <v>30.5</v>
      </c>
      <c r="J93" s="10"/>
      <c r="K93" s="11">
        <f t="shared" si="5"/>
        <v>8.6599999999999996E-2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ROUND(SUM(Administration!M89:N89),0)</f>
        <v>259934</v>
      </c>
      <c r="E94" s="9">
        <f>ROUND(+Administration!V89,0)</f>
        <v>2641</v>
      </c>
      <c r="F94" s="10">
        <f t="shared" si="3"/>
        <v>98.42</v>
      </c>
      <c r="G94" s="9">
        <f>ROUND(SUM(Administration!M192:N192),0)</f>
        <v>263460</v>
      </c>
      <c r="H94" s="9">
        <f>ROUND(+Administration!V192,0)</f>
        <v>2428</v>
      </c>
      <c r="I94" s="10">
        <f t="shared" si="4"/>
        <v>108.51</v>
      </c>
      <c r="J94" s="10"/>
      <c r="K94" s="11">
        <f t="shared" si="5"/>
        <v>0.10249999999999999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ROUND(SUM(Administration!M90:N90),0)</f>
        <v>842094</v>
      </c>
      <c r="E95" s="9">
        <f>ROUND(+Administration!V90,0)</f>
        <v>16937</v>
      </c>
      <c r="F95" s="10">
        <f t="shared" si="3"/>
        <v>49.72</v>
      </c>
      <c r="G95" s="9">
        <f>ROUND(SUM(Administration!M193:N193),0)</f>
        <v>658760</v>
      </c>
      <c r="H95" s="9">
        <f>ROUND(+Administration!V193,0)</f>
        <v>18513</v>
      </c>
      <c r="I95" s="10">
        <f t="shared" si="4"/>
        <v>35.58</v>
      </c>
      <c r="J95" s="10"/>
      <c r="K95" s="11">
        <f t="shared" si="5"/>
        <v>-0.28439999999999999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ROUND(SUM(Administration!M91:N91),0)</f>
        <v>666284</v>
      </c>
      <c r="E96" s="9">
        <f>ROUND(+Administration!V91,0)</f>
        <v>663</v>
      </c>
      <c r="F96" s="10">
        <f t="shared" si="3"/>
        <v>1004.95</v>
      </c>
      <c r="G96" s="9">
        <f>ROUND(SUM(Administration!M194:N194),0)</f>
        <v>648163</v>
      </c>
      <c r="H96" s="9">
        <f>ROUND(+Administration!V194,0)</f>
        <v>695</v>
      </c>
      <c r="I96" s="10">
        <f t="shared" si="4"/>
        <v>932.61</v>
      </c>
      <c r="J96" s="10"/>
      <c r="K96" s="11">
        <f t="shared" si="5"/>
        <v>-7.1999999999999995E-2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ROUND(SUM(Administration!M92:N92),0)</f>
        <v>7865967</v>
      </c>
      <c r="E97" s="9">
        <f>ROUND(+Administration!V92,0)</f>
        <v>15771</v>
      </c>
      <c r="F97" s="10">
        <f t="shared" si="3"/>
        <v>498.76</v>
      </c>
      <c r="G97" s="9">
        <f>ROUND(SUM(Administration!M195:N195),0)</f>
        <v>8384509</v>
      </c>
      <c r="H97" s="9">
        <f>ROUND(+Administration!V195,0)</f>
        <v>15388</v>
      </c>
      <c r="I97" s="10">
        <f t="shared" si="4"/>
        <v>544.87</v>
      </c>
      <c r="J97" s="10"/>
      <c r="K97" s="11">
        <f t="shared" si="5"/>
        <v>9.2399999999999996E-2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ROUND(SUM(Administration!M93:N93),0)</f>
        <v>7796556</v>
      </c>
      <c r="E98" s="9">
        <f>ROUND(+Administration!V93,0)</f>
        <v>24216</v>
      </c>
      <c r="F98" s="10">
        <f t="shared" si="3"/>
        <v>321.95999999999998</v>
      </c>
      <c r="G98" s="9">
        <f>ROUND(SUM(Administration!M196:N196),0)</f>
        <v>7025189</v>
      </c>
      <c r="H98" s="9">
        <f>ROUND(+Administration!V196,0)</f>
        <v>23066</v>
      </c>
      <c r="I98" s="10">
        <f t="shared" si="4"/>
        <v>304.57</v>
      </c>
      <c r="J98" s="10"/>
      <c r="K98" s="11">
        <f t="shared" si="5"/>
        <v>-5.3999999999999999E-2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ROUND(SUM(Administration!M94:N94),0)</f>
        <v>1347676</v>
      </c>
      <c r="E99" s="9">
        <f>ROUND(+Administration!V94,0)</f>
        <v>3056</v>
      </c>
      <c r="F99" s="10">
        <f t="shared" si="3"/>
        <v>440.99</v>
      </c>
      <c r="G99" s="9">
        <f>ROUND(SUM(Administration!M197:N197),0)</f>
        <v>1539552</v>
      </c>
      <c r="H99" s="9">
        <f>ROUND(+Administration!V197,0)</f>
        <v>3456</v>
      </c>
      <c r="I99" s="10">
        <f t="shared" si="4"/>
        <v>445.47</v>
      </c>
      <c r="J99" s="10"/>
      <c r="K99" s="11">
        <f t="shared" si="5"/>
        <v>1.0200000000000001E-2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ROUND(SUM(Administration!M95:N95),0)</f>
        <v>7794222</v>
      </c>
      <c r="E100" s="9">
        <f>ROUND(+Administration!V95,0)</f>
        <v>19905</v>
      </c>
      <c r="F100" s="10">
        <f t="shared" si="3"/>
        <v>391.57</v>
      </c>
      <c r="G100" s="9">
        <f>ROUND(SUM(Administration!M198:N198),0)</f>
        <v>8445490</v>
      </c>
      <c r="H100" s="9">
        <f>ROUND(+Administration!V198,0)</f>
        <v>23547</v>
      </c>
      <c r="I100" s="10">
        <f t="shared" si="4"/>
        <v>358.67</v>
      </c>
      <c r="J100" s="10"/>
      <c r="K100" s="11">
        <f t="shared" si="5"/>
        <v>-8.4000000000000005E-2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ROUND(SUM(Administration!M96:N96),0)</f>
        <v>56019</v>
      </c>
      <c r="E101" s="9">
        <f>ROUND(+Administration!V96,0)</f>
        <v>23709</v>
      </c>
      <c r="F101" s="10">
        <f t="shared" si="3"/>
        <v>2.36</v>
      </c>
      <c r="G101" s="9">
        <f>ROUND(SUM(Administration!M199:N199),0)</f>
        <v>134081</v>
      </c>
      <c r="H101" s="9">
        <f>ROUND(+Administration!V199,0)</f>
        <v>24248</v>
      </c>
      <c r="I101" s="10">
        <f t="shared" si="4"/>
        <v>5.53</v>
      </c>
      <c r="J101" s="10"/>
      <c r="K101" s="11">
        <f t="shared" si="5"/>
        <v>1.3431999999999999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ROUND(SUM(Administration!M97:N97),0)</f>
        <v>1366457</v>
      </c>
      <c r="E102" s="9">
        <f>ROUND(+Administration!V97,0)</f>
        <v>10979</v>
      </c>
      <c r="F102" s="10">
        <f t="shared" si="3"/>
        <v>124.46</v>
      </c>
      <c r="G102" s="9">
        <f>ROUND(SUM(Administration!M200:N200),0)</f>
        <v>1877244</v>
      </c>
      <c r="H102" s="9">
        <f>ROUND(+Administration!V200,0)</f>
        <v>12423</v>
      </c>
      <c r="I102" s="10">
        <f t="shared" si="4"/>
        <v>151.11000000000001</v>
      </c>
      <c r="J102" s="10"/>
      <c r="K102" s="11">
        <f t="shared" si="5"/>
        <v>0.21410000000000001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ROUND(SUM(Administration!M98:N98),0)</f>
        <v>1807819</v>
      </c>
      <c r="E103" s="9">
        <f>ROUND(+Administration!V98,0)</f>
        <v>13006</v>
      </c>
      <c r="F103" s="10">
        <f t="shared" si="3"/>
        <v>139</v>
      </c>
      <c r="G103" s="9">
        <f>ROUND(SUM(Administration!M201:N201),0)</f>
        <v>6928296</v>
      </c>
      <c r="H103" s="9">
        <f>ROUND(+Administration!V201,0)</f>
        <v>15474</v>
      </c>
      <c r="I103" s="10">
        <f t="shared" si="4"/>
        <v>447.74</v>
      </c>
      <c r="J103" s="10"/>
      <c r="K103" s="11">
        <f t="shared" si="5"/>
        <v>2.2212000000000001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ROUND(SUM(Administration!M99:N99),0)</f>
        <v>427739</v>
      </c>
      <c r="E104" s="9">
        <f>ROUND(+Administration!V99,0)</f>
        <v>1050</v>
      </c>
      <c r="F104" s="10">
        <f t="shared" si="3"/>
        <v>407.37</v>
      </c>
      <c r="G104" s="9">
        <f>ROUND(SUM(Administration!M202:N202),0)</f>
        <v>66056</v>
      </c>
      <c r="H104" s="9">
        <f>ROUND(+Administration!V202,0)</f>
        <v>1404</v>
      </c>
      <c r="I104" s="10">
        <f t="shared" si="4"/>
        <v>47.05</v>
      </c>
      <c r="J104" s="10"/>
      <c r="K104" s="11">
        <f t="shared" si="5"/>
        <v>-0.88449999999999995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ROUND(SUM(Administration!M100:N100),0)</f>
        <v>405794</v>
      </c>
      <c r="E105" s="9">
        <f>ROUND(+Administration!V100,0)</f>
        <v>3639</v>
      </c>
      <c r="F105" s="10">
        <f t="shared" si="3"/>
        <v>111.51</v>
      </c>
      <c r="G105" s="9">
        <f>ROUND(SUM(Administration!M203:N203),0)</f>
        <v>659834</v>
      </c>
      <c r="H105" s="9">
        <f>ROUND(+Administration!V203,0)</f>
        <v>2606</v>
      </c>
      <c r="I105" s="10">
        <f t="shared" si="4"/>
        <v>253.2</v>
      </c>
      <c r="J105" s="10"/>
      <c r="K105" s="11">
        <f t="shared" si="5"/>
        <v>1.2706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ROUND(SUM(Administration!M101:N101),0)</f>
        <v>2427</v>
      </c>
      <c r="E106" s="9">
        <f>ROUND(+Administration!V101,0)</f>
        <v>845</v>
      </c>
      <c r="F106" s="10">
        <f t="shared" si="3"/>
        <v>2.87</v>
      </c>
      <c r="G106" s="9">
        <f>ROUND(SUM(Administration!M204:N204),0)</f>
        <v>758</v>
      </c>
      <c r="H106" s="9">
        <f>ROUND(+Administration!V204,0)</f>
        <v>832</v>
      </c>
      <c r="I106" s="10">
        <f t="shared" si="4"/>
        <v>0.91</v>
      </c>
      <c r="J106" s="10"/>
      <c r="K106" s="11">
        <f t="shared" si="5"/>
        <v>-0.68289999999999995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ROUND(SUM(Administration!M102:N102),0)</f>
        <v>387789</v>
      </c>
      <c r="E107" s="9">
        <f>ROUND(+Administration!V102,0)</f>
        <v>568</v>
      </c>
      <c r="F107" s="10">
        <f t="shared" si="3"/>
        <v>682.73</v>
      </c>
      <c r="G107" s="9">
        <f>ROUND(SUM(Administration!M205:N205),0)</f>
        <v>356028</v>
      </c>
      <c r="H107" s="9">
        <f>ROUND(+Administration!V205,0)</f>
        <v>447</v>
      </c>
      <c r="I107" s="10">
        <f t="shared" si="4"/>
        <v>796.48</v>
      </c>
      <c r="J107" s="10"/>
      <c r="K107" s="11">
        <f t="shared" si="5"/>
        <v>0.1666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ROUND(SUM(Administration!M103:N103),0)</f>
        <v>287036</v>
      </c>
      <c r="E108" s="9">
        <f>ROUND(+Administration!V103,0)</f>
        <v>1144</v>
      </c>
      <c r="F108" s="10">
        <f t="shared" si="3"/>
        <v>250.91</v>
      </c>
      <c r="G108" s="9">
        <f>ROUND(SUM(Administration!M206:N206),0)</f>
        <v>404916</v>
      </c>
      <c r="H108" s="9">
        <f>ROUND(+Administration!V206,0)</f>
        <v>1743</v>
      </c>
      <c r="I108" s="10">
        <f t="shared" si="4"/>
        <v>232.31</v>
      </c>
      <c r="J108" s="10"/>
      <c r="K108" s="11">
        <f t="shared" si="5"/>
        <v>-7.4099999999999999E-2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ROUND(SUM(Administration!M104:N104),0)</f>
        <v>0</v>
      </c>
      <c r="E109" s="9">
        <f>ROUND(+Administration!V104,0)</f>
        <v>401</v>
      </c>
      <c r="F109" s="10" t="str">
        <f t="shared" si="3"/>
        <v/>
      </c>
      <c r="G109" s="9">
        <f>ROUND(SUM(Administration!M207:N207),0)</f>
        <v>561879</v>
      </c>
      <c r="H109" s="9">
        <f>ROUND(+Administration!V207,0)</f>
        <v>422</v>
      </c>
      <c r="I109" s="10">
        <f t="shared" si="4"/>
        <v>1331.47</v>
      </c>
      <c r="J109" s="10"/>
      <c r="K109" s="11" t="str">
        <f t="shared" si="5"/>
        <v/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ROUND(SUM(Administration!M105:N105),0)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ROUND(SUM(Administration!M208:N208),0)</f>
        <v>289207</v>
      </c>
      <c r="H110" s="9">
        <f>ROUND(+Administration!V208,0)</f>
        <v>93</v>
      </c>
      <c r="I110" s="10">
        <f t="shared" ref="I110" si="7">IF(G110=0,"",IF(H110=0,"",ROUND(G110/H110,2)))</f>
        <v>3109.75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</cols>
  <sheetData>
    <row r="1" spans="1:11" x14ac:dyDescent="0.2">
      <c r="A1" s="6" t="s">
        <v>21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37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D8" s="3" t="s">
        <v>22</v>
      </c>
      <c r="F8" s="3" t="s">
        <v>2</v>
      </c>
      <c r="G8" s="3" t="s">
        <v>22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ROUND(+Administration!O5,0)</f>
        <v>358508059</v>
      </c>
      <c r="E10" s="9">
        <f>ROUND(+Administration!V5,0)</f>
        <v>67394</v>
      </c>
      <c r="F10" s="10">
        <f>IF(D10=0,"",IF(E10=0,"",ROUND(D10/E10,2)))</f>
        <v>5319.58</v>
      </c>
      <c r="G10" s="9">
        <f>ROUND(+Administration!O108,0)</f>
        <v>421983693</v>
      </c>
      <c r="H10" s="9">
        <f>ROUND(+Administration!V108,0)</f>
        <v>74398</v>
      </c>
      <c r="I10" s="10">
        <f>IF(G10=0,"",IF(H10=0,"",ROUND(G10/H10,2)))</f>
        <v>5671.98</v>
      </c>
      <c r="J10" s="10"/>
      <c r="K10" s="11">
        <f>IF(D10=0,"",IF(E10=0,"",IF(G10=0,"",IF(H10=0,"",ROUND(I10/F10-1,4)))))</f>
        <v>6.6199999999999995E-2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ROUND(+Administration!O6,0)</f>
        <v>144100482</v>
      </c>
      <c r="E11" s="9">
        <f>ROUND(+Administration!V6,0)</f>
        <v>28638</v>
      </c>
      <c r="F11" s="10">
        <f t="shared" ref="F11:F74" si="0">IF(D11=0,"",IF(E11=0,"",ROUND(D11/E11,2)))</f>
        <v>5031.79</v>
      </c>
      <c r="G11" s="9">
        <f>ROUND(+Administration!O109,0)</f>
        <v>159351010</v>
      </c>
      <c r="H11" s="9">
        <f>ROUND(+Administration!V109,0)</f>
        <v>30641</v>
      </c>
      <c r="I11" s="10">
        <f t="shared" ref="I11:I74" si="1">IF(G11=0,"",IF(H11=0,"",ROUND(G11/H11,2)))</f>
        <v>5200.58</v>
      </c>
      <c r="J11" s="10"/>
      <c r="K11" s="11">
        <f t="shared" ref="K11:K74" si="2">IF(D11=0,"",IF(E11=0,"",IF(G11=0,"",IF(H11=0,"",ROUND(I11/F11-1,4)))))</f>
        <v>3.3500000000000002E-2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ROUND(+Administration!O7,0)</f>
        <v>698057</v>
      </c>
      <c r="E12" s="9">
        <f>ROUND(+Administration!V7,0)</f>
        <v>1089</v>
      </c>
      <c r="F12" s="10">
        <f t="shared" si="0"/>
        <v>641.01</v>
      </c>
      <c r="G12" s="9">
        <f>ROUND(+Administration!O110,0)</f>
        <v>644052</v>
      </c>
      <c r="H12" s="9">
        <f>ROUND(+Administration!V110,0)</f>
        <v>1500</v>
      </c>
      <c r="I12" s="10">
        <f t="shared" si="1"/>
        <v>429.37</v>
      </c>
      <c r="J12" s="10"/>
      <c r="K12" s="11">
        <f t="shared" si="2"/>
        <v>-0.33019999999999999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ROUND(+Administration!O8,0)</f>
        <v>11555861</v>
      </c>
      <c r="E13" s="9">
        <f>ROUND(+Administration!V8,0)</f>
        <v>67662</v>
      </c>
      <c r="F13" s="10">
        <f t="shared" si="0"/>
        <v>170.79</v>
      </c>
      <c r="G13" s="9">
        <f>ROUND(+Administration!O111,0)</f>
        <v>12486451</v>
      </c>
      <c r="H13" s="9">
        <f>ROUND(+Administration!V111,0)</f>
        <v>58826</v>
      </c>
      <c r="I13" s="10">
        <f t="shared" si="1"/>
        <v>212.26</v>
      </c>
      <c r="J13" s="10"/>
      <c r="K13" s="11">
        <f t="shared" si="2"/>
        <v>0.24279999999999999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ROUND(+Administration!O9,0)</f>
        <v>47498418</v>
      </c>
      <c r="E14" s="9">
        <f>ROUND(+Administration!V9,0)</f>
        <v>33789</v>
      </c>
      <c r="F14" s="10">
        <f t="shared" si="0"/>
        <v>1405.74</v>
      </c>
      <c r="G14" s="9">
        <f>ROUND(+Administration!O112,0)</f>
        <v>51941275</v>
      </c>
      <c r="H14" s="9">
        <f>ROUND(+Administration!V112,0)</f>
        <v>31867</v>
      </c>
      <c r="I14" s="10">
        <f t="shared" si="1"/>
        <v>1629.94</v>
      </c>
      <c r="J14" s="10"/>
      <c r="K14" s="11">
        <f t="shared" si="2"/>
        <v>0.1595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ROUND(+Administration!O10,0)</f>
        <v>33659</v>
      </c>
      <c r="E15" s="9">
        <f>ROUND(+Administration!V10,0)</f>
        <v>570</v>
      </c>
      <c r="F15" s="10">
        <f t="shared" si="0"/>
        <v>59.05</v>
      </c>
      <c r="G15" s="9">
        <f>ROUND(+Administration!O113,0)</f>
        <v>0</v>
      </c>
      <c r="H15" s="9">
        <f>ROUND(+Administration!V113,0)</f>
        <v>1371</v>
      </c>
      <c r="I15" s="10" t="str">
        <f t="shared" si="1"/>
        <v/>
      </c>
      <c r="J15" s="10"/>
      <c r="K15" s="11" t="str">
        <f t="shared" si="2"/>
        <v/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ROUND(+Administration!O11,0)</f>
        <v>200793</v>
      </c>
      <c r="E16" s="9">
        <f>ROUND(+Administration!V11,0)</f>
        <v>2056</v>
      </c>
      <c r="F16" s="10">
        <f t="shared" si="0"/>
        <v>97.66</v>
      </c>
      <c r="G16" s="9">
        <f>ROUND(+Administration!O114,0)</f>
        <v>756141</v>
      </c>
      <c r="H16" s="9">
        <f>ROUND(+Administration!V114,0)</f>
        <v>2014</v>
      </c>
      <c r="I16" s="10">
        <f t="shared" si="1"/>
        <v>375.44</v>
      </c>
      <c r="J16" s="10"/>
      <c r="K16" s="11">
        <f t="shared" si="2"/>
        <v>2.8443999999999998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ROUND(+Administration!O12,0)</f>
        <v>2609814</v>
      </c>
      <c r="E17" s="9">
        <f>ROUND(+Administration!V12,0)</f>
        <v>5984</v>
      </c>
      <c r="F17" s="10">
        <f t="shared" si="0"/>
        <v>436.13</v>
      </c>
      <c r="G17" s="9">
        <f>ROUND(+Administration!O115,0)</f>
        <v>2453110</v>
      </c>
      <c r="H17" s="9">
        <f>ROUND(+Administration!V115,0)</f>
        <v>6269</v>
      </c>
      <c r="I17" s="10">
        <f t="shared" si="1"/>
        <v>391.31</v>
      </c>
      <c r="J17" s="10"/>
      <c r="K17" s="11">
        <f t="shared" si="2"/>
        <v>-0.1028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ROUND(+Administration!O13,0)</f>
        <v>118057</v>
      </c>
      <c r="E18" s="9">
        <f>ROUND(+Administration!V13,0)</f>
        <v>991</v>
      </c>
      <c r="F18" s="10">
        <f t="shared" si="0"/>
        <v>119.13</v>
      </c>
      <c r="G18" s="9">
        <f>ROUND(+Administration!O116,0)</f>
        <v>152737</v>
      </c>
      <c r="H18" s="9">
        <f>ROUND(+Administration!V116,0)</f>
        <v>945</v>
      </c>
      <c r="I18" s="10">
        <f t="shared" si="1"/>
        <v>161.63</v>
      </c>
      <c r="J18" s="10"/>
      <c r="K18" s="11">
        <f t="shared" si="2"/>
        <v>0.35680000000000001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ROUND(+Administration!O14,0)</f>
        <v>3115970</v>
      </c>
      <c r="E19" s="9">
        <f>ROUND(+Administration!V14,0)</f>
        <v>20706</v>
      </c>
      <c r="F19" s="10">
        <f t="shared" si="0"/>
        <v>150.49</v>
      </c>
      <c r="G19" s="9">
        <f>ROUND(+Administration!O117,0)</f>
        <v>2631753</v>
      </c>
      <c r="H19" s="9">
        <f>ROUND(+Administration!V117,0)</f>
        <v>17962</v>
      </c>
      <c r="I19" s="10">
        <f t="shared" si="1"/>
        <v>146.52000000000001</v>
      </c>
      <c r="J19" s="10"/>
      <c r="K19" s="11">
        <f t="shared" si="2"/>
        <v>-2.64E-2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ROUND(+Administration!O15,0)</f>
        <v>21524615</v>
      </c>
      <c r="E20" s="9">
        <f>ROUND(+Administration!V15,0)</f>
        <v>44458</v>
      </c>
      <c r="F20" s="10">
        <f t="shared" si="0"/>
        <v>484.16</v>
      </c>
      <c r="G20" s="9">
        <f>ROUND(+Administration!O118,0)</f>
        <v>11817342</v>
      </c>
      <c r="H20" s="9">
        <f>ROUND(+Administration!V118,0)</f>
        <v>43674</v>
      </c>
      <c r="I20" s="10">
        <f t="shared" si="1"/>
        <v>270.58</v>
      </c>
      <c r="J20" s="10"/>
      <c r="K20" s="11">
        <f t="shared" si="2"/>
        <v>-0.44109999999999999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ROUND(+Administration!O16,0)</f>
        <v>8988874</v>
      </c>
      <c r="E21" s="9">
        <f>ROUND(+Administration!V16,0)</f>
        <v>45185</v>
      </c>
      <c r="F21" s="10">
        <f t="shared" si="0"/>
        <v>198.93</v>
      </c>
      <c r="G21" s="9">
        <f>ROUND(+Administration!O119,0)</f>
        <v>709262</v>
      </c>
      <c r="H21" s="9">
        <f>ROUND(+Administration!V119,0)</f>
        <v>48009</v>
      </c>
      <c r="I21" s="10">
        <f t="shared" si="1"/>
        <v>14.77</v>
      </c>
      <c r="J21" s="10"/>
      <c r="K21" s="11">
        <f t="shared" si="2"/>
        <v>-0.92579999999999996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ROUND(+Administration!O17,0)</f>
        <v>553110</v>
      </c>
      <c r="E22" s="9">
        <f>ROUND(+Administration!V17,0)</f>
        <v>3748</v>
      </c>
      <c r="F22" s="10">
        <f t="shared" si="0"/>
        <v>147.57</v>
      </c>
      <c r="G22" s="9">
        <f>ROUND(+Administration!O120,0)</f>
        <v>77545</v>
      </c>
      <c r="H22" s="9">
        <f>ROUND(+Administration!V120,0)</f>
        <v>4011</v>
      </c>
      <c r="I22" s="10">
        <f t="shared" si="1"/>
        <v>19.329999999999998</v>
      </c>
      <c r="J22" s="10"/>
      <c r="K22" s="11">
        <f t="shared" si="2"/>
        <v>-0.86899999999999999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ROUND(+Administration!O18,0)</f>
        <v>6686583</v>
      </c>
      <c r="E23" s="9">
        <f>ROUND(+Administration!V18,0)</f>
        <v>24271</v>
      </c>
      <c r="F23" s="10">
        <f t="shared" si="0"/>
        <v>275.5</v>
      </c>
      <c r="G23" s="9">
        <f>ROUND(+Administration!O121,0)</f>
        <v>5961529</v>
      </c>
      <c r="H23" s="9">
        <f>ROUND(+Administration!V121,0)</f>
        <v>25201</v>
      </c>
      <c r="I23" s="10">
        <f t="shared" si="1"/>
        <v>236.56</v>
      </c>
      <c r="J23" s="10"/>
      <c r="K23" s="11">
        <f t="shared" si="2"/>
        <v>-0.14130000000000001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ROUND(+Administration!O19,0)</f>
        <v>2205094</v>
      </c>
      <c r="E24" s="9">
        <f>ROUND(+Administration!V19,0)</f>
        <v>14864</v>
      </c>
      <c r="F24" s="10">
        <f t="shared" si="0"/>
        <v>148.35</v>
      </c>
      <c r="G24" s="9">
        <f>ROUND(+Administration!O122,0)</f>
        <v>2023272</v>
      </c>
      <c r="H24" s="9">
        <f>ROUND(+Administration!V122,0)</f>
        <v>15283</v>
      </c>
      <c r="I24" s="10">
        <f t="shared" si="1"/>
        <v>132.38999999999999</v>
      </c>
      <c r="J24" s="10"/>
      <c r="K24" s="11">
        <f t="shared" si="2"/>
        <v>-0.1076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ROUND(+Administration!O20,0)</f>
        <v>317689</v>
      </c>
      <c r="E25" s="9">
        <f>ROUND(+Administration!V20,0)</f>
        <v>15632</v>
      </c>
      <c r="F25" s="10">
        <f t="shared" si="0"/>
        <v>20.32</v>
      </c>
      <c r="G25" s="9">
        <f>ROUND(+Administration!O123,0)</f>
        <v>425688</v>
      </c>
      <c r="H25" s="9">
        <f>ROUND(+Administration!V123,0)</f>
        <v>15488</v>
      </c>
      <c r="I25" s="10">
        <f t="shared" si="1"/>
        <v>27.49</v>
      </c>
      <c r="J25" s="10"/>
      <c r="K25" s="11">
        <f t="shared" si="2"/>
        <v>0.35289999999999999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ROUND(+Administration!O21,0)</f>
        <v>903804</v>
      </c>
      <c r="E26" s="9">
        <f>ROUND(+Administration!V21,0)</f>
        <v>1048</v>
      </c>
      <c r="F26" s="10">
        <f t="shared" si="0"/>
        <v>862.41</v>
      </c>
      <c r="G26" s="9">
        <f>ROUND(+Administration!O124,0)</f>
        <v>1481400</v>
      </c>
      <c r="H26" s="9">
        <f>ROUND(+Administration!V124,0)</f>
        <v>1125</v>
      </c>
      <c r="I26" s="10">
        <f t="shared" si="1"/>
        <v>1316.8</v>
      </c>
      <c r="J26" s="10"/>
      <c r="K26" s="11">
        <f t="shared" si="2"/>
        <v>0.52690000000000003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ROUND(+Administration!O22,0)</f>
        <v>0</v>
      </c>
      <c r="E27" s="9">
        <f>ROUND(+Administration!V22,0)</f>
        <v>0</v>
      </c>
      <c r="F27" s="10" t="str">
        <f t="shared" si="0"/>
        <v/>
      </c>
      <c r="G27" s="9">
        <f>ROUND(+Administration!O125,0)</f>
        <v>0</v>
      </c>
      <c r="H27" s="9">
        <f>ROUND(+Administration!V125,0)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ROUND(+Administration!O23,0)</f>
        <v>97224</v>
      </c>
      <c r="E28" s="9">
        <f>ROUND(+Administration!V23,0)</f>
        <v>870</v>
      </c>
      <c r="F28" s="10">
        <f t="shared" si="0"/>
        <v>111.75</v>
      </c>
      <c r="G28" s="9">
        <f>ROUND(+Administration!O126,0)</f>
        <v>99928</v>
      </c>
      <c r="H28" s="9">
        <f>ROUND(+Administration!V126,0)</f>
        <v>934</v>
      </c>
      <c r="I28" s="10">
        <f t="shared" si="1"/>
        <v>106.99</v>
      </c>
      <c r="J28" s="10"/>
      <c r="K28" s="11">
        <f t="shared" si="2"/>
        <v>-4.2599999999999999E-2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ROUND(+Administration!O24,0)</f>
        <v>1166452</v>
      </c>
      <c r="E29" s="9">
        <f>ROUND(+Administration!V24,0)</f>
        <v>2267</v>
      </c>
      <c r="F29" s="10">
        <f t="shared" si="0"/>
        <v>514.54</v>
      </c>
      <c r="G29" s="9">
        <f>ROUND(+Administration!O127,0)</f>
        <v>1045773</v>
      </c>
      <c r="H29" s="9">
        <f>ROUND(+Administration!V127,0)</f>
        <v>2412</v>
      </c>
      <c r="I29" s="10">
        <f t="shared" si="1"/>
        <v>433.57</v>
      </c>
      <c r="J29" s="10"/>
      <c r="K29" s="11">
        <f t="shared" si="2"/>
        <v>-0.15740000000000001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ROUND(+Administration!O25,0)</f>
        <v>47838865</v>
      </c>
      <c r="E30" s="9">
        <f>ROUND(+Administration!V25,0)</f>
        <v>13181</v>
      </c>
      <c r="F30" s="10">
        <f t="shared" si="0"/>
        <v>3629.38</v>
      </c>
      <c r="G30" s="9">
        <f>ROUND(+Administration!O128,0)</f>
        <v>52832147</v>
      </c>
      <c r="H30" s="9">
        <f>ROUND(+Administration!V128,0)</f>
        <v>14775</v>
      </c>
      <c r="I30" s="10">
        <f t="shared" si="1"/>
        <v>3575.78</v>
      </c>
      <c r="J30" s="10"/>
      <c r="K30" s="11">
        <f t="shared" si="2"/>
        <v>-1.4800000000000001E-2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ROUND(+Administration!O26,0)</f>
        <v>914843</v>
      </c>
      <c r="E31" s="9">
        <f>ROUND(+Administration!V26,0)</f>
        <v>1304</v>
      </c>
      <c r="F31" s="10">
        <f t="shared" si="0"/>
        <v>701.57</v>
      </c>
      <c r="G31" s="9">
        <f>ROUND(+Administration!O129,0)</f>
        <v>87324</v>
      </c>
      <c r="H31" s="9">
        <f>ROUND(+Administration!V129,0)</f>
        <v>1207</v>
      </c>
      <c r="I31" s="10">
        <f t="shared" si="1"/>
        <v>72.349999999999994</v>
      </c>
      <c r="J31" s="10"/>
      <c r="K31" s="11">
        <f t="shared" si="2"/>
        <v>-0.89690000000000003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ROUND(+Administration!O27,0)</f>
        <v>215400</v>
      </c>
      <c r="E32" s="9">
        <f>ROUND(+Administration!V27,0)</f>
        <v>1121</v>
      </c>
      <c r="F32" s="10">
        <f t="shared" si="0"/>
        <v>192.15</v>
      </c>
      <c r="G32" s="9">
        <f>ROUND(+Administration!O130,0)</f>
        <v>177688</v>
      </c>
      <c r="H32" s="9">
        <f>ROUND(+Administration!V130,0)</f>
        <v>1334</v>
      </c>
      <c r="I32" s="10">
        <f t="shared" si="1"/>
        <v>133.19999999999999</v>
      </c>
      <c r="J32" s="10"/>
      <c r="K32" s="11">
        <f t="shared" si="2"/>
        <v>-0.30680000000000002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ROUND(+Administration!O28,0)</f>
        <v>2596488</v>
      </c>
      <c r="E33" s="9">
        <f>ROUND(+Administration!V28,0)</f>
        <v>33577</v>
      </c>
      <c r="F33" s="10">
        <f t="shared" si="0"/>
        <v>77.33</v>
      </c>
      <c r="G33" s="9">
        <f>ROUND(+Administration!O131,0)</f>
        <v>9329492</v>
      </c>
      <c r="H33" s="9">
        <f>ROUND(+Administration!V131,0)</f>
        <v>42951</v>
      </c>
      <c r="I33" s="10">
        <f t="shared" si="1"/>
        <v>217.21</v>
      </c>
      <c r="J33" s="10"/>
      <c r="K33" s="11">
        <f t="shared" si="2"/>
        <v>1.8089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ROUND(+Administration!O29,0)</f>
        <v>360682</v>
      </c>
      <c r="E34" s="9">
        <f>ROUND(+Administration!V29,0)</f>
        <v>10489</v>
      </c>
      <c r="F34" s="10">
        <f t="shared" si="0"/>
        <v>34.39</v>
      </c>
      <c r="G34" s="9">
        <f>ROUND(+Administration!O132,0)</f>
        <v>534835</v>
      </c>
      <c r="H34" s="9">
        <f>ROUND(+Administration!V132,0)</f>
        <v>10376</v>
      </c>
      <c r="I34" s="10">
        <f t="shared" si="1"/>
        <v>51.55</v>
      </c>
      <c r="J34" s="10"/>
      <c r="K34" s="11">
        <f t="shared" si="2"/>
        <v>0.499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ROUND(+Administration!O30,0)</f>
        <v>841406</v>
      </c>
      <c r="E35" s="9">
        <f>ROUND(+Administration!V30,0)</f>
        <v>5523</v>
      </c>
      <c r="F35" s="10">
        <f t="shared" si="0"/>
        <v>152.35</v>
      </c>
      <c r="G35" s="9">
        <f>ROUND(+Administration!O133,0)</f>
        <v>1279708</v>
      </c>
      <c r="H35" s="9">
        <f>ROUND(+Administration!V133,0)</f>
        <v>5627</v>
      </c>
      <c r="I35" s="10">
        <f t="shared" si="1"/>
        <v>227.42</v>
      </c>
      <c r="J35" s="10"/>
      <c r="K35" s="11">
        <f t="shared" si="2"/>
        <v>0.49270000000000003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ROUND(+Administration!O31,0)</f>
        <v>6221</v>
      </c>
      <c r="E36" s="9">
        <f>ROUND(+Administration!V31,0)</f>
        <v>5110</v>
      </c>
      <c r="F36" s="10">
        <f t="shared" si="0"/>
        <v>1.22</v>
      </c>
      <c r="G36" s="9">
        <f>ROUND(+Administration!O134,0)</f>
        <v>1849</v>
      </c>
      <c r="H36" s="9">
        <f>ROUND(+Administration!V134,0)</f>
        <v>5085</v>
      </c>
      <c r="I36" s="10">
        <f t="shared" si="1"/>
        <v>0.36</v>
      </c>
      <c r="J36" s="10"/>
      <c r="K36" s="11">
        <f t="shared" si="2"/>
        <v>-0.70489999999999997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ROUND(+Administration!O32,0)</f>
        <v>94085</v>
      </c>
      <c r="E37" s="9">
        <f>ROUND(+Administration!V32,0)</f>
        <v>71</v>
      </c>
      <c r="F37" s="10">
        <f t="shared" si="0"/>
        <v>1325.14</v>
      </c>
      <c r="G37" s="9">
        <f>ROUND(+Administration!O135,0)</f>
        <v>156398</v>
      </c>
      <c r="H37" s="9">
        <f>ROUND(+Administration!V135,0)</f>
        <v>76</v>
      </c>
      <c r="I37" s="10">
        <f t="shared" si="1"/>
        <v>2057.87</v>
      </c>
      <c r="J37" s="10"/>
      <c r="K37" s="11">
        <f t="shared" si="2"/>
        <v>0.55289999999999995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ROUND(+Administration!O33,0)</f>
        <v>20138809</v>
      </c>
      <c r="E38" s="9">
        <f>ROUND(+Administration!V33,0)</f>
        <v>31723</v>
      </c>
      <c r="F38" s="10">
        <f t="shared" si="0"/>
        <v>634.83000000000004</v>
      </c>
      <c r="G38" s="9">
        <f>ROUND(+Administration!O136,0)</f>
        <v>12958473</v>
      </c>
      <c r="H38" s="9">
        <f>ROUND(+Administration!V136,0)</f>
        <v>32054</v>
      </c>
      <c r="I38" s="10">
        <f t="shared" si="1"/>
        <v>404.27</v>
      </c>
      <c r="J38" s="10"/>
      <c r="K38" s="11">
        <f t="shared" si="2"/>
        <v>-0.36320000000000002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ROUND(+Administration!O34,0)</f>
        <v>0</v>
      </c>
      <c r="E39" s="9">
        <f>ROUND(+Administration!V34,0)</f>
        <v>0</v>
      </c>
      <c r="F39" s="10" t="str">
        <f t="shared" si="0"/>
        <v/>
      </c>
      <c r="G39" s="9">
        <f>ROUND(+Administration!O137,0)</f>
        <v>0</v>
      </c>
      <c r="H39" s="9">
        <f>ROUND(+Administration!V137,0)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ROUND(+Administration!O35,0)</f>
        <v>160521058</v>
      </c>
      <c r="E40" s="9">
        <f>ROUND(+Administration!V35,0)</f>
        <v>49341</v>
      </c>
      <c r="F40" s="10">
        <f t="shared" si="0"/>
        <v>3253.3</v>
      </c>
      <c r="G40" s="9">
        <f>ROUND(+Administration!O138,0)</f>
        <v>178845351</v>
      </c>
      <c r="H40" s="9">
        <f>ROUND(+Administration!V138,0)</f>
        <v>53968</v>
      </c>
      <c r="I40" s="10">
        <f t="shared" si="1"/>
        <v>3313.91</v>
      </c>
      <c r="J40" s="10"/>
      <c r="K40" s="11">
        <f t="shared" si="2"/>
        <v>1.8599999999999998E-2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ROUND(+Administration!O36,0)</f>
        <v>984756</v>
      </c>
      <c r="E41" s="9">
        <f>ROUND(+Administration!V36,0)</f>
        <v>5526</v>
      </c>
      <c r="F41" s="10">
        <f t="shared" si="0"/>
        <v>178.2</v>
      </c>
      <c r="G41" s="9">
        <f>ROUND(+Administration!O139,0)</f>
        <v>837753</v>
      </c>
      <c r="H41" s="9">
        <f>ROUND(+Administration!V139,0)</f>
        <v>4792</v>
      </c>
      <c r="I41" s="10">
        <f t="shared" si="1"/>
        <v>174.82</v>
      </c>
      <c r="J41" s="10"/>
      <c r="K41" s="11">
        <f t="shared" si="2"/>
        <v>-1.9E-2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ROUND(+Administration!O37,0)</f>
        <v>206136</v>
      </c>
      <c r="E42" s="9">
        <f>ROUND(+Administration!V37,0)</f>
        <v>1018</v>
      </c>
      <c r="F42" s="10">
        <f t="shared" si="0"/>
        <v>202.49</v>
      </c>
      <c r="G42" s="9">
        <f>ROUND(+Administration!O140,0)</f>
        <v>219275</v>
      </c>
      <c r="H42" s="9">
        <f>ROUND(+Administration!V140,0)</f>
        <v>1141</v>
      </c>
      <c r="I42" s="10">
        <f t="shared" si="1"/>
        <v>192.18</v>
      </c>
      <c r="J42" s="10"/>
      <c r="K42" s="11">
        <f t="shared" si="2"/>
        <v>-5.0900000000000001E-2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ROUND(+Administration!O38,0)</f>
        <v>6315054</v>
      </c>
      <c r="E43" s="9">
        <f>ROUND(+Administration!V38,0)</f>
        <v>10343</v>
      </c>
      <c r="F43" s="10">
        <f t="shared" si="0"/>
        <v>610.55999999999995</v>
      </c>
      <c r="G43" s="9">
        <f>ROUND(+Administration!O141,0)</f>
        <v>1082025</v>
      </c>
      <c r="H43" s="9">
        <f>ROUND(+Administration!V141,0)</f>
        <v>9626</v>
      </c>
      <c r="I43" s="10">
        <f t="shared" si="1"/>
        <v>112.41</v>
      </c>
      <c r="J43" s="10"/>
      <c r="K43" s="11">
        <f t="shared" si="2"/>
        <v>-0.81589999999999996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ROUND(+Administration!O39,0)</f>
        <v>0</v>
      </c>
      <c r="E44" s="9">
        <f>ROUND(+Administration!V39,0)</f>
        <v>3891</v>
      </c>
      <c r="F44" s="10" t="str">
        <f t="shared" si="0"/>
        <v/>
      </c>
      <c r="G44" s="9">
        <f>ROUND(+Administration!O142,0)</f>
        <v>336781</v>
      </c>
      <c r="H44" s="9">
        <f>ROUND(+Administration!V142,0)</f>
        <v>4221</v>
      </c>
      <c r="I44" s="10">
        <f t="shared" si="1"/>
        <v>79.790000000000006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ROUND(+Administration!O40,0)</f>
        <v>0</v>
      </c>
      <c r="E45" s="9">
        <f>ROUND(+Administration!V40,0)</f>
        <v>4405</v>
      </c>
      <c r="F45" s="10" t="str">
        <f t="shared" si="0"/>
        <v/>
      </c>
      <c r="G45" s="9">
        <f>ROUND(+Administration!O143,0)</f>
        <v>96781</v>
      </c>
      <c r="H45" s="9">
        <f>ROUND(+Administration!V143,0)</f>
        <v>2702</v>
      </c>
      <c r="I45" s="10">
        <f t="shared" si="1"/>
        <v>35.82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ROUND(+Administration!O41,0)</f>
        <v>218873</v>
      </c>
      <c r="E46" s="9">
        <f>ROUND(+Administration!V41,0)</f>
        <v>1964</v>
      </c>
      <c r="F46" s="10">
        <f t="shared" si="0"/>
        <v>111.44</v>
      </c>
      <c r="G46" s="9">
        <f>ROUND(+Administration!O144,0)</f>
        <v>348575</v>
      </c>
      <c r="H46" s="9">
        <f>ROUND(+Administration!V144,0)</f>
        <v>1481</v>
      </c>
      <c r="I46" s="10">
        <f t="shared" si="1"/>
        <v>235.36</v>
      </c>
      <c r="J46" s="10"/>
      <c r="K46" s="11">
        <f t="shared" si="2"/>
        <v>1.1120000000000001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ROUND(+Administration!O42,0)</f>
        <v>892522</v>
      </c>
      <c r="E47" s="9">
        <f>ROUND(+Administration!V42,0)</f>
        <v>5524</v>
      </c>
      <c r="F47" s="10">
        <f t="shared" si="0"/>
        <v>161.57</v>
      </c>
      <c r="G47" s="9">
        <f>ROUND(+Administration!O145,0)</f>
        <v>618817</v>
      </c>
      <c r="H47" s="9">
        <f>ROUND(+Administration!V145,0)</f>
        <v>5844</v>
      </c>
      <c r="I47" s="10">
        <f t="shared" si="1"/>
        <v>105.89</v>
      </c>
      <c r="J47" s="10"/>
      <c r="K47" s="11">
        <f t="shared" si="2"/>
        <v>-0.34460000000000002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ROUND(+Administration!O43,0)</f>
        <v>273119</v>
      </c>
      <c r="E48" s="9">
        <f>ROUND(+Administration!V43,0)</f>
        <v>621</v>
      </c>
      <c r="F48" s="10">
        <f t="shared" si="0"/>
        <v>439.81</v>
      </c>
      <c r="G48" s="9">
        <f>ROUND(+Administration!O146,0)</f>
        <v>214605</v>
      </c>
      <c r="H48" s="9">
        <f>ROUND(+Administration!V146,0)</f>
        <v>535</v>
      </c>
      <c r="I48" s="10">
        <f t="shared" si="1"/>
        <v>401.13</v>
      </c>
      <c r="J48" s="10"/>
      <c r="K48" s="11">
        <f t="shared" si="2"/>
        <v>-8.7900000000000006E-2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ROUND(+Administration!O44,0)</f>
        <v>0</v>
      </c>
      <c r="E49" s="9">
        <f>ROUND(+Administration!V44,0)</f>
        <v>0</v>
      </c>
      <c r="F49" s="10" t="str">
        <f t="shared" si="0"/>
        <v/>
      </c>
      <c r="G49" s="9">
        <f>ROUND(+Administration!O147,0)</f>
        <v>0</v>
      </c>
      <c r="H49" s="9">
        <f>ROUND(+Administration!V147,0)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ROUND(+Administration!O45,0)</f>
        <v>18476935</v>
      </c>
      <c r="E50" s="9">
        <f>ROUND(+Administration!V45,0)</f>
        <v>14611</v>
      </c>
      <c r="F50" s="10">
        <f t="shared" si="0"/>
        <v>1264.5899999999999</v>
      </c>
      <c r="G50" s="9">
        <f>ROUND(+Administration!O148,0)</f>
        <v>17944858</v>
      </c>
      <c r="H50" s="9">
        <f>ROUND(+Administration!V148,0)</f>
        <v>15353</v>
      </c>
      <c r="I50" s="10">
        <f t="shared" si="1"/>
        <v>1168.82</v>
      </c>
      <c r="J50" s="10"/>
      <c r="K50" s="11">
        <f t="shared" si="2"/>
        <v>-7.5700000000000003E-2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ROUND(+Administration!O46,0)</f>
        <v>1510347</v>
      </c>
      <c r="E51" s="9">
        <f>ROUND(+Administration!V46,0)</f>
        <v>58058</v>
      </c>
      <c r="F51" s="10">
        <f t="shared" si="0"/>
        <v>26.01</v>
      </c>
      <c r="G51" s="9">
        <f>ROUND(+Administration!O149,0)</f>
        <v>1746176</v>
      </c>
      <c r="H51" s="9">
        <f>ROUND(+Administration!V149,0)</f>
        <v>57457</v>
      </c>
      <c r="I51" s="10">
        <f t="shared" si="1"/>
        <v>30.39</v>
      </c>
      <c r="J51" s="10"/>
      <c r="K51" s="11">
        <f t="shared" si="2"/>
        <v>0.16839999999999999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ROUND(+Administration!O47,0)</f>
        <v>113819</v>
      </c>
      <c r="E52" s="9">
        <f>ROUND(+Administration!V47,0)</f>
        <v>255</v>
      </c>
      <c r="F52" s="10">
        <f t="shared" si="0"/>
        <v>446.35</v>
      </c>
      <c r="G52" s="9">
        <f>ROUND(+Administration!O150,0)</f>
        <v>100787</v>
      </c>
      <c r="H52" s="9">
        <f>ROUND(+Administration!V150,0)</f>
        <v>389</v>
      </c>
      <c r="I52" s="10">
        <f t="shared" si="1"/>
        <v>259.08999999999997</v>
      </c>
      <c r="J52" s="10"/>
      <c r="K52" s="11">
        <f t="shared" si="2"/>
        <v>-0.41949999999999998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ROUND(+Administration!O48,0)</f>
        <v>986930</v>
      </c>
      <c r="E53" s="9">
        <f>ROUND(+Administration!V48,0)</f>
        <v>24110</v>
      </c>
      <c r="F53" s="10">
        <f t="shared" si="0"/>
        <v>40.93</v>
      </c>
      <c r="G53" s="9">
        <f>ROUND(+Administration!O151,0)</f>
        <v>913986</v>
      </c>
      <c r="H53" s="9">
        <f>ROUND(+Administration!V151,0)</f>
        <v>26437</v>
      </c>
      <c r="I53" s="10">
        <f t="shared" si="1"/>
        <v>34.57</v>
      </c>
      <c r="J53" s="10"/>
      <c r="K53" s="11">
        <f t="shared" si="2"/>
        <v>-0.15540000000000001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ROUND(+Administration!O49,0)</f>
        <v>5133609</v>
      </c>
      <c r="E54" s="9">
        <f>ROUND(+Administration!V49,0)</f>
        <v>34703</v>
      </c>
      <c r="F54" s="10">
        <f t="shared" si="0"/>
        <v>147.93</v>
      </c>
      <c r="G54" s="9">
        <f>ROUND(+Administration!O152,0)</f>
        <v>7841077</v>
      </c>
      <c r="H54" s="9">
        <f>ROUND(+Administration!V152,0)</f>
        <v>35157</v>
      </c>
      <c r="I54" s="10">
        <f t="shared" si="1"/>
        <v>223.03</v>
      </c>
      <c r="J54" s="10"/>
      <c r="K54" s="11">
        <f t="shared" si="2"/>
        <v>0.50770000000000004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ROUND(+Administration!O50,0)</f>
        <v>2008706</v>
      </c>
      <c r="E55" s="9">
        <f>ROUND(+Administration!V50,0)</f>
        <v>13193</v>
      </c>
      <c r="F55" s="10">
        <f t="shared" si="0"/>
        <v>152.26</v>
      </c>
      <c r="G55" s="9">
        <f>ROUND(+Administration!O153,0)</f>
        <v>360446</v>
      </c>
      <c r="H55" s="9">
        <f>ROUND(+Administration!V153,0)</f>
        <v>13595</v>
      </c>
      <c r="I55" s="10">
        <f t="shared" si="1"/>
        <v>26.51</v>
      </c>
      <c r="J55" s="10"/>
      <c r="K55" s="11">
        <f t="shared" si="2"/>
        <v>-0.82589999999999997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ROUND(+Administration!O51,0)</f>
        <v>2514885</v>
      </c>
      <c r="E56" s="9">
        <f>ROUND(+Administration!V51,0)</f>
        <v>10503</v>
      </c>
      <c r="F56" s="10">
        <f t="shared" si="0"/>
        <v>239.44</v>
      </c>
      <c r="G56" s="9">
        <f>ROUND(+Administration!O154,0)</f>
        <v>1738321</v>
      </c>
      <c r="H56" s="9">
        <f>ROUND(+Administration!V154,0)</f>
        <v>10694</v>
      </c>
      <c r="I56" s="10">
        <f t="shared" si="1"/>
        <v>162.55000000000001</v>
      </c>
      <c r="J56" s="10"/>
      <c r="K56" s="11">
        <f t="shared" si="2"/>
        <v>-0.3211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ROUND(+Administration!O52,0)</f>
        <v>140592</v>
      </c>
      <c r="E57" s="9">
        <f>ROUND(+Administration!V52,0)</f>
        <v>1112</v>
      </c>
      <c r="F57" s="10">
        <f t="shared" si="0"/>
        <v>126.43</v>
      </c>
      <c r="G57" s="9">
        <f>ROUND(+Administration!O155,0)</f>
        <v>0</v>
      </c>
      <c r="H57" s="9">
        <f>ROUND(+Administration!V155,0)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ROUND(+Administration!O53,0)</f>
        <v>74297923</v>
      </c>
      <c r="E58" s="9">
        <f>ROUND(+Administration!V53,0)</f>
        <v>16770</v>
      </c>
      <c r="F58" s="10">
        <f t="shared" si="0"/>
        <v>4430.41</v>
      </c>
      <c r="G58" s="9">
        <f>ROUND(+Administration!O156,0)</f>
        <v>74126102</v>
      </c>
      <c r="H58" s="9">
        <f>ROUND(+Administration!V156,0)</f>
        <v>18613</v>
      </c>
      <c r="I58" s="10">
        <f t="shared" si="1"/>
        <v>3982.49</v>
      </c>
      <c r="J58" s="10"/>
      <c r="K58" s="11">
        <f t="shared" si="2"/>
        <v>-0.1011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ROUND(+Administration!O54,0)</f>
        <v>56370434</v>
      </c>
      <c r="E59" s="9">
        <f>ROUND(+Administration!V54,0)</f>
        <v>18114</v>
      </c>
      <c r="F59" s="10">
        <f t="shared" si="0"/>
        <v>3111.98</v>
      </c>
      <c r="G59" s="9">
        <f>ROUND(+Administration!O157,0)</f>
        <v>58558209</v>
      </c>
      <c r="H59" s="9">
        <f>ROUND(+Administration!V157,0)</f>
        <v>16969</v>
      </c>
      <c r="I59" s="10">
        <f t="shared" si="1"/>
        <v>3450.89</v>
      </c>
      <c r="J59" s="10"/>
      <c r="K59" s="11">
        <f t="shared" si="2"/>
        <v>0.1089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ROUND(+Administration!O55,0)</f>
        <v>1147793</v>
      </c>
      <c r="E60" s="9">
        <f>ROUND(+Administration!V55,0)</f>
        <v>5367</v>
      </c>
      <c r="F60" s="10">
        <f t="shared" si="0"/>
        <v>213.86</v>
      </c>
      <c r="G60" s="9">
        <f>ROUND(+Administration!O158,0)</f>
        <v>494869</v>
      </c>
      <c r="H60" s="9">
        <f>ROUND(+Administration!V158,0)</f>
        <v>5413</v>
      </c>
      <c r="I60" s="10">
        <f t="shared" si="1"/>
        <v>91.42</v>
      </c>
      <c r="J60" s="10"/>
      <c r="K60" s="11">
        <f t="shared" si="2"/>
        <v>-0.57250000000000001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ROUND(+Administration!O56,0)</f>
        <v>349916</v>
      </c>
      <c r="E61" s="9">
        <f>ROUND(+Administration!V56,0)</f>
        <v>579</v>
      </c>
      <c r="F61" s="10">
        <f t="shared" si="0"/>
        <v>604.35</v>
      </c>
      <c r="G61" s="9">
        <f>ROUND(+Administration!O159,0)</f>
        <v>236659</v>
      </c>
      <c r="H61" s="9">
        <f>ROUND(+Administration!V159,0)</f>
        <v>477</v>
      </c>
      <c r="I61" s="10">
        <f t="shared" si="1"/>
        <v>496.14</v>
      </c>
      <c r="J61" s="10"/>
      <c r="K61" s="11">
        <f t="shared" si="2"/>
        <v>-0.17910000000000001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ROUND(+Administration!O57,0)</f>
        <v>6419931</v>
      </c>
      <c r="E62" s="9">
        <f>ROUND(+Administration!V57,0)</f>
        <v>30421</v>
      </c>
      <c r="F62" s="10">
        <f t="shared" si="0"/>
        <v>211.04</v>
      </c>
      <c r="G62" s="9">
        <f>ROUND(+Administration!O160,0)</f>
        <v>1134508</v>
      </c>
      <c r="H62" s="9">
        <f>ROUND(+Administration!V160,0)</f>
        <v>32262</v>
      </c>
      <c r="I62" s="10">
        <f t="shared" si="1"/>
        <v>35.17</v>
      </c>
      <c r="J62" s="10"/>
      <c r="K62" s="11">
        <f t="shared" si="2"/>
        <v>-0.83330000000000004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ROUND(+Administration!O58,0)</f>
        <v>2243332</v>
      </c>
      <c r="E63" s="9">
        <f>ROUND(+Administration!V58,0)</f>
        <v>33079</v>
      </c>
      <c r="F63" s="10">
        <f t="shared" si="0"/>
        <v>67.819999999999993</v>
      </c>
      <c r="G63" s="9">
        <f>ROUND(+Administration!O161,0)</f>
        <v>99928</v>
      </c>
      <c r="H63" s="9">
        <f>ROUND(+Administration!V161,0)</f>
        <v>32725</v>
      </c>
      <c r="I63" s="10">
        <f t="shared" si="1"/>
        <v>3.05</v>
      </c>
      <c r="J63" s="10"/>
      <c r="K63" s="11">
        <f t="shared" si="2"/>
        <v>-0.95499999999999996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ROUND(+Administration!O59,0)</f>
        <v>234370</v>
      </c>
      <c r="E64" s="9">
        <f>ROUND(+Administration!V59,0)</f>
        <v>2786</v>
      </c>
      <c r="F64" s="10">
        <f t="shared" si="0"/>
        <v>84.12</v>
      </c>
      <c r="G64" s="9">
        <f>ROUND(+Administration!O162,0)</f>
        <v>234166</v>
      </c>
      <c r="H64" s="9">
        <f>ROUND(+Administration!V162,0)</f>
        <v>2488</v>
      </c>
      <c r="I64" s="10">
        <f t="shared" si="1"/>
        <v>94.12</v>
      </c>
      <c r="J64" s="10"/>
      <c r="K64" s="11">
        <f t="shared" si="2"/>
        <v>0.11890000000000001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ROUND(+Administration!O60,0)</f>
        <v>2835191</v>
      </c>
      <c r="E65" s="9">
        <f>ROUND(+Administration!V60,0)</f>
        <v>1271</v>
      </c>
      <c r="F65" s="10">
        <f t="shared" si="0"/>
        <v>2230.6799999999998</v>
      </c>
      <c r="G65" s="9">
        <f>ROUND(+Administration!O163,0)</f>
        <v>2894658</v>
      </c>
      <c r="H65" s="9">
        <f>ROUND(+Administration!V163,0)</f>
        <v>1225</v>
      </c>
      <c r="I65" s="10">
        <f t="shared" si="1"/>
        <v>2362.9899999999998</v>
      </c>
      <c r="J65" s="10"/>
      <c r="K65" s="11">
        <f t="shared" si="2"/>
        <v>5.9299999999999999E-2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ROUND(+Administration!O61,0)</f>
        <v>162983</v>
      </c>
      <c r="E66" s="9">
        <f>ROUND(+Administration!V61,0)</f>
        <v>1232</v>
      </c>
      <c r="F66" s="10">
        <f t="shared" si="0"/>
        <v>132.29</v>
      </c>
      <c r="G66" s="9">
        <f>ROUND(+Administration!O164,0)</f>
        <v>0</v>
      </c>
      <c r="H66" s="9">
        <f>ROUND(+Administration!V164,0)</f>
        <v>1398</v>
      </c>
      <c r="I66" s="10" t="str">
        <f t="shared" si="1"/>
        <v/>
      </c>
      <c r="J66" s="10"/>
      <c r="K66" s="11" t="str">
        <f t="shared" si="2"/>
        <v/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ROUND(+Administration!O62,0)</f>
        <v>798232</v>
      </c>
      <c r="E67" s="9">
        <f>ROUND(+Administration!V62,0)</f>
        <v>4806</v>
      </c>
      <c r="F67" s="10">
        <f t="shared" si="0"/>
        <v>166.09</v>
      </c>
      <c r="G67" s="9">
        <f>ROUND(+Administration!O165,0)</f>
        <v>976762</v>
      </c>
      <c r="H67" s="9">
        <f>ROUND(+Administration!V165,0)</f>
        <v>4813</v>
      </c>
      <c r="I67" s="10">
        <f t="shared" si="1"/>
        <v>202.94</v>
      </c>
      <c r="J67" s="10"/>
      <c r="K67" s="11">
        <f t="shared" si="2"/>
        <v>0.22189999999999999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ROUND(+Administration!O63,0)</f>
        <v>117282</v>
      </c>
      <c r="E68" s="9">
        <f>ROUND(+Administration!V63,0)</f>
        <v>1373</v>
      </c>
      <c r="F68" s="10">
        <f t="shared" si="0"/>
        <v>85.42</v>
      </c>
      <c r="G68" s="9">
        <f>ROUND(+Administration!O166,0)</f>
        <v>564808</v>
      </c>
      <c r="H68" s="9">
        <f>ROUND(+Administration!V166,0)</f>
        <v>1504</v>
      </c>
      <c r="I68" s="10">
        <f t="shared" si="1"/>
        <v>375.54</v>
      </c>
      <c r="J68" s="10"/>
      <c r="K68" s="11">
        <f t="shared" si="2"/>
        <v>3.3963999999999999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ROUND(+Administration!O64,0)</f>
        <v>2964826</v>
      </c>
      <c r="E69" s="9">
        <f>ROUND(+Administration!V64,0)</f>
        <v>42810</v>
      </c>
      <c r="F69" s="10">
        <f t="shared" si="0"/>
        <v>69.260000000000005</v>
      </c>
      <c r="G69" s="9">
        <f>ROUND(+Administration!O167,0)</f>
        <v>3314802</v>
      </c>
      <c r="H69" s="9">
        <f>ROUND(+Administration!V167,0)</f>
        <v>43058</v>
      </c>
      <c r="I69" s="10">
        <f t="shared" si="1"/>
        <v>76.98</v>
      </c>
      <c r="J69" s="10"/>
      <c r="K69" s="11">
        <f t="shared" si="2"/>
        <v>0.1115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ROUND(+Administration!O65,0)</f>
        <v>706124</v>
      </c>
      <c r="E70" s="9">
        <f>ROUND(+Administration!V65,0)</f>
        <v>7772</v>
      </c>
      <c r="F70" s="10">
        <f t="shared" si="0"/>
        <v>90.85</v>
      </c>
      <c r="G70" s="9">
        <f>ROUND(+Administration!O168,0)</f>
        <v>698938</v>
      </c>
      <c r="H70" s="9">
        <f>ROUND(+Administration!V168,0)</f>
        <v>7172</v>
      </c>
      <c r="I70" s="10">
        <f t="shared" si="1"/>
        <v>97.45</v>
      </c>
      <c r="J70" s="10"/>
      <c r="K70" s="11">
        <f t="shared" si="2"/>
        <v>7.2599999999999998E-2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ROUND(+Administration!O66,0)</f>
        <v>128268</v>
      </c>
      <c r="E71" s="9">
        <f>ROUND(+Administration!V66,0)</f>
        <v>2238</v>
      </c>
      <c r="F71" s="10">
        <f t="shared" si="0"/>
        <v>57.31</v>
      </c>
      <c r="G71" s="9">
        <f>ROUND(+Administration!O169,0)</f>
        <v>93130</v>
      </c>
      <c r="H71" s="9">
        <f>ROUND(+Administration!V169,0)</f>
        <v>2381</v>
      </c>
      <c r="I71" s="10">
        <f t="shared" si="1"/>
        <v>39.11</v>
      </c>
      <c r="J71" s="10"/>
      <c r="K71" s="11">
        <f t="shared" si="2"/>
        <v>-0.31759999999999999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ROUND(+Administration!O67,0)</f>
        <v>218704</v>
      </c>
      <c r="E72" s="9">
        <f>ROUND(+Administration!V67,0)</f>
        <v>625</v>
      </c>
      <c r="F72" s="10">
        <f t="shared" si="0"/>
        <v>349.93</v>
      </c>
      <c r="G72" s="9">
        <f>ROUND(+Administration!O170,0)</f>
        <v>215290</v>
      </c>
      <c r="H72" s="9">
        <f>ROUND(+Administration!V170,0)</f>
        <v>571</v>
      </c>
      <c r="I72" s="10">
        <f t="shared" si="1"/>
        <v>377.04</v>
      </c>
      <c r="J72" s="10"/>
      <c r="K72" s="11">
        <f t="shared" si="2"/>
        <v>7.7499999999999999E-2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ROUND(+Administration!O68,0)</f>
        <v>119696932</v>
      </c>
      <c r="E73" s="9">
        <f>ROUND(+Administration!V68,0)</f>
        <v>32864</v>
      </c>
      <c r="F73" s="10">
        <f t="shared" si="0"/>
        <v>3642.19</v>
      </c>
      <c r="G73" s="9">
        <f>ROUND(+Administration!O171,0)</f>
        <v>133987126</v>
      </c>
      <c r="H73" s="9">
        <f>ROUND(+Administration!V171,0)</f>
        <v>33908</v>
      </c>
      <c r="I73" s="10">
        <f t="shared" si="1"/>
        <v>3951.49</v>
      </c>
      <c r="J73" s="10"/>
      <c r="K73" s="11">
        <f t="shared" si="2"/>
        <v>8.4900000000000003E-2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ROUND(+Administration!O69,0)</f>
        <v>11130074</v>
      </c>
      <c r="E74" s="9">
        <f>ROUND(+Administration!V69,0)</f>
        <v>45708</v>
      </c>
      <c r="F74" s="10">
        <f t="shared" si="0"/>
        <v>243.5</v>
      </c>
      <c r="G74" s="9">
        <f>ROUND(+Administration!O172,0)</f>
        <v>64990098</v>
      </c>
      <c r="H74" s="9">
        <f>ROUND(+Administration!V172,0)</f>
        <v>42783</v>
      </c>
      <c r="I74" s="10">
        <f t="shared" si="1"/>
        <v>1519.06</v>
      </c>
      <c r="J74" s="10"/>
      <c r="K74" s="11">
        <f t="shared" si="2"/>
        <v>5.2384000000000004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ROUND(+Administration!O70,0)</f>
        <v>222627242</v>
      </c>
      <c r="E75" s="9">
        <f>ROUND(+Administration!V70,0)</f>
        <v>60667</v>
      </c>
      <c r="F75" s="10">
        <f t="shared" ref="F75:F109" si="3">IF(D75=0,"",IF(E75=0,"",ROUND(D75/E75,2)))</f>
        <v>3669.66</v>
      </c>
      <c r="G75" s="9">
        <f>ROUND(+Administration!O173,0)</f>
        <v>235828314</v>
      </c>
      <c r="H75" s="9">
        <f>ROUND(+Administration!V173,0)</f>
        <v>64214</v>
      </c>
      <c r="I75" s="10">
        <f t="shared" ref="I75:I109" si="4">IF(G75=0,"",IF(H75=0,"",ROUND(G75/H75,2)))</f>
        <v>3672.54</v>
      </c>
      <c r="J75" s="10"/>
      <c r="K75" s="11">
        <f t="shared" ref="K75:K109" si="5">IF(D75=0,"",IF(E75=0,"",IF(G75=0,"",IF(H75=0,"",ROUND(I75/F75-1,4)))))</f>
        <v>8.0000000000000004E-4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ROUND(+Administration!O71,0)</f>
        <v>2101786</v>
      </c>
      <c r="E76" s="9">
        <f>ROUND(+Administration!V71,0)</f>
        <v>33657</v>
      </c>
      <c r="F76" s="10">
        <f t="shared" si="3"/>
        <v>62.45</v>
      </c>
      <c r="G76" s="9">
        <f>ROUND(+Administration!O174,0)</f>
        <v>5449513</v>
      </c>
      <c r="H76" s="9">
        <f>ROUND(+Administration!V174,0)</f>
        <v>34300</v>
      </c>
      <c r="I76" s="10">
        <f t="shared" si="4"/>
        <v>158.88</v>
      </c>
      <c r="J76" s="10"/>
      <c r="K76" s="11">
        <f t="shared" si="5"/>
        <v>1.5441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ROUND(+Administration!O72,0)</f>
        <v>304172</v>
      </c>
      <c r="E77" s="9">
        <f>ROUND(+Administration!V72,0)</f>
        <v>1431</v>
      </c>
      <c r="F77" s="10">
        <f t="shared" si="3"/>
        <v>212.56</v>
      </c>
      <c r="G77" s="9">
        <f>ROUND(+Administration!O175,0)</f>
        <v>290572</v>
      </c>
      <c r="H77" s="9">
        <f>ROUND(+Administration!V175,0)</f>
        <v>1233</v>
      </c>
      <c r="I77" s="10">
        <f t="shared" si="4"/>
        <v>235.66</v>
      </c>
      <c r="J77" s="10"/>
      <c r="K77" s="11">
        <f t="shared" si="5"/>
        <v>0.1087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ROUND(+Administration!O73,0)</f>
        <v>0</v>
      </c>
      <c r="E78" s="9">
        <f>ROUND(+Administration!V73,0)</f>
        <v>305</v>
      </c>
      <c r="F78" s="10" t="str">
        <f t="shared" si="3"/>
        <v/>
      </c>
      <c r="G78" s="9">
        <f>ROUND(+Administration!O176,0)</f>
        <v>0</v>
      </c>
      <c r="H78" s="9">
        <f>ROUND(+Administration!V176,0)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ROUND(+Administration!O74,0)</f>
        <v>528237</v>
      </c>
      <c r="E79" s="9">
        <f>ROUND(+Administration!V74,0)</f>
        <v>23522</v>
      </c>
      <c r="F79" s="10">
        <f t="shared" si="3"/>
        <v>22.46</v>
      </c>
      <c r="G79" s="9">
        <f>ROUND(+Administration!O177,0)</f>
        <v>229873</v>
      </c>
      <c r="H79" s="9">
        <f>ROUND(+Administration!V177,0)</f>
        <v>24241</v>
      </c>
      <c r="I79" s="10">
        <f t="shared" si="4"/>
        <v>9.48</v>
      </c>
      <c r="J79" s="10"/>
      <c r="K79" s="11">
        <f t="shared" si="5"/>
        <v>-0.57789999999999997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ROUND(+Administration!O75,0)</f>
        <v>7407900</v>
      </c>
      <c r="E80" s="9">
        <f>ROUND(+Administration!V75,0)</f>
        <v>47001</v>
      </c>
      <c r="F80" s="10">
        <f t="shared" si="3"/>
        <v>157.61000000000001</v>
      </c>
      <c r="G80" s="9">
        <f>ROUND(+Administration!O178,0)</f>
        <v>7206812</v>
      </c>
      <c r="H80" s="9">
        <f>ROUND(+Administration!V178,0)</f>
        <v>43139</v>
      </c>
      <c r="I80" s="10">
        <f t="shared" si="4"/>
        <v>167.06</v>
      </c>
      <c r="J80" s="10"/>
      <c r="K80" s="11">
        <f t="shared" si="5"/>
        <v>0.06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ROUND(+Administration!O76,0)</f>
        <v>570516</v>
      </c>
      <c r="E81" s="9">
        <f>ROUND(+Administration!V76,0)</f>
        <v>4515</v>
      </c>
      <c r="F81" s="10">
        <f t="shared" si="3"/>
        <v>126.36</v>
      </c>
      <c r="G81" s="9">
        <f>ROUND(+Administration!O179,0)</f>
        <v>607178</v>
      </c>
      <c r="H81" s="9">
        <f>ROUND(+Administration!V179,0)</f>
        <v>4539</v>
      </c>
      <c r="I81" s="10">
        <f t="shared" si="4"/>
        <v>133.77000000000001</v>
      </c>
      <c r="J81" s="10"/>
      <c r="K81" s="11">
        <f t="shared" si="5"/>
        <v>5.8599999999999999E-2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ROUND(+Administration!O77,0)</f>
        <v>273855</v>
      </c>
      <c r="E82" s="9">
        <f>ROUND(+Administration!V77,0)</f>
        <v>1118</v>
      </c>
      <c r="F82" s="10">
        <f t="shared" si="3"/>
        <v>244.95</v>
      </c>
      <c r="G82" s="9">
        <f>ROUND(+Administration!O180,0)</f>
        <v>975639</v>
      </c>
      <c r="H82" s="9">
        <f>ROUND(+Administration!V180,0)</f>
        <v>827</v>
      </c>
      <c r="I82" s="10">
        <f t="shared" si="4"/>
        <v>1179.73</v>
      </c>
      <c r="J82" s="10"/>
      <c r="K82" s="11">
        <f t="shared" si="5"/>
        <v>3.8161999999999998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ROUND(+Administration!O78,0)</f>
        <v>11085022</v>
      </c>
      <c r="E83" s="9">
        <f>ROUND(+Administration!V78,0)</f>
        <v>10012</v>
      </c>
      <c r="F83" s="10">
        <f t="shared" si="3"/>
        <v>1107.17</v>
      </c>
      <c r="G83" s="9">
        <f>ROUND(+Administration!O181,0)</f>
        <v>7523442</v>
      </c>
      <c r="H83" s="9">
        <f>ROUND(+Administration!V181,0)</f>
        <v>10097</v>
      </c>
      <c r="I83" s="10">
        <f t="shared" si="4"/>
        <v>745.12</v>
      </c>
      <c r="J83" s="10"/>
      <c r="K83" s="11">
        <f t="shared" si="5"/>
        <v>-0.32700000000000001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ROUND(+Administration!O79,0)</f>
        <v>31692616</v>
      </c>
      <c r="E84" s="9">
        <f>ROUND(+Administration!V79,0)</f>
        <v>44924</v>
      </c>
      <c r="F84" s="10">
        <f t="shared" si="3"/>
        <v>705.47</v>
      </c>
      <c r="G84" s="9">
        <f>ROUND(+Administration!O182,0)</f>
        <v>16630218</v>
      </c>
      <c r="H84" s="9">
        <f>ROUND(+Administration!V182,0)</f>
        <v>46979</v>
      </c>
      <c r="I84" s="10">
        <f t="shared" si="4"/>
        <v>353.99</v>
      </c>
      <c r="J84" s="10"/>
      <c r="K84" s="11">
        <f t="shared" si="5"/>
        <v>-0.49819999999999998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ROUND(+Administration!O80,0)</f>
        <v>2296824</v>
      </c>
      <c r="E85" s="9">
        <f>ROUND(+Administration!V80,0)</f>
        <v>11207</v>
      </c>
      <c r="F85" s="10">
        <f t="shared" si="3"/>
        <v>204.95</v>
      </c>
      <c r="G85" s="9">
        <f>ROUND(+Administration!O183,0)</f>
        <v>1904822</v>
      </c>
      <c r="H85" s="9">
        <f>ROUND(+Administration!V183,0)</f>
        <v>11445</v>
      </c>
      <c r="I85" s="10">
        <f t="shared" si="4"/>
        <v>166.43</v>
      </c>
      <c r="J85" s="10"/>
      <c r="K85" s="11">
        <f t="shared" si="5"/>
        <v>-0.18790000000000001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ROUND(+Administration!O81,0)</f>
        <v>11020586</v>
      </c>
      <c r="E86" s="9">
        <f>ROUND(+Administration!V81,0)</f>
        <v>12923</v>
      </c>
      <c r="F86" s="10">
        <f t="shared" si="3"/>
        <v>852.79</v>
      </c>
      <c r="G86" s="9">
        <f>ROUND(+Administration!O184,0)</f>
        <v>9492872</v>
      </c>
      <c r="H86" s="9">
        <f>ROUND(+Administration!V184,0)</f>
        <v>11353</v>
      </c>
      <c r="I86" s="10">
        <f t="shared" si="4"/>
        <v>836.16</v>
      </c>
      <c r="J86" s="10"/>
      <c r="K86" s="11">
        <f t="shared" si="5"/>
        <v>-1.95E-2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ROUND(+Administration!O82,0)</f>
        <v>276456</v>
      </c>
      <c r="E87" s="9">
        <f>ROUND(+Administration!V82,0)</f>
        <v>1756</v>
      </c>
      <c r="F87" s="10">
        <f t="shared" si="3"/>
        <v>157.44</v>
      </c>
      <c r="G87" s="9">
        <f>ROUND(+Administration!O185,0)</f>
        <v>360720</v>
      </c>
      <c r="H87" s="9">
        <f>ROUND(+Administration!V185,0)</f>
        <v>2042</v>
      </c>
      <c r="I87" s="10">
        <f t="shared" si="4"/>
        <v>176.65</v>
      </c>
      <c r="J87" s="10"/>
      <c r="K87" s="11">
        <f t="shared" si="5"/>
        <v>0.122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ROUND(+Administration!O83,0)</f>
        <v>42843227</v>
      </c>
      <c r="E88" s="9">
        <f>ROUND(+Administration!V83,0)</f>
        <v>13074</v>
      </c>
      <c r="F88" s="10">
        <f t="shared" si="3"/>
        <v>3276.98</v>
      </c>
      <c r="G88" s="9">
        <f>ROUND(+Administration!O186,0)</f>
        <v>47722602</v>
      </c>
      <c r="H88" s="9">
        <f>ROUND(+Administration!V186,0)</f>
        <v>14101</v>
      </c>
      <c r="I88" s="10">
        <f t="shared" si="4"/>
        <v>3384.34</v>
      </c>
      <c r="J88" s="10"/>
      <c r="K88" s="11">
        <f t="shared" si="5"/>
        <v>3.2800000000000003E-2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ROUND(+Administration!O84,0)</f>
        <v>13920060</v>
      </c>
      <c r="E89" s="9">
        <f>ROUND(+Administration!V84,0)</f>
        <v>3487</v>
      </c>
      <c r="F89" s="10">
        <f t="shared" si="3"/>
        <v>3991.99</v>
      </c>
      <c r="G89" s="9">
        <f>ROUND(+Administration!O187,0)</f>
        <v>14294598</v>
      </c>
      <c r="H89" s="9">
        <f>ROUND(+Administration!V187,0)</f>
        <v>3506</v>
      </c>
      <c r="I89" s="10">
        <f t="shared" si="4"/>
        <v>4077.18</v>
      </c>
      <c r="J89" s="10"/>
      <c r="K89" s="11">
        <f t="shared" si="5"/>
        <v>2.1299999999999999E-2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ROUND(+Administration!O85,0)</f>
        <v>6791553</v>
      </c>
      <c r="E90" s="9">
        <f>ROUND(+Administration!V85,0)</f>
        <v>1220</v>
      </c>
      <c r="F90" s="10">
        <f t="shared" si="3"/>
        <v>5566.85</v>
      </c>
      <c r="G90" s="9">
        <f>ROUND(+Administration!O188,0)</f>
        <v>7073407</v>
      </c>
      <c r="H90" s="9">
        <f>ROUND(+Administration!V188,0)</f>
        <v>1556</v>
      </c>
      <c r="I90" s="10">
        <f t="shared" si="4"/>
        <v>4545.8900000000003</v>
      </c>
      <c r="J90" s="10"/>
      <c r="K90" s="11">
        <f t="shared" si="5"/>
        <v>-0.18340000000000001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ROUND(+Administration!O86,0)</f>
        <v>201891</v>
      </c>
      <c r="E91" s="9">
        <f>ROUND(+Administration!V86,0)</f>
        <v>4172</v>
      </c>
      <c r="F91" s="10">
        <f t="shared" si="3"/>
        <v>48.39</v>
      </c>
      <c r="G91" s="9">
        <f>ROUND(+Administration!O189,0)</f>
        <v>545271</v>
      </c>
      <c r="H91" s="9">
        <f>ROUND(+Administration!V189,0)</f>
        <v>318</v>
      </c>
      <c r="I91" s="10">
        <f t="shared" si="4"/>
        <v>1714.69</v>
      </c>
      <c r="J91" s="10"/>
      <c r="K91" s="11">
        <f t="shared" si="5"/>
        <v>34.434800000000003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ROUND(+Administration!O87,0)</f>
        <v>2094991</v>
      </c>
      <c r="E92" s="9">
        <f>ROUND(+Administration!V87,0)</f>
        <v>10932</v>
      </c>
      <c r="F92" s="10">
        <f t="shared" si="3"/>
        <v>191.64</v>
      </c>
      <c r="G92" s="9">
        <f>ROUND(+Administration!O190,0)</f>
        <v>3872289</v>
      </c>
      <c r="H92" s="9">
        <f>ROUND(+Administration!V190,0)</f>
        <v>10776</v>
      </c>
      <c r="I92" s="10">
        <f t="shared" si="4"/>
        <v>359.34</v>
      </c>
      <c r="J92" s="10"/>
      <c r="K92" s="11">
        <f t="shared" si="5"/>
        <v>0.87509999999999999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ROUND(+Administration!O88,0)</f>
        <v>999403</v>
      </c>
      <c r="E93" s="9">
        <f>ROUND(+Administration!V88,0)</f>
        <v>6879</v>
      </c>
      <c r="F93" s="10">
        <f t="shared" si="3"/>
        <v>145.28</v>
      </c>
      <c r="G93" s="9">
        <f>ROUND(+Administration!O191,0)</f>
        <v>1058098</v>
      </c>
      <c r="H93" s="9">
        <f>ROUND(+Administration!V191,0)</f>
        <v>6724</v>
      </c>
      <c r="I93" s="10">
        <f t="shared" si="4"/>
        <v>157.36000000000001</v>
      </c>
      <c r="J93" s="10"/>
      <c r="K93" s="11">
        <f t="shared" si="5"/>
        <v>8.3099999999999993E-2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ROUND(+Administration!O89,0)</f>
        <v>1928380</v>
      </c>
      <c r="E94" s="9">
        <f>ROUND(+Administration!V89,0)</f>
        <v>2641</v>
      </c>
      <c r="F94" s="10">
        <f t="shared" si="3"/>
        <v>730.17</v>
      </c>
      <c r="G94" s="9">
        <f>ROUND(+Administration!O192,0)</f>
        <v>1288558</v>
      </c>
      <c r="H94" s="9">
        <f>ROUND(+Administration!V192,0)</f>
        <v>2428</v>
      </c>
      <c r="I94" s="10">
        <f t="shared" si="4"/>
        <v>530.71</v>
      </c>
      <c r="J94" s="10"/>
      <c r="K94" s="11">
        <f t="shared" si="5"/>
        <v>-0.2732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ROUND(+Administration!O90,0)</f>
        <v>3346825</v>
      </c>
      <c r="E95" s="9">
        <f>ROUND(+Administration!V90,0)</f>
        <v>16937</v>
      </c>
      <c r="F95" s="10">
        <f t="shared" si="3"/>
        <v>197.6</v>
      </c>
      <c r="G95" s="9">
        <f>ROUND(+Administration!O193,0)</f>
        <v>425914</v>
      </c>
      <c r="H95" s="9">
        <f>ROUND(+Administration!V193,0)</f>
        <v>18513</v>
      </c>
      <c r="I95" s="10">
        <f t="shared" si="4"/>
        <v>23.01</v>
      </c>
      <c r="J95" s="10"/>
      <c r="K95" s="11">
        <f t="shared" si="5"/>
        <v>-0.88360000000000005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ROUND(+Administration!O91,0)</f>
        <v>130518</v>
      </c>
      <c r="E96" s="9">
        <f>ROUND(+Administration!V91,0)</f>
        <v>663</v>
      </c>
      <c r="F96" s="10">
        <f t="shared" si="3"/>
        <v>196.86</v>
      </c>
      <c r="G96" s="9">
        <f>ROUND(+Administration!O194,0)</f>
        <v>130637</v>
      </c>
      <c r="H96" s="9">
        <f>ROUND(+Administration!V194,0)</f>
        <v>695</v>
      </c>
      <c r="I96" s="10">
        <f t="shared" si="4"/>
        <v>187.97</v>
      </c>
      <c r="J96" s="10"/>
      <c r="K96" s="11">
        <f t="shared" si="5"/>
        <v>-4.5199999999999997E-2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ROUND(+Administration!O92,0)</f>
        <v>10777924</v>
      </c>
      <c r="E97" s="9">
        <f>ROUND(+Administration!V92,0)</f>
        <v>15771</v>
      </c>
      <c r="F97" s="10">
        <f t="shared" si="3"/>
        <v>683.4</v>
      </c>
      <c r="G97" s="9">
        <f>ROUND(+Administration!O195,0)</f>
        <v>13568288</v>
      </c>
      <c r="H97" s="9">
        <f>ROUND(+Administration!V195,0)</f>
        <v>15388</v>
      </c>
      <c r="I97" s="10">
        <f t="shared" si="4"/>
        <v>881.74</v>
      </c>
      <c r="J97" s="10"/>
      <c r="K97" s="11">
        <f t="shared" si="5"/>
        <v>0.29020000000000001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ROUND(+Administration!O93,0)</f>
        <v>5461359</v>
      </c>
      <c r="E98" s="9">
        <f>ROUND(+Administration!V93,0)</f>
        <v>24216</v>
      </c>
      <c r="F98" s="10">
        <f t="shared" si="3"/>
        <v>225.53</v>
      </c>
      <c r="G98" s="9">
        <f>ROUND(+Administration!O196,0)</f>
        <v>4268327</v>
      </c>
      <c r="H98" s="9">
        <f>ROUND(+Administration!V196,0)</f>
        <v>23066</v>
      </c>
      <c r="I98" s="10">
        <f t="shared" si="4"/>
        <v>185.05</v>
      </c>
      <c r="J98" s="10"/>
      <c r="K98" s="11">
        <f t="shared" si="5"/>
        <v>-0.17949999999999999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ROUND(+Administration!O94,0)</f>
        <v>344067</v>
      </c>
      <c r="E99" s="9">
        <f>ROUND(+Administration!V94,0)</f>
        <v>3056</v>
      </c>
      <c r="F99" s="10">
        <f t="shared" si="3"/>
        <v>112.59</v>
      </c>
      <c r="G99" s="9">
        <f>ROUND(+Administration!O197,0)</f>
        <v>159853</v>
      </c>
      <c r="H99" s="9">
        <f>ROUND(+Administration!V197,0)</f>
        <v>3456</v>
      </c>
      <c r="I99" s="10">
        <f t="shared" si="4"/>
        <v>46.25</v>
      </c>
      <c r="J99" s="10"/>
      <c r="K99" s="11">
        <f t="shared" si="5"/>
        <v>-0.58919999999999995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ROUND(+Administration!O95,0)</f>
        <v>1447891</v>
      </c>
      <c r="E100" s="9">
        <f>ROUND(+Administration!V95,0)</f>
        <v>19905</v>
      </c>
      <c r="F100" s="10">
        <f t="shared" si="3"/>
        <v>72.739999999999995</v>
      </c>
      <c r="G100" s="9">
        <f>ROUND(+Administration!O198,0)</f>
        <v>1989183</v>
      </c>
      <c r="H100" s="9">
        <f>ROUND(+Administration!V198,0)</f>
        <v>23547</v>
      </c>
      <c r="I100" s="10">
        <f t="shared" si="4"/>
        <v>84.48</v>
      </c>
      <c r="J100" s="10"/>
      <c r="K100" s="11">
        <f t="shared" si="5"/>
        <v>0.16139999999999999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ROUND(+Administration!O96,0)</f>
        <v>483671</v>
      </c>
      <c r="E101" s="9">
        <f>ROUND(+Administration!V96,0)</f>
        <v>23709</v>
      </c>
      <c r="F101" s="10">
        <f t="shared" si="3"/>
        <v>20.399999999999999</v>
      </c>
      <c r="G101" s="9">
        <f>ROUND(+Administration!O199,0)</f>
        <v>645533</v>
      </c>
      <c r="H101" s="9">
        <f>ROUND(+Administration!V199,0)</f>
        <v>24248</v>
      </c>
      <c r="I101" s="10">
        <f t="shared" si="4"/>
        <v>26.62</v>
      </c>
      <c r="J101" s="10"/>
      <c r="K101" s="11">
        <f t="shared" si="5"/>
        <v>0.3049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ROUND(+Administration!O97,0)</f>
        <v>1454214</v>
      </c>
      <c r="E102" s="9">
        <f>ROUND(+Administration!V97,0)</f>
        <v>10979</v>
      </c>
      <c r="F102" s="10">
        <f t="shared" si="3"/>
        <v>132.44999999999999</v>
      </c>
      <c r="G102" s="9">
        <f>ROUND(+Administration!O200,0)</f>
        <v>116494</v>
      </c>
      <c r="H102" s="9">
        <f>ROUND(+Administration!V200,0)</f>
        <v>12423</v>
      </c>
      <c r="I102" s="10">
        <f t="shared" si="4"/>
        <v>9.3800000000000008</v>
      </c>
      <c r="J102" s="10"/>
      <c r="K102" s="11">
        <f t="shared" si="5"/>
        <v>-0.92920000000000003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ROUND(+Administration!O98,0)</f>
        <v>56887042</v>
      </c>
      <c r="E103" s="9">
        <f>ROUND(+Administration!V98,0)</f>
        <v>13006</v>
      </c>
      <c r="F103" s="10">
        <f t="shared" si="3"/>
        <v>4373.91</v>
      </c>
      <c r="G103" s="9">
        <f>ROUND(+Administration!O201,0)</f>
        <v>69437325</v>
      </c>
      <c r="H103" s="9">
        <f>ROUND(+Administration!V201,0)</f>
        <v>15474</v>
      </c>
      <c r="I103" s="10">
        <f t="shared" si="4"/>
        <v>4487.3500000000004</v>
      </c>
      <c r="J103" s="10"/>
      <c r="K103" s="11">
        <f t="shared" si="5"/>
        <v>2.5899999999999999E-2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ROUND(+Administration!O99,0)</f>
        <v>102887</v>
      </c>
      <c r="E104" s="9">
        <f>ROUND(+Administration!V99,0)</f>
        <v>1050</v>
      </c>
      <c r="F104" s="10">
        <f t="shared" si="3"/>
        <v>97.99</v>
      </c>
      <c r="G104" s="9">
        <f>ROUND(+Administration!O202,0)</f>
        <v>50909</v>
      </c>
      <c r="H104" s="9">
        <f>ROUND(+Administration!V202,0)</f>
        <v>1404</v>
      </c>
      <c r="I104" s="10">
        <f t="shared" si="4"/>
        <v>36.26</v>
      </c>
      <c r="J104" s="10"/>
      <c r="K104" s="11">
        <f t="shared" si="5"/>
        <v>-0.63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ROUND(+Administration!O100,0)</f>
        <v>13786692</v>
      </c>
      <c r="E105" s="9">
        <f>ROUND(+Administration!V100,0)</f>
        <v>3639</v>
      </c>
      <c r="F105" s="10">
        <f t="shared" si="3"/>
        <v>3788.59</v>
      </c>
      <c r="G105" s="9">
        <f>ROUND(+Administration!O203,0)</f>
        <v>532801</v>
      </c>
      <c r="H105" s="9">
        <f>ROUND(+Administration!V203,0)</f>
        <v>2606</v>
      </c>
      <c r="I105" s="10">
        <f t="shared" si="4"/>
        <v>204.45</v>
      </c>
      <c r="J105" s="10"/>
      <c r="K105" s="11">
        <f t="shared" si="5"/>
        <v>-0.94599999999999995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ROUND(+Administration!O101,0)</f>
        <v>568857</v>
      </c>
      <c r="E106" s="9">
        <f>ROUND(+Administration!V101,0)</f>
        <v>845</v>
      </c>
      <c r="F106" s="10">
        <f t="shared" si="3"/>
        <v>673.2</v>
      </c>
      <c r="G106" s="9">
        <f>ROUND(+Administration!O204,0)</f>
        <v>644602</v>
      </c>
      <c r="H106" s="9">
        <f>ROUND(+Administration!V204,0)</f>
        <v>832</v>
      </c>
      <c r="I106" s="10">
        <f t="shared" si="4"/>
        <v>774.76</v>
      </c>
      <c r="J106" s="10"/>
      <c r="K106" s="11">
        <f t="shared" si="5"/>
        <v>0.15090000000000001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ROUND(+Administration!O102,0)</f>
        <v>268376</v>
      </c>
      <c r="E107" s="9">
        <f>ROUND(+Administration!V102,0)</f>
        <v>568</v>
      </c>
      <c r="F107" s="10">
        <f t="shared" si="3"/>
        <v>472.49</v>
      </c>
      <c r="G107" s="9">
        <f>ROUND(+Administration!O205,0)</f>
        <v>325851</v>
      </c>
      <c r="H107" s="9">
        <f>ROUND(+Administration!V205,0)</f>
        <v>447</v>
      </c>
      <c r="I107" s="10">
        <f t="shared" si="4"/>
        <v>728.97</v>
      </c>
      <c r="J107" s="10"/>
      <c r="K107" s="11">
        <f t="shared" si="5"/>
        <v>0.54279999999999995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ROUND(+Administration!O103,0)</f>
        <v>1518906</v>
      </c>
      <c r="E108" s="9">
        <f>ROUND(+Administration!V103,0)</f>
        <v>1144</v>
      </c>
      <c r="F108" s="10">
        <f t="shared" si="3"/>
        <v>1327.72</v>
      </c>
      <c r="G108" s="9">
        <f>ROUND(+Administration!O206,0)</f>
        <v>2658522</v>
      </c>
      <c r="H108" s="9">
        <f>ROUND(+Administration!V206,0)</f>
        <v>1743</v>
      </c>
      <c r="I108" s="10">
        <f t="shared" si="4"/>
        <v>1525.26</v>
      </c>
      <c r="J108" s="10"/>
      <c r="K108" s="11">
        <f t="shared" si="5"/>
        <v>0.14879999999999999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ROUND(+Administration!O104,0)</f>
        <v>866716</v>
      </c>
      <c r="E109" s="9">
        <f>ROUND(+Administration!V104,0)</f>
        <v>401</v>
      </c>
      <c r="F109" s="10">
        <f t="shared" si="3"/>
        <v>2161.39</v>
      </c>
      <c r="G109" s="9">
        <f>ROUND(+Administration!O207,0)</f>
        <v>26734</v>
      </c>
      <c r="H109" s="9">
        <f>ROUND(+Administration!V207,0)</f>
        <v>422</v>
      </c>
      <c r="I109" s="10">
        <f t="shared" si="4"/>
        <v>63.35</v>
      </c>
      <c r="J109" s="10"/>
      <c r="K109" s="11">
        <f t="shared" si="5"/>
        <v>-0.97070000000000001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ROUND(+Administration!O105,0)</f>
        <v>0</v>
      </c>
      <c r="E110" s="9">
        <f>ROUND(+Administration!V105,0)</f>
        <v>0</v>
      </c>
      <c r="F110" s="10" t="str">
        <f t="shared" ref="F110" si="6">IF(D110=0,"",IF(E110=0,"",ROUND(D110/E110,2)))</f>
        <v/>
      </c>
      <c r="G110" s="9">
        <f>ROUND(+Administration!O208,0)</f>
        <v>33538</v>
      </c>
      <c r="H110" s="9">
        <f>ROUND(+Administration!V208,0)</f>
        <v>93</v>
      </c>
      <c r="I110" s="10">
        <f t="shared" ref="I110" si="7">IF(G110=0,"",IF(H110=0,"",ROUND(G110/H110,2)))</f>
        <v>360.62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38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2015</v>
      </c>
      <c r="F7" s="4">
        <f>+E7</f>
        <v>2015</v>
      </c>
      <c r="H7" s="3">
        <f>+F7+1</f>
        <v>2016</v>
      </c>
      <c r="I7" s="4">
        <f>+H7</f>
        <v>2016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24</v>
      </c>
      <c r="F9" s="3" t="s">
        <v>25</v>
      </c>
      <c r="G9" s="3" t="s">
        <v>6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16336974</v>
      </c>
      <c r="E10" s="10">
        <f>ROUND(+Administration!E5,2)</f>
        <v>157.38</v>
      </c>
      <c r="F10" s="10">
        <f>IF(D10=0,"",IF(E10=0,"",ROUND(D10/E10,2)))</f>
        <v>103805.91</v>
      </c>
      <c r="G10" s="9">
        <f>ROUND(+Administration!G108,0)</f>
        <v>48676498</v>
      </c>
      <c r="H10" s="10">
        <f>ROUND(+Administration!E108,2)</f>
        <v>370.57</v>
      </c>
      <c r="I10" s="10">
        <f>IF(G10=0,"",IF(H10=0,"",ROUND(G10/H10,2)))</f>
        <v>131355.74</v>
      </c>
      <c r="J10" s="10"/>
      <c r="K10" s="11">
        <f>IF(D10=0,"",IF(E10=0,"",IF(G10=0,"",IF(H10=0,"",ROUND(I10/F10-1,4)))))</f>
        <v>0.26540000000000002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8767894</v>
      </c>
      <c r="E11" s="10">
        <f>ROUND(+Administration!E6,2)</f>
        <v>85.19</v>
      </c>
      <c r="F11" s="10">
        <f t="shared" ref="F11:F74" si="0">IF(D11=0,"",IF(E11=0,"",ROUND(D11/E11,2)))</f>
        <v>102921.63</v>
      </c>
      <c r="G11" s="9">
        <f>ROUND(+Administration!G109,0)</f>
        <v>14421859</v>
      </c>
      <c r="H11" s="10">
        <f>ROUND(+Administration!E109,2)</f>
        <v>169.45</v>
      </c>
      <c r="I11" s="10">
        <f t="shared" ref="I11:I74" si="1">IF(G11=0,"",IF(H11=0,"",ROUND(G11/H11,2)))</f>
        <v>85109.82</v>
      </c>
      <c r="J11" s="10"/>
      <c r="K11" s="11">
        <f t="shared" ref="K11:K74" si="2">IF(D11=0,"",IF(E11=0,"",IF(G11=0,"",IF(H11=0,"",ROUND(I11/F11-1,4)))))</f>
        <v>-0.1731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999053</v>
      </c>
      <c r="E12" s="10">
        <f>ROUND(+Administration!E7,2)</f>
        <v>13.12</v>
      </c>
      <c r="F12" s="10">
        <f t="shared" si="0"/>
        <v>76147.33</v>
      </c>
      <c r="G12" s="9">
        <f>ROUND(+Administration!G110,0)</f>
        <v>992219</v>
      </c>
      <c r="H12" s="10">
        <f>ROUND(+Administration!E110,2)</f>
        <v>13.55</v>
      </c>
      <c r="I12" s="10">
        <f t="shared" si="1"/>
        <v>73226.490000000005</v>
      </c>
      <c r="J12" s="10"/>
      <c r="K12" s="11">
        <f t="shared" si="2"/>
        <v>-3.8399999999999997E-2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40784102</v>
      </c>
      <c r="E13" s="10">
        <f>ROUND(+Administration!E8,2)</f>
        <v>324.08</v>
      </c>
      <c r="F13" s="10">
        <f t="shared" si="0"/>
        <v>125845.78</v>
      </c>
      <c r="G13" s="9">
        <f>ROUND(+Administration!G111,0)</f>
        <v>40897488</v>
      </c>
      <c r="H13" s="10">
        <f>ROUND(+Administration!E111,2)</f>
        <v>336.78</v>
      </c>
      <c r="I13" s="10">
        <f t="shared" si="1"/>
        <v>121436.81</v>
      </c>
      <c r="J13" s="10"/>
      <c r="K13" s="11">
        <f t="shared" si="2"/>
        <v>-3.5000000000000003E-2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71032829</v>
      </c>
      <c r="E14" s="10">
        <f>ROUND(+Administration!E9,2)</f>
        <v>640.13</v>
      </c>
      <c r="F14" s="10">
        <f t="shared" si="0"/>
        <v>110966.26</v>
      </c>
      <c r="G14" s="9">
        <f>ROUND(+Administration!G112,0)</f>
        <v>80617418</v>
      </c>
      <c r="H14" s="10">
        <f>ROUND(+Administration!E112,2)</f>
        <v>678.01</v>
      </c>
      <c r="I14" s="10">
        <f t="shared" si="1"/>
        <v>118902.99</v>
      </c>
      <c r="J14" s="10"/>
      <c r="K14" s="11">
        <f t="shared" si="2"/>
        <v>7.1499999999999994E-2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390173</v>
      </c>
      <c r="E15" s="10">
        <f>ROUND(+Administration!E10,2)</f>
        <v>4.9000000000000004</v>
      </c>
      <c r="F15" s="10">
        <f t="shared" si="0"/>
        <v>79627.14</v>
      </c>
      <c r="G15" s="9">
        <f>ROUND(+Administration!G113,0)</f>
        <v>545267</v>
      </c>
      <c r="H15" s="10">
        <f>ROUND(+Administration!E113,2)</f>
        <v>8.8699999999999992</v>
      </c>
      <c r="I15" s="10">
        <f t="shared" si="1"/>
        <v>61473.17</v>
      </c>
      <c r="J15" s="10"/>
      <c r="K15" s="11">
        <f t="shared" si="2"/>
        <v>-0.22800000000000001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1215726</v>
      </c>
      <c r="E16" s="10">
        <f>ROUND(+Administration!E11,2)</f>
        <v>15.82</v>
      </c>
      <c r="F16" s="10">
        <f t="shared" si="0"/>
        <v>76847.41</v>
      </c>
      <c r="G16" s="9">
        <f>ROUND(+Administration!G114,0)</f>
        <v>1745988</v>
      </c>
      <c r="H16" s="10">
        <f>ROUND(+Administration!E114,2)</f>
        <v>20.71</v>
      </c>
      <c r="I16" s="10">
        <f t="shared" si="1"/>
        <v>84306.52</v>
      </c>
      <c r="J16" s="10"/>
      <c r="K16" s="11">
        <f t="shared" si="2"/>
        <v>9.7100000000000006E-2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1692079</v>
      </c>
      <c r="E17" s="10">
        <f>ROUND(+Administration!E12,2)</f>
        <v>24.07</v>
      </c>
      <c r="F17" s="10">
        <f t="shared" si="0"/>
        <v>70298.259999999995</v>
      </c>
      <c r="G17" s="9">
        <f>ROUND(+Administration!G115,0)</f>
        <v>1598876</v>
      </c>
      <c r="H17" s="10">
        <f>ROUND(+Administration!E115,2)</f>
        <v>25.86</v>
      </c>
      <c r="I17" s="10">
        <f t="shared" si="1"/>
        <v>61828.15</v>
      </c>
      <c r="J17" s="10"/>
      <c r="K17" s="11">
        <f t="shared" si="2"/>
        <v>-0.1205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932303</v>
      </c>
      <c r="E18" s="10">
        <f>ROUND(+Administration!E13,2)</f>
        <v>12.41</v>
      </c>
      <c r="F18" s="10">
        <f t="shared" si="0"/>
        <v>75125.14</v>
      </c>
      <c r="G18" s="9">
        <f>ROUND(+Administration!G116,0)</f>
        <v>987246</v>
      </c>
      <c r="H18" s="10">
        <f>ROUND(+Administration!E116,2)</f>
        <v>12.42</v>
      </c>
      <c r="I18" s="10">
        <f t="shared" si="1"/>
        <v>79488.41</v>
      </c>
      <c r="J18" s="10"/>
      <c r="K18" s="11">
        <f t="shared" si="2"/>
        <v>5.8099999999999999E-2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7851424</v>
      </c>
      <c r="E19" s="10">
        <f>ROUND(+Administration!E14,2)</f>
        <v>72.84</v>
      </c>
      <c r="F19" s="10">
        <f t="shared" si="0"/>
        <v>107790.01</v>
      </c>
      <c r="G19" s="9">
        <f>ROUND(+Administration!G117,0)</f>
        <v>7466750</v>
      </c>
      <c r="H19" s="10">
        <f>ROUND(+Administration!E117,2)</f>
        <v>72.09</v>
      </c>
      <c r="I19" s="10">
        <f t="shared" si="1"/>
        <v>103575.39</v>
      </c>
      <c r="J19" s="10"/>
      <c r="K19" s="11">
        <f t="shared" si="2"/>
        <v>-3.9100000000000003E-2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50418638</v>
      </c>
      <c r="E20" s="10">
        <f>ROUND(+Administration!E15,2)</f>
        <v>471.53</v>
      </c>
      <c r="F20" s="10">
        <f t="shared" si="0"/>
        <v>106925.62</v>
      </c>
      <c r="G20" s="9">
        <f>ROUND(+Administration!G118,0)</f>
        <v>44992718</v>
      </c>
      <c r="H20" s="10">
        <f>ROUND(+Administration!E118,2)</f>
        <v>393.32</v>
      </c>
      <c r="I20" s="10">
        <f t="shared" si="1"/>
        <v>114392.14</v>
      </c>
      <c r="J20" s="10"/>
      <c r="K20" s="11">
        <f t="shared" si="2"/>
        <v>6.9800000000000001E-2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22261194</v>
      </c>
      <c r="E21" s="10">
        <f>ROUND(+Administration!E16,2)</f>
        <v>273.60000000000002</v>
      </c>
      <c r="F21" s="10">
        <f t="shared" si="0"/>
        <v>81364.009999999995</v>
      </c>
      <c r="G21" s="9">
        <f>ROUND(+Administration!G119,0)</f>
        <v>10410438</v>
      </c>
      <c r="H21" s="10">
        <f>ROUND(+Administration!E119,2)</f>
        <v>163.21</v>
      </c>
      <c r="I21" s="10">
        <f t="shared" si="1"/>
        <v>63785.54</v>
      </c>
      <c r="J21" s="10"/>
      <c r="K21" s="11">
        <f t="shared" si="2"/>
        <v>-0.216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2902559</v>
      </c>
      <c r="E22" s="10">
        <f>ROUND(+Administration!E17,2)</f>
        <v>31.82</v>
      </c>
      <c r="F22" s="10">
        <f t="shared" si="0"/>
        <v>91218.07</v>
      </c>
      <c r="G22" s="9">
        <f>ROUND(+Administration!G120,0)</f>
        <v>1221992</v>
      </c>
      <c r="H22" s="10">
        <f>ROUND(+Administration!E120,2)</f>
        <v>12.61</v>
      </c>
      <c r="I22" s="10">
        <f t="shared" si="1"/>
        <v>96906.58</v>
      </c>
      <c r="J22" s="10"/>
      <c r="K22" s="11">
        <f t="shared" si="2"/>
        <v>6.2399999999999997E-2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9352709</v>
      </c>
      <c r="E23" s="10">
        <f>ROUND(+Administration!E18,2)</f>
        <v>95.74</v>
      </c>
      <c r="F23" s="10">
        <f t="shared" si="0"/>
        <v>97688.63</v>
      </c>
      <c r="G23" s="9">
        <f>ROUND(+Administration!G121,0)</f>
        <v>10185133</v>
      </c>
      <c r="H23" s="10">
        <f>ROUND(+Administration!E121,2)</f>
        <v>106.77</v>
      </c>
      <c r="I23" s="10">
        <f t="shared" si="1"/>
        <v>95393.21</v>
      </c>
      <c r="J23" s="10"/>
      <c r="K23" s="11">
        <f t="shared" si="2"/>
        <v>-2.35E-2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4738848</v>
      </c>
      <c r="E24" s="10">
        <f>ROUND(+Administration!E19,2)</f>
        <v>66.819999999999993</v>
      </c>
      <c r="F24" s="10">
        <f t="shared" si="0"/>
        <v>70919.600000000006</v>
      </c>
      <c r="G24" s="9">
        <f>ROUND(+Administration!G122,0)</f>
        <v>4867782</v>
      </c>
      <c r="H24" s="10">
        <f>ROUND(+Administration!E122,2)</f>
        <v>67.11</v>
      </c>
      <c r="I24" s="10">
        <f t="shared" si="1"/>
        <v>72534.38</v>
      </c>
      <c r="J24" s="10"/>
      <c r="K24" s="11">
        <f t="shared" si="2"/>
        <v>2.2800000000000001E-2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5878993</v>
      </c>
      <c r="E25" s="10">
        <f>ROUND(+Administration!E20,2)</f>
        <v>68.099999999999994</v>
      </c>
      <c r="F25" s="10">
        <f t="shared" si="0"/>
        <v>86328.83</v>
      </c>
      <c r="G25" s="9">
        <f>ROUND(+Administration!G123,0)</f>
        <v>6133281</v>
      </c>
      <c r="H25" s="10">
        <f>ROUND(+Administration!E123,2)</f>
        <v>66.2</v>
      </c>
      <c r="I25" s="10">
        <f t="shared" si="1"/>
        <v>92647.75</v>
      </c>
      <c r="J25" s="10"/>
      <c r="K25" s="11">
        <f t="shared" si="2"/>
        <v>7.3200000000000001E-2</v>
      </c>
    </row>
    <row r="26" spans="2:11" x14ac:dyDescent="0.2">
      <c r="B26">
        <f>+Administration!A21</f>
        <v>42</v>
      </c>
      <c r="C26" t="str">
        <f>+Administration!B21</f>
        <v>SHRINERS HOSPITAL SPOKANE</v>
      </c>
      <c r="D26" s="9">
        <f>ROUND(+Administration!G21,0)</f>
        <v>2328611</v>
      </c>
      <c r="E26" s="10">
        <f>ROUND(+Administration!E21,2)</f>
        <v>37.380000000000003</v>
      </c>
      <c r="F26" s="10">
        <f t="shared" si="0"/>
        <v>62295.64</v>
      </c>
      <c r="G26" s="9">
        <f>ROUND(+Administration!G124,0)</f>
        <v>5790487</v>
      </c>
      <c r="H26" s="10">
        <f>ROUND(+Administration!E124,2)</f>
        <v>9.58</v>
      </c>
      <c r="I26" s="10">
        <f t="shared" si="1"/>
        <v>604434.97</v>
      </c>
      <c r="J26" s="10"/>
      <c r="K26" s="11">
        <f t="shared" si="2"/>
        <v>8.7027000000000001</v>
      </c>
    </row>
    <row r="27" spans="2:11" x14ac:dyDescent="0.2">
      <c r="B27">
        <f>+Administration!A22</f>
        <v>43</v>
      </c>
      <c r="C27" t="str">
        <f>+Administration!B22</f>
        <v>WALLA WALLA GENERAL HOSPITAL</v>
      </c>
      <c r="D27" s="9">
        <f>ROUND(+Administration!G22,0)</f>
        <v>0</v>
      </c>
      <c r="E27" s="10">
        <f>ROUND(+Administration!E22,2)</f>
        <v>0</v>
      </c>
      <c r="F27" s="10" t="str">
        <f t="shared" si="0"/>
        <v/>
      </c>
      <c r="G27" s="9">
        <f>ROUND(+Administration!G125,0)</f>
        <v>0</v>
      </c>
      <c r="H27" s="10">
        <f>ROUND(+Administration!E125,2)</f>
        <v>0</v>
      </c>
      <c r="I27" s="10" t="str">
        <f t="shared" si="1"/>
        <v/>
      </c>
      <c r="J27" s="10"/>
      <c r="K27" s="11" t="str">
        <f t="shared" si="2"/>
        <v/>
      </c>
    </row>
    <row r="28" spans="2:11" x14ac:dyDescent="0.2">
      <c r="B28">
        <f>+Administration!A23</f>
        <v>45</v>
      </c>
      <c r="C28" t="str">
        <f>+Administration!B23</f>
        <v>COLUMBIA BASIN HOSPITAL</v>
      </c>
      <c r="D28" s="9">
        <f>ROUND(+Administration!G23,0)</f>
        <v>682380</v>
      </c>
      <c r="E28" s="10">
        <f>ROUND(+Administration!E23,2)</f>
        <v>12.23</v>
      </c>
      <c r="F28" s="10">
        <f t="shared" si="0"/>
        <v>55795.58</v>
      </c>
      <c r="G28" s="9">
        <f>ROUND(+Administration!G126,0)</f>
        <v>701947</v>
      </c>
      <c r="H28" s="10">
        <f>ROUND(+Administration!E126,2)</f>
        <v>12.12</v>
      </c>
      <c r="I28" s="10">
        <f t="shared" si="1"/>
        <v>57916.42</v>
      </c>
      <c r="J28" s="10"/>
      <c r="K28" s="11">
        <f t="shared" si="2"/>
        <v>3.7999999999999999E-2</v>
      </c>
    </row>
    <row r="29" spans="2:11" x14ac:dyDescent="0.2">
      <c r="B29">
        <f>+Administration!A24</f>
        <v>46</v>
      </c>
      <c r="C29" t="str">
        <f>+Administration!B24</f>
        <v>PMH MEDICAL CENTER</v>
      </c>
      <c r="D29" s="9">
        <f>ROUND(+Administration!G24,0)</f>
        <v>1948541</v>
      </c>
      <c r="E29" s="10">
        <f>ROUND(+Administration!E24,2)</f>
        <v>18.41</v>
      </c>
      <c r="F29" s="10">
        <f t="shared" si="0"/>
        <v>105841.44</v>
      </c>
      <c r="G29" s="9">
        <f>ROUND(+Administration!G127,0)</f>
        <v>1413713</v>
      </c>
      <c r="H29" s="10">
        <f>ROUND(+Administration!E127,2)</f>
        <v>20.04</v>
      </c>
      <c r="I29" s="10">
        <f t="shared" si="1"/>
        <v>70544.56</v>
      </c>
      <c r="J29" s="10"/>
      <c r="K29" s="11">
        <f t="shared" si="2"/>
        <v>-0.33350000000000002</v>
      </c>
    </row>
    <row r="30" spans="2:11" x14ac:dyDescent="0.2">
      <c r="B30">
        <f>+Administration!A25</f>
        <v>50</v>
      </c>
      <c r="C30" t="str">
        <f>+Administration!B25</f>
        <v>PROVIDENCE ST MARY MEDICAL CENTER</v>
      </c>
      <c r="D30" s="9">
        <f>ROUND(+Administration!G25,0)</f>
        <v>5486005</v>
      </c>
      <c r="E30" s="10">
        <f>ROUND(+Administration!E25,2)</f>
        <v>80.48</v>
      </c>
      <c r="F30" s="10">
        <f t="shared" si="0"/>
        <v>68166.070000000007</v>
      </c>
      <c r="G30" s="9">
        <f>ROUND(+Administration!G128,0)</f>
        <v>5601926</v>
      </c>
      <c r="H30" s="10">
        <f>ROUND(+Administration!E128,2)</f>
        <v>64.89</v>
      </c>
      <c r="I30" s="10">
        <f t="shared" si="1"/>
        <v>86329.57</v>
      </c>
      <c r="J30" s="10"/>
      <c r="K30" s="11">
        <f t="shared" si="2"/>
        <v>0.26650000000000001</v>
      </c>
    </row>
    <row r="31" spans="2:11" x14ac:dyDescent="0.2">
      <c r="B31">
        <f>+Administration!A26</f>
        <v>54</v>
      </c>
      <c r="C31" t="str">
        <f>+Administration!B26</f>
        <v>FORKS COMMUNITY HOSPITAL</v>
      </c>
      <c r="D31" s="9">
        <f>ROUND(+Administration!G26,0)</f>
        <v>1248960</v>
      </c>
      <c r="E31" s="10">
        <f>ROUND(+Administration!E26,2)</f>
        <v>14.82</v>
      </c>
      <c r="F31" s="10">
        <f t="shared" si="0"/>
        <v>84275.3</v>
      </c>
      <c r="G31" s="9">
        <f>ROUND(+Administration!G129,0)</f>
        <v>991142</v>
      </c>
      <c r="H31" s="10">
        <f>ROUND(+Administration!E129,2)</f>
        <v>13.31</v>
      </c>
      <c r="I31" s="10">
        <f t="shared" si="1"/>
        <v>74465.97</v>
      </c>
      <c r="J31" s="10"/>
      <c r="K31" s="11">
        <f t="shared" si="2"/>
        <v>-0.1164</v>
      </c>
    </row>
    <row r="32" spans="2:11" x14ac:dyDescent="0.2">
      <c r="B32">
        <f>+Administration!A27</f>
        <v>56</v>
      </c>
      <c r="C32" t="str">
        <f>+Administration!B27</f>
        <v>WILLAPA HARBOR HOSPITAL</v>
      </c>
      <c r="D32" s="9">
        <f>ROUND(+Administration!G27,0)</f>
        <v>1561234</v>
      </c>
      <c r="E32" s="10">
        <f>ROUND(+Administration!E27,2)</f>
        <v>16.829999999999998</v>
      </c>
      <c r="F32" s="10">
        <f t="shared" si="0"/>
        <v>92764.94</v>
      </c>
      <c r="G32" s="9">
        <f>ROUND(+Administration!G130,0)</f>
        <v>1731102</v>
      </c>
      <c r="H32" s="10">
        <f>ROUND(+Administration!E130,2)</f>
        <v>19.7</v>
      </c>
      <c r="I32" s="10">
        <f t="shared" si="1"/>
        <v>87873.2</v>
      </c>
      <c r="J32" s="10"/>
      <c r="K32" s="11">
        <f t="shared" si="2"/>
        <v>-5.2699999999999997E-2</v>
      </c>
    </row>
    <row r="33" spans="2:11" x14ac:dyDescent="0.2">
      <c r="B33">
        <f>+Administration!A28</f>
        <v>58</v>
      </c>
      <c r="C33" t="str">
        <f>+Administration!B28</f>
        <v>YAKIMA VALLEY MEMORIAL HOSPITAL</v>
      </c>
      <c r="D33" s="9">
        <f>ROUND(+Administration!G28,0)</f>
        <v>19254290</v>
      </c>
      <c r="E33" s="10">
        <f>ROUND(+Administration!E28,2)</f>
        <v>263.77999999999997</v>
      </c>
      <c r="F33" s="10">
        <f t="shared" si="0"/>
        <v>72993.740000000005</v>
      </c>
      <c r="G33" s="9">
        <f>ROUND(+Administration!G131,0)</f>
        <v>20233342</v>
      </c>
      <c r="H33" s="10">
        <f>ROUND(+Administration!E131,2)</f>
        <v>296.98</v>
      </c>
      <c r="I33" s="10">
        <f t="shared" si="1"/>
        <v>68130.320000000007</v>
      </c>
      <c r="J33" s="10"/>
      <c r="K33" s="11">
        <f t="shared" si="2"/>
        <v>-6.6600000000000006E-2</v>
      </c>
    </row>
    <row r="34" spans="2:11" x14ac:dyDescent="0.2">
      <c r="B34">
        <f>+Administration!A29</f>
        <v>63</v>
      </c>
      <c r="C34" t="str">
        <f>+Administration!B29</f>
        <v>GRAYS HARBOR COMMUNITY HOSPITAL</v>
      </c>
      <c r="D34" s="9">
        <f>ROUND(+Administration!G29,0)</f>
        <v>4332179</v>
      </c>
      <c r="E34" s="10">
        <f>ROUND(+Administration!E29,2)</f>
        <v>60.02</v>
      </c>
      <c r="F34" s="10">
        <f t="shared" si="0"/>
        <v>72178.92</v>
      </c>
      <c r="G34" s="9">
        <f>ROUND(+Administration!G132,0)</f>
        <v>4275934</v>
      </c>
      <c r="H34" s="10">
        <f>ROUND(+Administration!E132,2)</f>
        <v>64.87</v>
      </c>
      <c r="I34" s="10">
        <f t="shared" si="1"/>
        <v>65915.429999999993</v>
      </c>
      <c r="J34" s="10"/>
      <c r="K34" s="11">
        <f t="shared" si="2"/>
        <v>-8.6800000000000002E-2</v>
      </c>
    </row>
    <row r="35" spans="2:11" x14ac:dyDescent="0.2">
      <c r="B35">
        <f>+Administration!A30</f>
        <v>78</v>
      </c>
      <c r="C35" t="str">
        <f>+Administration!B30</f>
        <v>SAMARITAN HEALTHCARE</v>
      </c>
      <c r="D35" s="9">
        <f>ROUND(+Administration!G30,0)</f>
        <v>3600362</v>
      </c>
      <c r="E35" s="10">
        <f>ROUND(+Administration!E30,2)</f>
        <v>43.46</v>
      </c>
      <c r="F35" s="10">
        <f t="shared" si="0"/>
        <v>82843.12</v>
      </c>
      <c r="G35" s="9">
        <f>ROUND(+Administration!G133,0)</f>
        <v>1993860</v>
      </c>
      <c r="H35" s="10">
        <f>ROUND(+Administration!E133,2)</f>
        <v>37.44</v>
      </c>
      <c r="I35" s="10">
        <f t="shared" si="1"/>
        <v>53254.81</v>
      </c>
      <c r="J35" s="10"/>
      <c r="K35" s="11">
        <f t="shared" si="2"/>
        <v>-0.35720000000000002</v>
      </c>
    </row>
    <row r="36" spans="2:11" x14ac:dyDescent="0.2">
      <c r="B36">
        <f>+Administration!A31</f>
        <v>79</v>
      </c>
      <c r="C36" t="str">
        <f>+Administration!B31</f>
        <v>OCEAN BEACH HOSPITAL</v>
      </c>
      <c r="D36" s="9">
        <f>ROUND(+Administration!G31,0)</f>
        <v>379729</v>
      </c>
      <c r="E36" s="10">
        <f>ROUND(+Administration!E31,2)</f>
        <v>6.84</v>
      </c>
      <c r="F36" s="10">
        <f t="shared" si="0"/>
        <v>55515.94</v>
      </c>
      <c r="G36" s="9">
        <f>ROUND(+Administration!G134,0)</f>
        <v>443419</v>
      </c>
      <c r="H36" s="10">
        <f>ROUND(+Administration!E134,2)</f>
        <v>4.9400000000000004</v>
      </c>
      <c r="I36" s="10">
        <f t="shared" si="1"/>
        <v>89760.93</v>
      </c>
      <c r="J36" s="10"/>
      <c r="K36" s="11">
        <f t="shared" si="2"/>
        <v>0.61680000000000001</v>
      </c>
    </row>
    <row r="37" spans="2:11" x14ac:dyDescent="0.2">
      <c r="B37">
        <f>+Administration!A32</f>
        <v>80</v>
      </c>
      <c r="C37" t="str">
        <f>+Administration!B32</f>
        <v>ODESSA MEMORIAL HEALTHCARE CENTER</v>
      </c>
      <c r="D37" s="9">
        <f>ROUND(+Administration!G32,0)</f>
        <v>380421</v>
      </c>
      <c r="E37" s="10">
        <f>ROUND(+Administration!E32,2)</f>
        <v>4.9800000000000004</v>
      </c>
      <c r="F37" s="10">
        <f t="shared" si="0"/>
        <v>76389.759999999995</v>
      </c>
      <c r="G37" s="9">
        <f>ROUND(+Administration!G135,0)</f>
        <v>390792</v>
      </c>
      <c r="H37" s="10">
        <f>ROUND(+Administration!E135,2)</f>
        <v>5.0999999999999996</v>
      </c>
      <c r="I37" s="10">
        <f t="shared" si="1"/>
        <v>76625.88</v>
      </c>
      <c r="J37" s="10"/>
      <c r="K37" s="11">
        <f t="shared" si="2"/>
        <v>3.0999999999999999E-3</v>
      </c>
    </row>
    <row r="38" spans="2:11" x14ac:dyDescent="0.2">
      <c r="B38">
        <f>+Administration!A33</f>
        <v>81</v>
      </c>
      <c r="C38" t="str">
        <f>+Administration!B33</f>
        <v>MULTICARE GOOD SAMARITAN</v>
      </c>
      <c r="D38" s="9">
        <f>ROUND(+Administration!G33,0)</f>
        <v>13885435</v>
      </c>
      <c r="E38" s="10">
        <f>ROUND(+Administration!E33,2)</f>
        <v>77.64</v>
      </c>
      <c r="F38" s="10">
        <f t="shared" si="0"/>
        <v>178843.83</v>
      </c>
      <c r="G38" s="9">
        <f>ROUND(+Administration!G136,0)</f>
        <v>16212868</v>
      </c>
      <c r="H38" s="10">
        <f>ROUND(+Administration!E136,2)</f>
        <v>238.19</v>
      </c>
      <c r="I38" s="10">
        <f t="shared" si="1"/>
        <v>68066.95</v>
      </c>
      <c r="J38" s="10"/>
      <c r="K38" s="11">
        <f t="shared" si="2"/>
        <v>-0.61939999999999995</v>
      </c>
    </row>
    <row r="39" spans="2:11" x14ac:dyDescent="0.2">
      <c r="B39">
        <f>+Administration!A34</f>
        <v>82</v>
      </c>
      <c r="C39" t="str">
        <f>+Administration!B34</f>
        <v>GARFIELD COUNTY MEMORIAL HOSPITAL</v>
      </c>
      <c r="D39" s="9">
        <f>ROUND(+Administration!G34,0)</f>
        <v>0</v>
      </c>
      <c r="E39" s="10">
        <f>ROUND(+Administration!E34,2)</f>
        <v>0</v>
      </c>
      <c r="F39" s="10" t="str">
        <f t="shared" si="0"/>
        <v/>
      </c>
      <c r="G39" s="9">
        <f>ROUND(+Administration!G137,0)</f>
        <v>0</v>
      </c>
      <c r="H39" s="10">
        <f>ROUND(+Administration!E137,2)</f>
        <v>0</v>
      </c>
      <c r="I39" s="10" t="str">
        <f t="shared" si="1"/>
        <v/>
      </c>
      <c r="J39" s="10"/>
      <c r="K39" s="11" t="str">
        <f t="shared" si="2"/>
        <v/>
      </c>
    </row>
    <row r="40" spans="2:11" x14ac:dyDescent="0.2">
      <c r="B40">
        <f>+Administration!A35</f>
        <v>84</v>
      </c>
      <c r="C40" t="str">
        <f>+Administration!B35</f>
        <v>PROVIDENCE REGIONAL MEDICAL CENTER EVERETT</v>
      </c>
      <c r="D40" s="9">
        <f>ROUND(+Administration!G35,0)</f>
        <v>18728752</v>
      </c>
      <c r="E40" s="10">
        <f>ROUND(+Administration!E35,2)</f>
        <v>194.8</v>
      </c>
      <c r="F40" s="10">
        <f t="shared" si="0"/>
        <v>96143.49</v>
      </c>
      <c r="G40" s="9">
        <f>ROUND(+Administration!G138,0)</f>
        <v>21871260</v>
      </c>
      <c r="H40" s="10">
        <f>ROUND(+Administration!E138,2)</f>
        <v>231.84</v>
      </c>
      <c r="I40" s="10">
        <f t="shared" si="1"/>
        <v>94337.73</v>
      </c>
      <c r="J40" s="10"/>
      <c r="K40" s="11">
        <f t="shared" si="2"/>
        <v>-1.8800000000000001E-2</v>
      </c>
    </row>
    <row r="41" spans="2:11" x14ac:dyDescent="0.2">
      <c r="B41">
        <f>+Administration!A36</f>
        <v>85</v>
      </c>
      <c r="C41" t="str">
        <f>+Administration!B36</f>
        <v>JEFFERSON HEALTHCARE</v>
      </c>
      <c r="D41" s="9">
        <f>ROUND(+Administration!G36,0)</f>
        <v>4089986</v>
      </c>
      <c r="E41" s="10">
        <f>ROUND(+Administration!E36,2)</f>
        <v>46.36</v>
      </c>
      <c r="F41" s="10">
        <f t="shared" si="0"/>
        <v>88222.3</v>
      </c>
      <c r="G41" s="9">
        <f>ROUND(+Administration!G139,0)</f>
        <v>4521989</v>
      </c>
      <c r="H41" s="10">
        <f>ROUND(+Administration!E139,2)</f>
        <v>45.68</v>
      </c>
      <c r="I41" s="10">
        <f t="shared" si="1"/>
        <v>98992.75</v>
      </c>
      <c r="J41" s="10"/>
      <c r="K41" s="11">
        <f t="shared" si="2"/>
        <v>0.1221</v>
      </c>
    </row>
    <row r="42" spans="2:11" x14ac:dyDescent="0.2">
      <c r="B42">
        <f>+Administration!A37</f>
        <v>96</v>
      </c>
      <c r="C42" t="str">
        <f>+Administration!B37</f>
        <v>SKYLINE HOSPITAL</v>
      </c>
      <c r="D42" s="9">
        <f>ROUND(+Administration!G37,0)</f>
        <v>1078802</v>
      </c>
      <c r="E42" s="10">
        <f>ROUND(+Administration!E37,2)</f>
        <v>13.37</v>
      </c>
      <c r="F42" s="10">
        <f t="shared" si="0"/>
        <v>80688.259999999995</v>
      </c>
      <c r="G42" s="9">
        <f>ROUND(+Administration!G140,0)</f>
        <v>1249286</v>
      </c>
      <c r="H42" s="10">
        <f>ROUND(+Administration!E140,2)</f>
        <v>16.04</v>
      </c>
      <c r="I42" s="10">
        <f t="shared" si="1"/>
        <v>77885.66</v>
      </c>
      <c r="J42" s="10"/>
      <c r="K42" s="11">
        <f t="shared" si="2"/>
        <v>-3.4700000000000002E-2</v>
      </c>
    </row>
    <row r="43" spans="2:11" x14ac:dyDescent="0.2">
      <c r="B43">
        <f>+Administration!A38</f>
        <v>102</v>
      </c>
      <c r="C43" t="str">
        <f>+Administration!B38</f>
        <v>YAKIMA REGIONAL MEDICAL AND CARDIAC CENTER</v>
      </c>
      <c r="D43" s="9">
        <f>ROUND(+Administration!G38,0)</f>
        <v>3711415</v>
      </c>
      <c r="E43" s="10">
        <f>ROUND(+Administration!E38,2)</f>
        <v>37.799999999999997</v>
      </c>
      <c r="F43" s="10">
        <f t="shared" si="0"/>
        <v>98185.58</v>
      </c>
      <c r="G43" s="9">
        <f>ROUND(+Administration!G141,0)</f>
        <v>2295806</v>
      </c>
      <c r="H43" s="10">
        <f>ROUND(+Administration!E141,2)</f>
        <v>32.1</v>
      </c>
      <c r="I43" s="10">
        <f t="shared" si="1"/>
        <v>71520.44</v>
      </c>
      <c r="J43" s="10"/>
      <c r="K43" s="11">
        <f t="shared" si="2"/>
        <v>-0.27160000000000001</v>
      </c>
    </row>
    <row r="44" spans="2:11" x14ac:dyDescent="0.2">
      <c r="B44">
        <f>+Administration!A39</f>
        <v>104</v>
      </c>
      <c r="C44" t="str">
        <f>+Administration!B39</f>
        <v>VALLEY GENERAL HOSPITAL</v>
      </c>
      <c r="D44" s="9">
        <f>ROUND(+Administration!G39,0)</f>
        <v>0</v>
      </c>
      <c r="E44" s="10">
        <f>ROUND(+Administration!E39,2)</f>
        <v>0</v>
      </c>
      <c r="F44" s="10" t="str">
        <f t="shared" si="0"/>
        <v/>
      </c>
      <c r="G44" s="9">
        <f>ROUND(+Administration!G142,0)</f>
        <v>2385859</v>
      </c>
      <c r="H44" s="10">
        <f>ROUND(+Administration!E142,2)</f>
        <v>24.64</v>
      </c>
      <c r="I44" s="10">
        <f t="shared" si="1"/>
        <v>96828.69</v>
      </c>
      <c r="J44" s="10"/>
      <c r="K44" s="11" t="str">
        <f t="shared" si="2"/>
        <v/>
      </c>
    </row>
    <row r="45" spans="2:11" x14ac:dyDescent="0.2">
      <c r="B45">
        <f>+Administration!A40</f>
        <v>106</v>
      </c>
      <c r="C45" t="str">
        <f>+Administration!B40</f>
        <v>CASCADE VALLEY HOSPITAL</v>
      </c>
      <c r="D45" s="9">
        <f>ROUND(+Administration!G40,0)</f>
        <v>0</v>
      </c>
      <c r="E45" s="10">
        <f>ROUND(+Administration!E40,2)</f>
        <v>0</v>
      </c>
      <c r="F45" s="10" t="str">
        <f t="shared" si="0"/>
        <v/>
      </c>
      <c r="G45" s="9">
        <f>ROUND(+Administration!G143,0)</f>
        <v>1317930</v>
      </c>
      <c r="H45" s="10">
        <f>ROUND(+Administration!E143,2)</f>
        <v>31.49</v>
      </c>
      <c r="I45" s="10">
        <f t="shared" si="1"/>
        <v>41852.33</v>
      </c>
      <c r="J45" s="10"/>
      <c r="K45" s="11" t="str">
        <f t="shared" si="2"/>
        <v/>
      </c>
    </row>
    <row r="46" spans="2:11" x14ac:dyDescent="0.2">
      <c r="B46">
        <f>+Administration!A41</f>
        <v>107</v>
      </c>
      <c r="C46" t="str">
        <f>+Administration!B41</f>
        <v>NORTH VALLEY HOSPITAL</v>
      </c>
      <c r="D46" s="9">
        <f>ROUND(+Administration!G41,0)</f>
        <v>940568</v>
      </c>
      <c r="E46" s="10">
        <f>ROUND(+Administration!E41,2)</f>
        <v>14.17</v>
      </c>
      <c r="F46" s="10">
        <f t="shared" si="0"/>
        <v>66377.42</v>
      </c>
      <c r="G46" s="9">
        <f>ROUND(+Administration!G144,0)</f>
        <v>1128109</v>
      </c>
      <c r="H46" s="10">
        <f>ROUND(+Administration!E144,2)</f>
        <v>21.04</v>
      </c>
      <c r="I46" s="10">
        <f t="shared" si="1"/>
        <v>53617.35</v>
      </c>
      <c r="J46" s="10"/>
      <c r="K46" s="11">
        <f t="shared" si="2"/>
        <v>-0.19220000000000001</v>
      </c>
    </row>
    <row r="47" spans="2:11" x14ac:dyDescent="0.2">
      <c r="B47">
        <f>+Administration!A42</f>
        <v>108</v>
      </c>
      <c r="C47" t="str">
        <f>+Administration!B42</f>
        <v>TRI-STATE MEMORIAL HOSPITAL</v>
      </c>
      <c r="D47" s="9">
        <f>ROUND(+Administration!G42,0)</f>
        <v>2614325</v>
      </c>
      <c r="E47" s="10">
        <f>ROUND(+Administration!E42,2)</f>
        <v>36.799999999999997</v>
      </c>
      <c r="F47" s="10">
        <f t="shared" si="0"/>
        <v>71041.440000000002</v>
      </c>
      <c r="G47" s="9">
        <f>ROUND(+Administration!G145,0)</f>
        <v>3166168</v>
      </c>
      <c r="H47" s="10">
        <f>ROUND(+Administration!E145,2)</f>
        <v>35.909999999999997</v>
      </c>
      <c r="I47" s="10">
        <f t="shared" si="1"/>
        <v>88169.53</v>
      </c>
      <c r="J47" s="10"/>
      <c r="K47" s="11">
        <f t="shared" si="2"/>
        <v>0.24110000000000001</v>
      </c>
    </row>
    <row r="48" spans="2:11" x14ac:dyDescent="0.2">
      <c r="B48">
        <f>+Administration!A43</f>
        <v>111</v>
      </c>
      <c r="C48" t="str">
        <f>+Administration!B43</f>
        <v>EAST ADAMS RURAL HEALTHCARE</v>
      </c>
      <c r="D48" s="9">
        <f>ROUND(+Administration!G43,0)</f>
        <v>705054</v>
      </c>
      <c r="E48" s="10">
        <f>ROUND(+Administration!E43,2)</f>
        <v>6.63</v>
      </c>
      <c r="F48" s="10">
        <f t="shared" si="0"/>
        <v>106342.99</v>
      </c>
      <c r="G48" s="9">
        <f>ROUND(+Administration!G146,0)</f>
        <v>827054</v>
      </c>
      <c r="H48" s="10">
        <f>ROUND(+Administration!E146,2)</f>
        <v>5.96</v>
      </c>
      <c r="I48" s="10">
        <f t="shared" si="1"/>
        <v>138767.45000000001</v>
      </c>
      <c r="J48" s="10"/>
      <c r="K48" s="11">
        <f t="shared" si="2"/>
        <v>0.3049</v>
      </c>
    </row>
    <row r="49" spans="2:11" x14ac:dyDescent="0.2">
      <c r="B49">
        <f>+Administration!A44</f>
        <v>125</v>
      </c>
      <c r="C49" t="str">
        <f>+Administration!B44</f>
        <v>OTHELLO COMMUNITY HOSPITAL</v>
      </c>
      <c r="D49" s="9">
        <f>ROUND(+Administration!G44,0)</f>
        <v>0</v>
      </c>
      <c r="E49" s="10">
        <f>ROUND(+Administration!E44,2)</f>
        <v>0</v>
      </c>
      <c r="F49" s="10" t="str">
        <f t="shared" si="0"/>
        <v/>
      </c>
      <c r="G49" s="9">
        <f>ROUND(+Administration!G147,0)</f>
        <v>0</v>
      </c>
      <c r="H49" s="10">
        <f>ROUND(+Administration!E147,2)</f>
        <v>0</v>
      </c>
      <c r="I49" s="10" t="str">
        <f t="shared" si="1"/>
        <v/>
      </c>
      <c r="J49" s="10"/>
      <c r="K49" s="11" t="str">
        <f t="shared" si="2"/>
        <v/>
      </c>
    </row>
    <row r="50" spans="2:11" x14ac:dyDescent="0.2">
      <c r="B50">
        <f>+Administration!A45</f>
        <v>126</v>
      </c>
      <c r="C50" t="str">
        <f>+Administration!B45</f>
        <v>HIGHLINE MEDICAL CENTER</v>
      </c>
      <c r="D50" s="9">
        <f>ROUND(+Administration!G45,0)</f>
        <v>6437739</v>
      </c>
      <c r="E50" s="10">
        <f>ROUND(+Administration!E45,2)</f>
        <v>73.459999999999994</v>
      </c>
      <c r="F50" s="10">
        <f t="shared" si="0"/>
        <v>87635.98</v>
      </c>
      <c r="G50" s="9">
        <f>ROUND(+Administration!G148,0)</f>
        <v>5959641</v>
      </c>
      <c r="H50" s="10">
        <f>ROUND(+Administration!E148,2)</f>
        <v>72.23</v>
      </c>
      <c r="I50" s="10">
        <f t="shared" si="1"/>
        <v>82509.22</v>
      </c>
      <c r="J50" s="10"/>
      <c r="K50" s="11">
        <f t="shared" si="2"/>
        <v>-5.8500000000000003E-2</v>
      </c>
    </row>
    <row r="51" spans="2:11" x14ac:dyDescent="0.2">
      <c r="B51">
        <f>+Administration!A46</f>
        <v>128</v>
      </c>
      <c r="C51" t="str">
        <f>+Administration!B46</f>
        <v>UNIVERSITY OF WASHINGTON MEDICAL CENTER</v>
      </c>
      <c r="D51" s="9">
        <f>ROUND(+Administration!G46,0)</f>
        <v>24919391</v>
      </c>
      <c r="E51" s="10">
        <f>ROUND(+Administration!E46,2)</f>
        <v>276.45</v>
      </c>
      <c r="F51" s="10">
        <f t="shared" si="0"/>
        <v>90140.68</v>
      </c>
      <c r="G51" s="9">
        <f>ROUND(+Administration!G149,0)</f>
        <v>19371740</v>
      </c>
      <c r="H51" s="10">
        <f>ROUND(+Administration!E149,2)</f>
        <v>159.11000000000001</v>
      </c>
      <c r="I51" s="10">
        <f t="shared" si="1"/>
        <v>121750.61</v>
      </c>
      <c r="J51" s="10"/>
      <c r="K51" s="11">
        <f t="shared" si="2"/>
        <v>0.35070000000000001</v>
      </c>
    </row>
    <row r="52" spans="2:11" x14ac:dyDescent="0.2">
      <c r="B52">
        <f>+Administration!A47</f>
        <v>129</v>
      </c>
      <c r="C52" t="str">
        <f>+Administration!B47</f>
        <v>QUINCY VALLEY MEDICAL CENTER</v>
      </c>
      <c r="D52" s="9">
        <f>ROUND(+Administration!G47,0)</f>
        <v>539015</v>
      </c>
      <c r="E52" s="10">
        <f>ROUND(+Administration!E47,2)</f>
        <v>7.93</v>
      </c>
      <c r="F52" s="10">
        <f t="shared" si="0"/>
        <v>67971.63</v>
      </c>
      <c r="G52" s="9">
        <f>ROUND(+Administration!G150,0)</f>
        <v>389002</v>
      </c>
      <c r="H52" s="10">
        <f>ROUND(+Administration!E150,2)</f>
        <v>6.43</v>
      </c>
      <c r="I52" s="10">
        <f t="shared" si="1"/>
        <v>60497.98</v>
      </c>
      <c r="J52" s="10"/>
      <c r="K52" s="11">
        <f t="shared" si="2"/>
        <v>-0.11</v>
      </c>
    </row>
    <row r="53" spans="2:11" x14ac:dyDescent="0.2">
      <c r="B53">
        <f>+Administration!A48</f>
        <v>130</v>
      </c>
      <c r="C53" t="str">
        <f>+Administration!B48</f>
        <v>UW MEDICINE/NORTHWEST HOSPITAL</v>
      </c>
      <c r="D53" s="9">
        <f>ROUND(+Administration!G48,0)</f>
        <v>13101775</v>
      </c>
      <c r="E53" s="10">
        <f>ROUND(+Administration!E48,2)</f>
        <v>188.28</v>
      </c>
      <c r="F53" s="10">
        <f t="shared" si="0"/>
        <v>69586.649999999994</v>
      </c>
      <c r="G53" s="9">
        <f>ROUND(+Administration!G151,0)</f>
        <v>14889122</v>
      </c>
      <c r="H53" s="10">
        <f>ROUND(+Administration!E151,2)</f>
        <v>207.75</v>
      </c>
      <c r="I53" s="10">
        <f t="shared" si="1"/>
        <v>71668.460000000006</v>
      </c>
      <c r="J53" s="10"/>
      <c r="K53" s="11">
        <f t="shared" si="2"/>
        <v>2.9899999999999999E-2</v>
      </c>
    </row>
    <row r="54" spans="2:11" x14ac:dyDescent="0.2">
      <c r="B54">
        <f>+Administration!A49</f>
        <v>131</v>
      </c>
      <c r="C54" t="str">
        <f>+Administration!B49</f>
        <v>OVERLAKE HOSPITAL MEDICAL CENTER</v>
      </c>
      <c r="D54" s="9">
        <f>ROUND(+Administration!G49,0)</f>
        <v>20549029</v>
      </c>
      <c r="E54" s="10">
        <f>ROUND(+Administration!E49,2)</f>
        <v>207.86</v>
      </c>
      <c r="F54" s="10">
        <f t="shared" si="0"/>
        <v>98859.95</v>
      </c>
      <c r="G54" s="9">
        <f>ROUND(+Administration!G152,0)</f>
        <v>22180156</v>
      </c>
      <c r="H54" s="10">
        <f>ROUND(+Administration!E152,2)</f>
        <v>219.61</v>
      </c>
      <c r="I54" s="10">
        <f t="shared" si="1"/>
        <v>100997.93</v>
      </c>
      <c r="J54" s="10"/>
      <c r="K54" s="11">
        <f t="shared" si="2"/>
        <v>2.1600000000000001E-2</v>
      </c>
    </row>
    <row r="55" spans="2:11" x14ac:dyDescent="0.2">
      <c r="B55">
        <f>+Administration!A50</f>
        <v>132</v>
      </c>
      <c r="C55" t="str">
        <f>+Administration!B50</f>
        <v>ST CLARE HOSPITAL</v>
      </c>
      <c r="D55" s="9">
        <f>ROUND(+Administration!G50,0)</f>
        <v>5936868</v>
      </c>
      <c r="E55" s="10">
        <f>ROUND(+Administration!E50,2)</f>
        <v>64.7</v>
      </c>
      <c r="F55" s="10">
        <f t="shared" si="0"/>
        <v>91759.94</v>
      </c>
      <c r="G55" s="9">
        <f>ROUND(+Administration!G153,0)</f>
        <v>3652315</v>
      </c>
      <c r="H55" s="10">
        <f>ROUND(+Administration!E153,2)</f>
        <v>49.26</v>
      </c>
      <c r="I55" s="10">
        <f t="shared" si="1"/>
        <v>74143.63</v>
      </c>
      <c r="J55" s="10"/>
      <c r="K55" s="11">
        <f t="shared" si="2"/>
        <v>-0.192</v>
      </c>
    </row>
    <row r="56" spans="2:11" x14ac:dyDescent="0.2">
      <c r="B56">
        <f>+Administration!A51</f>
        <v>134</v>
      </c>
      <c r="C56" t="str">
        <f>+Administration!B51</f>
        <v>ISLAND HOSPITAL</v>
      </c>
      <c r="D56" s="9">
        <f>ROUND(+Administration!G51,0)</f>
        <v>2769283</v>
      </c>
      <c r="E56" s="10">
        <f>ROUND(+Administration!E51,2)</f>
        <v>33.17</v>
      </c>
      <c r="F56" s="10">
        <f t="shared" si="0"/>
        <v>83487.58</v>
      </c>
      <c r="G56" s="9">
        <f>ROUND(+Administration!G154,0)</f>
        <v>3137046</v>
      </c>
      <c r="H56" s="10">
        <f>ROUND(+Administration!E154,2)</f>
        <v>38.56</v>
      </c>
      <c r="I56" s="10">
        <f t="shared" si="1"/>
        <v>81354.929999999993</v>
      </c>
      <c r="J56" s="10"/>
      <c r="K56" s="11">
        <f t="shared" si="2"/>
        <v>-2.5499999999999998E-2</v>
      </c>
    </row>
    <row r="57" spans="2:11" x14ac:dyDescent="0.2">
      <c r="B57">
        <f>+Administration!A52</f>
        <v>137</v>
      </c>
      <c r="C57" t="str">
        <f>+Administration!B52</f>
        <v>LINCOLN HOSPITAL</v>
      </c>
      <c r="D57" s="9">
        <f>ROUND(+Administration!G52,0)</f>
        <v>1153442</v>
      </c>
      <c r="E57" s="10">
        <f>ROUND(+Administration!E52,2)</f>
        <v>16.89</v>
      </c>
      <c r="F57" s="10">
        <f t="shared" si="0"/>
        <v>68291.42</v>
      </c>
      <c r="G57" s="9">
        <f>ROUND(+Administration!G155,0)</f>
        <v>0</v>
      </c>
      <c r="H57" s="10">
        <f>ROUND(+Administration!E155,2)</f>
        <v>0</v>
      </c>
      <c r="I57" s="10" t="str">
        <f t="shared" si="1"/>
        <v/>
      </c>
      <c r="J57" s="10"/>
      <c r="K57" s="11" t="str">
        <f t="shared" si="2"/>
        <v/>
      </c>
    </row>
    <row r="58" spans="2:11" x14ac:dyDescent="0.2">
      <c r="B58">
        <f>+Administration!A53</f>
        <v>138</v>
      </c>
      <c r="C58" t="str">
        <f>+Administration!B53</f>
        <v>SWEDISH EDMONDS</v>
      </c>
      <c r="D58" s="9">
        <f>ROUND(+Administration!G53,0)</f>
        <v>8569789</v>
      </c>
      <c r="E58" s="10">
        <f>ROUND(+Administration!E53,2)</f>
        <v>92.86</v>
      </c>
      <c r="F58" s="10">
        <f t="shared" si="0"/>
        <v>92287.2</v>
      </c>
      <c r="G58" s="9">
        <f>ROUND(+Administration!G156,0)</f>
        <v>10120888</v>
      </c>
      <c r="H58" s="10">
        <f>ROUND(+Administration!E156,2)</f>
        <v>102.85</v>
      </c>
      <c r="I58" s="10">
        <f t="shared" si="1"/>
        <v>98404.36</v>
      </c>
      <c r="J58" s="10"/>
      <c r="K58" s="11">
        <f t="shared" si="2"/>
        <v>6.6299999999999998E-2</v>
      </c>
    </row>
    <row r="59" spans="2:11" x14ac:dyDescent="0.2">
      <c r="B59">
        <f>+Administration!A54</f>
        <v>139</v>
      </c>
      <c r="C59" t="str">
        <f>+Administration!B54</f>
        <v>PROVIDENCE HOLY FAMILY HOSPITAL</v>
      </c>
      <c r="D59" s="9">
        <f>ROUND(+Administration!G54,0)</f>
        <v>3369719</v>
      </c>
      <c r="E59" s="10">
        <f>ROUND(+Administration!E54,2)</f>
        <v>51</v>
      </c>
      <c r="F59" s="10">
        <f t="shared" si="0"/>
        <v>66072.92</v>
      </c>
      <c r="G59" s="9">
        <f>ROUND(+Administration!G157,0)</f>
        <v>3630463</v>
      </c>
      <c r="H59" s="10">
        <f>ROUND(+Administration!E157,2)</f>
        <v>47.62</v>
      </c>
      <c r="I59" s="10">
        <f t="shared" si="1"/>
        <v>76238.2</v>
      </c>
      <c r="J59" s="10"/>
      <c r="K59" s="11">
        <f t="shared" si="2"/>
        <v>0.15379999999999999</v>
      </c>
    </row>
    <row r="60" spans="2:11" x14ac:dyDescent="0.2">
      <c r="B60">
        <f>+Administration!A55</f>
        <v>140</v>
      </c>
      <c r="C60" t="str">
        <f>+Administration!B55</f>
        <v>KITTITAS VALLEY HEALTHCARE</v>
      </c>
      <c r="D60" s="9">
        <f>ROUND(+Administration!G55,0)</f>
        <v>4324161</v>
      </c>
      <c r="E60" s="10">
        <f>ROUND(+Administration!E55,2)</f>
        <v>49.57</v>
      </c>
      <c r="F60" s="10">
        <f t="shared" si="0"/>
        <v>87233.43</v>
      </c>
      <c r="G60" s="9">
        <f>ROUND(+Administration!G158,0)</f>
        <v>5667343</v>
      </c>
      <c r="H60" s="10">
        <f>ROUND(+Administration!E158,2)</f>
        <v>61.28</v>
      </c>
      <c r="I60" s="10">
        <f t="shared" si="1"/>
        <v>92482.75</v>
      </c>
      <c r="J60" s="10"/>
      <c r="K60" s="11">
        <f t="shared" si="2"/>
        <v>6.0199999999999997E-2</v>
      </c>
    </row>
    <row r="61" spans="2:11" x14ac:dyDescent="0.2">
      <c r="B61">
        <f>+Administration!A56</f>
        <v>141</v>
      </c>
      <c r="C61" t="str">
        <f>+Administration!B56</f>
        <v>DAYTON GENERAL HOSPITAL</v>
      </c>
      <c r="D61" s="9">
        <f>ROUND(+Administration!G56,0)</f>
        <v>516387</v>
      </c>
      <c r="E61" s="10">
        <f>ROUND(+Administration!E56,2)</f>
        <v>7.24</v>
      </c>
      <c r="F61" s="10">
        <f t="shared" si="0"/>
        <v>71324.17</v>
      </c>
      <c r="G61" s="9">
        <f>ROUND(+Administration!G159,0)</f>
        <v>675076</v>
      </c>
      <c r="H61" s="10">
        <f>ROUND(+Administration!E159,2)</f>
        <v>8.59</v>
      </c>
      <c r="I61" s="10">
        <f t="shared" si="1"/>
        <v>78588.59</v>
      </c>
      <c r="J61" s="10"/>
      <c r="K61" s="11">
        <f t="shared" si="2"/>
        <v>0.1019</v>
      </c>
    </row>
    <row r="62" spans="2:11" x14ac:dyDescent="0.2">
      <c r="B62">
        <f>+Administration!A57</f>
        <v>142</v>
      </c>
      <c r="C62" t="str">
        <f>+Administration!B57</f>
        <v>HARRISON MEDICAL CENTER</v>
      </c>
      <c r="D62" s="9">
        <f>ROUND(+Administration!G57,0)</f>
        <v>10944389</v>
      </c>
      <c r="E62" s="10">
        <f>ROUND(+Administration!E57,2)</f>
        <v>136.22999999999999</v>
      </c>
      <c r="F62" s="10">
        <f t="shared" si="0"/>
        <v>80337.58</v>
      </c>
      <c r="G62" s="9">
        <f>ROUND(+Administration!G160,0)</f>
        <v>10416464</v>
      </c>
      <c r="H62" s="10">
        <f>ROUND(+Administration!E160,2)</f>
        <v>99.59</v>
      </c>
      <c r="I62" s="10">
        <f t="shared" si="1"/>
        <v>104593.47</v>
      </c>
      <c r="J62" s="10"/>
      <c r="K62" s="11">
        <f t="shared" si="2"/>
        <v>0.3019</v>
      </c>
    </row>
    <row r="63" spans="2:11" x14ac:dyDescent="0.2">
      <c r="B63">
        <f>+Administration!A58</f>
        <v>145</v>
      </c>
      <c r="C63" t="str">
        <f>+Administration!B58</f>
        <v>PEACEHEALTH ST JOSEPH HOSPITAL</v>
      </c>
      <c r="D63" s="9">
        <f>ROUND(+Administration!G58,0)</f>
        <v>12823454</v>
      </c>
      <c r="E63" s="10">
        <f>ROUND(+Administration!E58,2)</f>
        <v>131.72</v>
      </c>
      <c r="F63" s="10">
        <f t="shared" si="0"/>
        <v>97353.89</v>
      </c>
      <c r="G63" s="9">
        <f>ROUND(+Administration!G161,0)</f>
        <v>701947</v>
      </c>
      <c r="H63" s="10">
        <f>ROUND(+Administration!E161,2)</f>
        <v>12.12</v>
      </c>
      <c r="I63" s="10">
        <f t="shared" si="1"/>
        <v>57916.42</v>
      </c>
      <c r="J63" s="10"/>
      <c r="K63" s="11">
        <f t="shared" si="2"/>
        <v>-0.40510000000000002</v>
      </c>
    </row>
    <row r="64" spans="2:11" x14ac:dyDescent="0.2">
      <c r="B64">
        <f>+Administration!A59</f>
        <v>147</v>
      </c>
      <c r="C64" t="str">
        <f>+Administration!B59</f>
        <v>MID VALLEY HOSPITAL</v>
      </c>
      <c r="D64" s="9">
        <f>ROUND(+Administration!G59,0)</f>
        <v>967360</v>
      </c>
      <c r="E64" s="10">
        <f>ROUND(+Administration!E59,2)</f>
        <v>16.559999999999999</v>
      </c>
      <c r="F64" s="10">
        <f t="shared" si="0"/>
        <v>58415.46</v>
      </c>
      <c r="G64" s="9">
        <f>ROUND(+Administration!G162,0)</f>
        <v>910009</v>
      </c>
      <c r="H64" s="10">
        <f>ROUND(+Administration!E162,2)</f>
        <v>15.22</v>
      </c>
      <c r="I64" s="10">
        <f t="shared" si="1"/>
        <v>59790.34</v>
      </c>
      <c r="J64" s="10"/>
      <c r="K64" s="11">
        <f t="shared" si="2"/>
        <v>2.35E-2</v>
      </c>
    </row>
    <row r="65" spans="2:11" x14ac:dyDescent="0.2">
      <c r="B65">
        <f>+Administration!A60</f>
        <v>148</v>
      </c>
      <c r="C65" t="str">
        <f>+Administration!B60</f>
        <v>KINDRED HOSPITAL SEATTLE - NORTHGATE</v>
      </c>
      <c r="D65" s="9">
        <f>ROUND(+Administration!G60,0)</f>
        <v>4339783</v>
      </c>
      <c r="E65" s="10">
        <f>ROUND(+Administration!E60,2)</f>
        <v>41.8</v>
      </c>
      <c r="F65" s="10">
        <f t="shared" si="0"/>
        <v>103822.56</v>
      </c>
      <c r="G65" s="9">
        <f>ROUND(+Administration!G163,0)</f>
        <v>4221422</v>
      </c>
      <c r="H65" s="10">
        <f>ROUND(+Administration!E163,2)</f>
        <v>42.6</v>
      </c>
      <c r="I65" s="10">
        <f t="shared" si="1"/>
        <v>99094.41</v>
      </c>
      <c r="J65" s="10"/>
      <c r="K65" s="11">
        <f t="shared" si="2"/>
        <v>-4.5499999999999999E-2</v>
      </c>
    </row>
    <row r="66" spans="2:11" x14ac:dyDescent="0.2">
      <c r="B66">
        <f>+Administration!A61</f>
        <v>150</v>
      </c>
      <c r="C66" t="str">
        <f>+Administration!B61</f>
        <v>COULEE MEDICAL CENTER</v>
      </c>
      <c r="D66" s="9">
        <f>ROUND(+Administration!G61,0)</f>
        <v>985217</v>
      </c>
      <c r="E66" s="10">
        <f>ROUND(+Administration!E61,2)</f>
        <v>18.54</v>
      </c>
      <c r="F66" s="10">
        <f t="shared" si="0"/>
        <v>53140.08</v>
      </c>
      <c r="G66" s="9">
        <f>ROUND(+Administration!G164,0)</f>
        <v>1106409</v>
      </c>
      <c r="H66" s="10">
        <f>ROUND(+Administration!E164,2)</f>
        <v>19.7</v>
      </c>
      <c r="I66" s="10">
        <f t="shared" si="1"/>
        <v>56162.89</v>
      </c>
      <c r="J66" s="10"/>
      <c r="K66" s="11">
        <f t="shared" si="2"/>
        <v>5.6899999999999999E-2</v>
      </c>
    </row>
    <row r="67" spans="2:11" x14ac:dyDescent="0.2">
      <c r="B67">
        <f>+Administration!A62</f>
        <v>152</v>
      </c>
      <c r="C67" t="str">
        <f>+Administration!B62</f>
        <v>MASON GENERAL HOSPITAL</v>
      </c>
      <c r="D67" s="9">
        <f>ROUND(+Administration!G62,0)</f>
        <v>5612569</v>
      </c>
      <c r="E67" s="10">
        <f>ROUND(+Administration!E62,2)</f>
        <v>72.680000000000007</v>
      </c>
      <c r="F67" s="10">
        <f t="shared" si="0"/>
        <v>77223.02</v>
      </c>
      <c r="G67" s="9">
        <f>ROUND(+Administration!G165,0)</f>
        <v>6189100</v>
      </c>
      <c r="H67" s="10">
        <f>ROUND(+Administration!E165,2)</f>
        <v>70.67</v>
      </c>
      <c r="I67" s="10">
        <f t="shared" si="1"/>
        <v>87577.47</v>
      </c>
      <c r="J67" s="10"/>
      <c r="K67" s="11">
        <f t="shared" si="2"/>
        <v>0.1341</v>
      </c>
    </row>
    <row r="68" spans="2:11" x14ac:dyDescent="0.2">
      <c r="B68">
        <f>+Administration!A63</f>
        <v>153</v>
      </c>
      <c r="C68" t="str">
        <f>+Administration!B63</f>
        <v>WHITMAN HOSPITAL AND MEDICAL CENTER</v>
      </c>
      <c r="D68" s="9">
        <f>ROUND(+Administration!G63,0)</f>
        <v>996641</v>
      </c>
      <c r="E68" s="10">
        <f>ROUND(+Administration!E63,2)</f>
        <v>12.92</v>
      </c>
      <c r="F68" s="10">
        <f t="shared" si="0"/>
        <v>77139.399999999994</v>
      </c>
      <c r="G68" s="9">
        <f>ROUND(+Administration!G166,0)</f>
        <v>1370899</v>
      </c>
      <c r="H68" s="10">
        <f>ROUND(+Administration!E166,2)</f>
        <v>16.39</v>
      </c>
      <c r="I68" s="10">
        <f t="shared" si="1"/>
        <v>83642.399999999994</v>
      </c>
      <c r="J68" s="10"/>
      <c r="K68" s="11">
        <f t="shared" si="2"/>
        <v>8.43E-2</v>
      </c>
    </row>
    <row r="69" spans="2:11" x14ac:dyDescent="0.2">
      <c r="B69">
        <f>+Administration!A64</f>
        <v>155</v>
      </c>
      <c r="C69" t="str">
        <f>+Administration!B64</f>
        <v>UW MEDICINE/VALLEY MEDICAL CENTER</v>
      </c>
      <c r="D69" s="9">
        <f>ROUND(+Administration!G64,0)</f>
        <v>23203614</v>
      </c>
      <c r="E69" s="10">
        <f>ROUND(+Administration!E64,2)</f>
        <v>256.3</v>
      </c>
      <c r="F69" s="10">
        <f t="shared" si="0"/>
        <v>90533.02</v>
      </c>
      <c r="G69" s="9">
        <f>ROUND(+Administration!G167,0)</f>
        <v>24362894</v>
      </c>
      <c r="H69" s="10">
        <f>ROUND(+Administration!E167,2)</f>
        <v>273.66000000000003</v>
      </c>
      <c r="I69" s="10">
        <f t="shared" si="1"/>
        <v>89026.14</v>
      </c>
      <c r="J69" s="10"/>
      <c r="K69" s="11">
        <f t="shared" si="2"/>
        <v>-1.66E-2</v>
      </c>
    </row>
    <row r="70" spans="2:11" x14ac:dyDescent="0.2">
      <c r="B70">
        <f>+Administration!A65</f>
        <v>156</v>
      </c>
      <c r="C70" t="str">
        <f>+Administration!B65</f>
        <v>WHIDBEY GENERAL HOSPITAL</v>
      </c>
      <c r="D70" s="9">
        <f>ROUND(+Administration!G65,0)</f>
        <v>5252800</v>
      </c>
      <c r="E70" s="10">
        <f>ROUND(+Administration!E65,2)</f>
        <v>53.32</v>
      </c>
      <c r="F70" s="10">
        <f t="shared" si="0"/>
        <v>98514.63</v>
      </c>
      <c r="G70" s="9">
        <f>ROUND(+Administration!G168,0)</f>
        <v>4585317</v>
      </c>
      <c r="H70" s="10">
        <f>ROUND(+Administration!E168,2)</f>
        <v>51.12</v>
      </c>
      <c r="I70" s="10">
        <f t="shared" si="1"/>
        <v>89697.12</v>
      </c>
      <c r="J70" s="10"/>
      <c r="K70" s="11">
        <f t="shared" si="2"/>
        <v>-8.9499999999999996E-2</v>
      </c>
    </row>
    <row r="71" spans="2:11" x14ac:dyDescent="0.2">
      <c r="B71">
        <f>+Administration!A66</f>
        <v>157</v>
      </c>
      <c r="C71" t="str">
        <f>+Administration!B66</f>
        <v>ST LUKES REHABILIATION INSTITUTE</v>
      </c>
      <c r="D71" s="9">
        <f>ROUND(+Administration!G66,0)</f>
        <v>2974325</v>
      </c>
      <c r="E71" s="10">
        <f>ROUND(+Administration!E66,2)</f>
        <v>36.82</v>
      </c>
      <c r="F71" s="10">
        <f t="shared" si="0"/>
        <v>80780.149999999994</v>
      </c>
      <c r="G71" s="9">
        <f>ROUND(+Administration!G169,0)</f>
        <v>3365775</v>
      </c>
      <c r="H71" s="10">
        <f>ROUND(+Administration!E169,2)</f>
        <v>45.84</v>
      </c>
      <c r="I71" s="10">
        <f t="shared" si="1"/>
        <v>73424.41</v>
      </c>
      <c r="J71" s="10"/>
      <c r="K71" s="11">
        <f t="shared" si="2"/>
        <v>-9.11E-2</v>
      </c>
    </row>
    <row r="72" spans="2:11" x14ac:dyDescent="0.2">
      <c r="B72">
        <f>+Administration!A67</f>
        <v>158</v>
      </c>
      <c r="C72" t="str">
        <f>+Administration!B67</f>
        <v>CASCADE MEDICAL CENTER</v>
      </c>
      <c r="D72" s="9">
        <f>ROUND(+Administration!G67,0)</f>
        <v>944344</v>
      </c>
      <c r="E72" s="10">
        <f>ROUND(+Administration!E67,2)</f>
        <v>10.64</v>
      </c>
      <c r="F72" s="10">
        <f t="shared" si="0"/>
        <v>88754.14</v>
      </c>
      <c r="G72" s="9">
        <f>ROUND(+Administration!G170,0)</f>
        <v>1036493</v>
      </c>
      <c r="H72" s="10">
        <f>ROUND(+Administration!E170,2)</f>
        <v>11.79</v>
      </c>
      <c r="I72" s="10">
        <f t="shared" si="1"/>
        <v>87912.89</v>
      </c>
      <c r="J72" s="10"/>
      <c r="K72" s="11">
        <f t="shared" si="2"/>
        <v>-9.4999999999999998E-3</v>
      </c>
    </row>
    <row r="73" spans="2:11" x14ac:dyDescent="0.2">
      <c r="B73">
        <f>+Administration!A68</f>
        <v>159</v>
      </c>
      <c r="C73" t="str">
        <f>+Administration!B68</f>
        <v>PROVIDENCE ST PETER HOSPITAL</v>
      </c>
      <c r="D73" s="9">
        <f>ROUND(+Administration!G68,0)</f>
        <v>16316074</v>
      </c>
      <c r="E73" s="10">
        <f>ROUND(+Administration!E68,2)</f>
        <v>195.17</v>
      </c>
      <c r="F73" s="10">
        <f t="shared" si="0"/>
        <v>83599.289999999994</v>
      </c>
      <c r="G73" s="9">
        <f>ROUND(+Administration!G171,0)</f>
        <v>19976533</v>
      </c>
      <c r="H73" s="10">
        <f>ROUND(+Administration!E171,2)</f>
        <v>242.14</v>
      </c>
      <c r="I73" s="10">
        <f t="shared" si="1"/>
        <v>82499.929999999993</v>
      </c>
      <c r="J73" s="10"/>
      <c r="K73" s="11">
        <f t="shared" si="2"/>
        <v>-1.32E-2</v>
      </c>
    </row>
    <row r="74" spans="2:11" x14ac:dyDescent="0.2">
      <c r="B74">
        <f>+Administration!A69</f>
        <v>161</v>
      </c>
      <c r="C74" t="str">
        <f>+Administration!B69</f>
        <v>KADLEC REGIONAL MEDICAL CENTER</v>
      </c>
      <c r="D74" s="9">
        <f>ROUND(+Administration!G69,0)</f>
        <v>22690514</v>
      </c>
      <c r="E74" s="10">
        <f>ROUND(+Administration!E69,2)</f>
        <v>247.69</v>
      </c>
      <c r="F74" s="10">
        <f t="shared" si="0"/>
        <v>91608.52</v>
      </c>
      <c r="G74" s="9">
        <f>ROUND(+Administration!G172,0)</f>
        <v>35838067</v>
      </c>
      <c r="H74" s="10">
        <f>ROUND(+Administration!E172,2)</f>
        <v>400.82</v>
      </c>
      <c r="I74" s="10">
        <f t="shared" si="1"/>
        <v>89411.87</v>
      </c>
      <c r="J74" s="10"/>
      <c r="K74" s="11">
        <f t="shared" si="2"/>
        <v>-2.4E-2</v>
      </c>
    </row>
    <row r="75" spans="2:11" x14ac:dyDescent="0.2">
      <c r="B75">
        <f>+Administration!A70</f>
        <v>162</v>
      </c>
      <c r="C75" t="str">
        <f>+Administration!B70</f>
        <v>PROVIDENCE SACRED HEART MEDICAL CENTER</v>
      </c>
      <c r="D75" s="9">
        <f>ROUND(+Administration!G70,0)</f>
        <v>18265359</v>
      </c>
      <c r="E75" s="10">
        <f>ROUND(+Administration!E70,2)</f>
        <v>263.22000000000003</v>
      </c>
      <c r="F75" s="10">
        <f t="shared" ref="F75:F109" si="3">IF(D75=0,"",IF(E75=0,"",ROUND(D75/E75,2)))</f>
        <v>69391.990000000005</v>
      </c>
      <c r="G75" s="9">
        <f>ROUND(+Administration!G173,0)</f>
        <v>44083358</v>
      </c>
      <c r="H75" s="10">
        <f>ROUND(+Administration!E173,2)</f>
        <v>269.87</v>
      </c>
      <c r="I75" s="10">
        <f t="shared" ref="I75:I109" si="4">IF(G75=0,"",IF(H75=0,"",ROUND(G75/H75,2)))</f>
        <v>163350.35</v>
      </c>
      <c r="J75" s="10"/>
      <c r="K75" s="11">
        <f t="shared" ref="K75:K109" si="5">IF(D75=0,"",IF(E75=0,"",IF(G75=0,"",IF(H75=0,"",ROUND(I75/F75-1,4)))))</f>
        <v>1.3540000000000001</v>
      </c>
    </row>
    <row r="76" spans="2:11" x14ac:dyDescent="0.2">
      <c r="B76">
        <f>+Administration!A71</f>
        <v>164</v>
      </c>
      <c r="C76" t="str">
        <f>+Administration!B71</f>
        <v>EVERGREENHEALTH MEDICAL CENTER</v>
      </c>
      <c r="D76" s="9">
        <f>ROUND(+Administration!G71,0)</f>
        <v>35775486</v>
      </c>
      <c r="E76" s="10">
        <f>ROUND(+Administration!E71,2)</f>
        <v>378.17</v>
      </c>
      <c r="F76" s="10">
        <f t="shared" si="3"/>
        <v>94601.600000000006</v>
      </c>
      <c r="G76" s="9">
        <f>ROUND(+Administration!G174,0)</f>
        <v>35797207</v>
      </c>
      <c r="H76" s="10">
        <f>ROUND(+Administration!E174,2)</f>
        <v>369.29</v>
      </c>
      <c r="I76" s="10">
        <f t="shared" si="4"/>
        <v>96935.22</v>
      </c>
      <c r="J76" s="10"/>
      <c r="K76" s="11">
        <f t="shared" si="5"/>
        <v>2.47E-2</v>
      </c>
    </row>
    <row r="77" spans="2:11" x14ac:dyDescent="0.2">
      <c r="B77">
        <f>+Administration!A72</f>
        <v>165</v>
      </c>
      <c r="C77" t="str">
        <f>+Administration!B72</f>
        <v>LAKE CHELAN COMMUNITY HOSPITAL</v>
      </c>
      <c r="D77" s="9">
        <f>ROUND(+Administration!G72,0)</f>
        <v>1866965</v>
      </c>
      <c r="E77" s="10">
        <f>ROUND(+Administration!E72,2)</f>
        <v>23.13</v>
      </c>
      <c r="F77" s="10">
        <f t="shared" si="3"/>
        <v>80716.17</v>
      </c>
      <c r="G77" s="9">
        <f>ROUND(+Administration!G175,0)</f>
        <v>2426690</v>
      </c>
      <c r="H77" s="10">
        <f>ROUND(+Administration!E175,2)</f>
        <v>23.31</v>
      </c>
      <c r="I77" s="10">
        <f t="shared" si="4"/>
        <v>104105.11</v>
      </c>
      <c r="J77" s="10"/>
      <c r="K77" s="11">
        <f t="shared" si="5"/>
        <v>0.2898</v>
      </c>
    </row>
    <row r="78" spans="2:11" x14ac:dyDescent="0.2">
      <c r="B78">
        <f>+Administration!A73</f>
        <v>167</v>
      </c>
      <c r="C78" t="str">
        <f>+Administration!B73</f>
        <v>FERRY COUNTY MEMORIAL HOSPITAL</v>
      </c>
      <c r="D78" s="9">
        <f>ROUND(+Administration!G73,0)</f>
        <v>0</v>
      </c>
      <c r="E78" s="10">
        <f>ROUND(+Administration!E73,2)</f>
        <v>0</v>
      </c>
      <c r="F78" s="10" t="str">
        <f t="shared" si="3"/>
        <v/>
      </c>
      <c r="G78" s="9">
        <f>ROUND(+Administration!G176,0)</f>
        <v>0</v>
      </c>
      <c r="H78" s="10">
        <f>ROUND(+Administration!E176,2)</f>
        <v>0</v>
      </c>
      <c r="I78" s="10" t="str">
        <f t="shared" si="4"/>
        <v/>
      </c>
      <c r="J78" s="10"/>
      <c r="K78" s="11" t="str">
        <f t="shared" si="5"/>
        <v/>
      </c>
    </row>
    <row r="79" spans="2:11" x14ac:dyDescent="0.2">
      <c r="B79">
        <f>+Administration!A74</f>
        <v>168</v>
      </c>
      <c r="C79" t="str">
        <f>+Administration!B74</f>
        <v>CENTRAL WASHINGTON HOSPITAL</v>
      </c>
      <c r="D79" s="9">
        <f>ROUND(+Administration!G74,0)</f>
        <v>6620086</v>
      </c>
      <c r="E79" s="10">
        <f>ROUND(+Administration!E74,2)</f>
        <v>94.77</v>
      </c>
      <c r="F79" s="10">
        <f t="shared" si="3"/>
        <v>69854.240000000005</v>
      </c>
      <c r="G79" s="9">
        <f>ROUND(+Administration!G177,0)</f>
        <v>6212745</v>
      </c>
      <c r="H79" s="10">
        <f>ROUND(+Administration!E177,2)</f>
        <v>95.53</v>
      </c>
      <c r="I79" s="10">
        <f t="shared" si="4"/>
        <v>65034.49</v>
      </c>
      <c r="J79" s="10"/>
      <c r="K79" s="11">
        <f t="shared" si="5"/>
        <v>-6.9000000000000006E-2</v>
      </c>
    </row>
    <row r="80" spans="2:11" x14ac:dyDescent="0.2">
      <c r="B80">
        <f>+Administration!A75</f>
        <v>170</v>
      </c>
      <c r="C80" t="str">
        <f>+Administration!B75</f>
        <v>PEACEHEALTH SOUTHWEST MEDICAL CENTER</v>
      </c>
      <c r="D80" s="9">
        <f>ROUND(+Administration!G75,0)</f>
        <v>17907562</v>
      </c>
      <c r="E80" s="10">
        <f>ROUND(+Administration!E75,2)</f>
        <v>161.85</v>
      </c>
      <c r="F80" s="10">
        <f t="shared" si="3"/>
        <v>110642.95</v>
      </c>
      <c r="G80" s="9">
        <f>ROUND(+Administration!G178,0)</f>
        <v>15656417</v>
      </c>
      <c r="H80" s="10">
        <f>ROUND(+Administration!E178,2)</f>
        <v>152.85</v>
      </c>
      <c r="I80" s="10">
        <f t="shared" si="4"/>
        <v>102429.94</v>
      </c>
      <c r="J80" s="10"/>
      <c r="K80" s="11">
        <f t="shared" si="5"/>
        <v>-7.4200000000000002E-2</v>
      </c>
    </row>
    <row r="81" spans="2:11" x14ac:dyDescent="0.2">
      <c r="B81">
        <f>+Administration!A76</f>
        <v>172</v>
      </c>
      <c r="C81" t="str">
        <f>+Administration!B76</f>
        <v>PULLMAN REGIONAL HOSPITAL</v>
      </c>
      <c r="D81" s="9">
        <f>ROUND(+Administration!G76,0)</f>
        <v>2900531</v>
      </c>
      <c r="E81" s="10">
        <f>ROUND(+Administration!E76,2)</f>
        <v>30.35</v>
      </c>
      <c r="F81" s="10">
        <f t="shared" si="3"/>
        <v>95569.39</v>
      </c>
      <c r="G81" s="9">
        <f>ROUND(+Administration!G179,0)</f>
        <v>3194249</v>
      </c>
      <c r="H81" s="10">
        <f>ROUND(+Administration!E179,2)</f>
        <v>31.44</v>
      </c>
      <c r="I81" s="10">
        <f t="shared" si="4"/>
        <v>101598.25</v>
      </c>
      <c r="J81" s="10"/>
      <c r="K81" s="11">
        <f t="shared" si="5"/>
        <v>6.3100000000000003E-2</v>
      </c>
    </row>
    <row r="82" spans="2:11" x14ac:dyDescent="0.2">
      <c r="B82">
        <f>+Administration!A77</f>
        <v>173</v>
      </c>
      <c r="C82" t="str">
        <f>+Administration!B77</f>
        <v>MORTON GENERAL HOSPITAL</v>
      </c>
      <c r="D82" s="9">
        <f>ROUND(+Administration!G77,0)</f>
        <v>1407993</v>
      </c>
      <c r="E82" s="10">
        <f>ROUND(+Administration!E77,2)</f>
        <v>15.26</v>
      </c>
      <c r="F82" s="10">
        <f t="shared" si="3"/>
        <v>92266.91</v>
      </c>
      <c r="G82" s="9">
        <f>ROUND(+Administration!G180,0)</f>
        <v>1365967</v>
      </c>
      <c r="H82" s="10">
        <f>ROUND(+Administration!E180,2)</f>
        <v>15.05</v>
      </c>
      <c r="I82" s="10">
        <f t="shared" si="4"/>
        <v>90761.93</v>
      </c>
      <c r="J82" s="10"/>
      <c r="K82" s="11">
        <f t="shared" si="5"/>
        <v>-1.6299999999999999E-2</v>
      </c>
    </row>
    <row r="83" spans="2:11" x14ac:dyDescent="0.2">
      <c r="B83">
        <f>+Administration!A78</f>
        <v>175</v>
      </c>
      <c r="C83" t="str">
        <f>+Administration!B78</f>
        <v>MARY BRIDGE CHILDRENS HEALTH CENTER</v>
      </c>
      <c r="D83" s="9">
        <f>ROUND(+Administration!G78,0)</f>
        <v>5152704</v>
      </c>
      <c r="E83" s="10">
        <f>ROUND(+Administration!E78,2)</f>
        <v>48.4</v>
      </c>
      <c r="F83" s="10">
        <f t="shared" si="3"/>
        <v>106460.83</v>
      </c>
      <c r="G83" s="9">
        <f>ROUND(+Administration!G181,0)</f>
        <v>6202872</v>
      </c>
      <c r="H83" s="10">
        <f>ROUND(+Administration!E181,2)</f>
        <v>71.73</v>
      </c>
      <c r="I83" s="10">
        <f t="shared" si="4"/>
        <v>86475.28</v>
      </c>
      <c r="J83" s="10"/>
      <c r="K83" s="11">
        <f t="shared" si="5"/>
        <v>-0.18770000000000001</v>
      </c>
    </row>
    <row r="84" spans="2:11" x14ac:dyDescent="0.2">
      <c r="B84">
        <f>+Administration!A79</f>
        <v>176</v>
      </c>
      <c r="C84" t="str">
        <f>+Administration!B79</f>
        <v>TACOMA GENERAL/ALLENMORE HOSPITAL</v>
      </c>
      <c r="D84" s="9">
        <f>ROUND(+Administration!G79,0)</f>
        <v>8243008</v>
      </c>
      <c r="E84" s="10">
        <f>ROUND(+Administration!E79,2)</f>
        <v>36.5</v>
      </c>
      <c r="F84" s="10">
        <f t="shared" si="3"/>
        <v>225835.84</v>
      </c>
      <c r="G84" s="9">
        <f>ROUND(+Administration!G182,0)</f>
        <v>27469118</v>
      </c>
      <c r="H84" s="10">
        <f>ROUND(+Administration!E182,2)</f>
        <v>219.57</v>
      </c>
      <c r="I84" s="10">
        <f t="shared" si="4"/>
        <v>125104.15</v>
      </c>
      <c r="J84" s="10"/>
      <c r="K84" s="11">
        <f t="shared" si="5"/>
        <v>-0.44600000000000001</v>
      </c>
    </row>
    <row r="85" spans="2:11" x14ac:dyDescent="0.2">
      <c r="B85">
        <f>+Administration!A80</f>
        <v>180</v>
      </c>
      <c r="C85" t="str">
        <f>+Administration!B80</f>
        <v>VALLEY HOSPITAL</v>
      </c>
      <c r="D85" s="9">
        <f>ROUND(+Administration!G80,0)</f>
        <v>5488038</v>
      </c>
      <c r="E85" s="10">
        <f>ROUND(+Administration!E80,2)</f>
        <v>68.77</v>
      </c>
      <c r="F85" s="10">
        <f t="shared" si="3"/>
        <v>79802.789999999994</v>
      </c>
      <c r="G85" s="9">
        <f>ROUND(+Administration!G183,0)</f>
        <v>6040891</v>
      </c>
      <c r="H85" s="10">
        <f>ROUND(+Administration!E183,2)</f>
        <v>68.239999999999995</v>
      </c>
      <c r="I85" s="10">
        <f t="shared" si="4"/>
        <v>88524.19</v>
      </c>
      <c r="J85" s="10"/>
      <c r="K85" s="11">
        <f t="shared" si="5"/>
        <v>0.10929999999999999</v>
      </c>
    </row>
    <row r="86" spans="2:11" x14ac:dyDescent="0.2">
      <c r="B86">
        <f>+Administration!A81</f>
        <v>183</v>
      </c>
      <c r="C86" t="str">
        <f>+Administration!B81</f>
        <v>MULTICARE AUBURN MEDICAL CENTER</v>
      </c>
      <c r="D86" s="9">
        <f>ROUND(+Administration!G81,0)</f>
        <v>10616508</v>
      </c>
      <c r="E86" s="10">
        <f>ROUND(+Administration!E81,2)</f>
        <v>31.65</v>
      </c>
      <c r="F86" s="10">
        <f t="shared" si="3"/>
        <v>335434.69</v>
      </c>
      <c r="G86" s="9">
        <f>ROUND(+Administration!G184,0)</f>
        <v>12394803</v>
      </c>
      <c r="H86" s="10">
        <f>ROUND(+Administration!E184,2)</f>
        <v>111.19</v>
      </c>
      <c r="I86" s="10">
        <f t="shared" si="4"/>
        <v>111474.08</v>
      </c>
      <c r="J86" s="10"/>
      <c r="K86" s="11">
        <f t="shared" si="5"/>
        <v>-0.66769999999999996</v>
      </c>
    </row>
    <row r="87" spans="2:11" x14ac:dyDescent="0.2">
      <c r="B87">
        <f>+Administration!A82</f>
        <v>186</v>
      </c>
      <c r="C87" t="str">
        <f>+Administration!B82</f>
        <v>SUMMIT PACIFIC MEDICAL CENTER</v>
      </c>
      <c r="D87" s="9">
        <f>ROUND(+Administration!G82,0)</f>
        <v>1447580</v>
      </c>
      <c r="E87" s="10">
        <f>ROUND(+Administration!E82,2)</f>
        <v>16.899999999999999</v>
      </c>
      <c r="F87" s="10">
        <f t="shared" si="3"/>
        <v>85655.62</v>
      </c>
      <c r="G87" s="9">
        <f>ROUND(+Administration!G185,0)</f>
        <v>2211162</v>
      </c>
      <c r="H87" s="10">
        <f>ROUND(+Administration!E185,2)</f>
        <v>25.2</v>
      </c>
      <c r="I87" s="10">
        <f t="shared" si="4"/>
        <v>87744.52</v>
      </c>
      <c r="J87" s="10"/>
      <c r="K87" s="11">
        <f t="shared" si="5"/>
        <v>2.4400000000000002E-2</v>
      </c>
    </row>
    <row r="88" spans="2:11" x14ac:dyDescent="0.2">
      <c r="B88">
        <f>+Administration!A83</f>
        <v>191</v>
      </c>
      <c r="C88" t="str">
        <f>+Administration!B83</f>
        <v>PROVIDENCE CENTRALIA HOSPITAL</v>
      </c>
      <c r="D88" s="9">
        <f>ROUND(+Administration!G83,0)</f>
        <v>5232249</v>
      </c>
      <c r="E88" s="10">
        <f>ROUND(+Administration!E83,2)</f>
        <v>56.26</v>
      </c>
      <c r="F88" s="10">
        <f t="shared" si="3"/>
        <v>93001.23</v>
      </c>
      <c r="G88" s="9">
        <f>ROUND(+Administration!G186,0)</f>
        <v>6918562</v>
      </c>
      <c r="H88" s="10">
        <f>ROUND(+Administration!E186,2)</f>
        <v>71.680000000000007</v>
      </c>
      <c r="I88" s="10">
        <f t="shared" si="4"/>
        <v>96520.12</v>
      </c>
      <c r="J88" s="10"/>
      <c r="K88" s="11">
        <f t="shared" si="5"/>
        <v>3.78E-2</v>
      </c>
    </row>
    <row r="89" spans="2:11" x14ac:dyDescent="0.2">
      <c r="B89">
        <f>+Administration!A84</f>
        <v>193</v>
      </c>
      <c r="C89" t="str">
        <f>+Administration!B84</f>
        <v>PROVIDENCE MOUNT CARMEL HOSPITAL</v>
      </c>
      <c r="D89" s="9">
        <f>ROUND(+Administration!G84,0)</f>
        <v>1481790</v>
      </c>
      <c r="E89" s="10">
        <f>ROUND(+Administration!E84,2)</f>
        <v>22.48</v>
      </c>
      <c r="F89" s="10">
        <f t="shared" si="3"/>
        <v>65915.929999999993</v>
      </c>
      <c r="G89" s="9">
        <f>ROUND(+Administration!G187,0)</f>
        <v>1497622</v>
      </c>
      <c r="H89" s="10">
        <f>ROUND(+Administration!E187,2)</f>
        <v>14.86</v>
      </c>
      <c r="I89" s="10">
        <f t="shared" si="4"/>
        <v>100782.1</v>
      </c>
      <c r="J89" s="10"/>
      <c r="K89" s="11">
        <f t="shared" si="5"/>
        <v>0.52890000000000004</v>
      </c>
    </row>
    <row r="90" spans="2:11" x14ac:dyDescent="0.2">
      <c r="B90">
        <f>+Administration!A85</f>
        <v>194</v>
      </c>
      <c r="C90" t="str">
        <f>+Administration!B85</f>
        <v>PROVIDENCE ST JOSEPHS HOSPITAL</v>
      </c>
      <c r="D90" s="9">
        <f>ROUND(+Administration!G85,0)</f>
        <v>790311</v>
      </c>
      <c r="E90" s="10">
        <f>ROUND(+Administration!E85,2)</f>
        <v>11.42</v>
      </c>
      <c r="F90" s="10">
        <f t="shared" si="3"/>
        <v>69204.12</v>
      </c>
      <c r="G90" s="9">
        <f>ROUND(+Administration!G188,0)</f>
        <v>716042</v>
      </c>
      <c r="H90" s="10">
        <f>ROUND(+Administration!E188,2)</f>
        <v>7.43</v>
      </c>
      <c r="I90" s="10">
        <f t="shared" si="4"/>
        <v>96371.74</v>
      </c>
      <c r="J90" s="10"/>
      <c r="K90" s="11">
        <f t="shared" si="5"/>
        <v>0.3926</v>
      </c>
    </row>
    <row r="91" spans="2:11" x14ac:dyDescent="0.2">
      <c r="B91">
        <f>+Administration!A86</f>
        <v>195</v>
      </c>
      <c r="C91" t="str">
        <f>+Administration!B86</f>
        <v>SNOQUALMIE VALLEY HOSPITAL</v>
      </c>
      <c r="D91" s="9">
        <f>ROUND(+Administration!G86,0)</f>
        <v>1797306</v>
      </c>
      <c r="E91" s="10">
        <f>ROUND(+Administration!E86,2)</f>
        <v>17.670000000000002</v>
      </c>
      <c r="F91" s="10">
        <f t="shared" si="3"/>
        <v>101715.11</v>
      </c>
      <c r="G91" s="9">
        <f>ROUND(+Administration!G189,0)</f>
        <v>1892347</v>
      </c>
      <c r="H91" s="10">
        <f>ROUND(+Administration!E189,2)</f>
        <v>16.79</v>
      </c>
      <c r="I91" s="10">
        <f t="shared" si="4"/>
        <v>112706.79</v>
      </c>
      <c r="J91" s="10"/>
      <c r="K91" s="11">
        <f t="shared" si="5"/>
        <v>0.1081</v>
      </c>
    </row>
    <row r="92" spans="2:11" x14ac:dyDescent="0.2">
      <c r="B92">
        <f>+Administration!A87</f>
        <v>197</v>
      </c>
      <c r="C92" t="str">
        <f>+Administration!B87</f>
        <v>CAPITAL MEDICAL CENTER</v>
      </c>
      <c r="D92" s="9">
        <f>ROUND(+Administration!G87,0)</f>
        <v>3556355</v>
      </c>
      <c r="E92" s="10">
        <f>ROUND(+Administration!E87,2)</f>
        <v>32.67</v>
      </c>
      <c r="F92" s="10">
        <f t="shared" si="3"/>
        <v>108856.9</v>
      </c>
      <c r="G92" s="9">
        <f>ROUND(+Administration!G190,0)</f>
        <v>3178322</v>
      </c>
      <c r="H92" s="10">
        <f>ROUND(+Administration!E190,2)</f>
        <v>33.35</v>
      </c>
      <c r="I92" s="10">
        <f t="shared" si="4"/>
        <v>95302.01</v>
      </c>
      <c r="J92" s="10"/>
      <c r="K92" s="11">
        <f t="shared" si="5"/>
        <v>-0.1245</v>
      </c>
    </row>
    <row r="93" spans="2:11" x14ac:dyDescent="0.2">
      <c r="B93">
        <f>+Administration!A88</f>
        <v>198</v>
      </c>
      <c r="C93" t="str">
        <f>+Administration!B88</f>
        <v>SUNNYSIDE COMMUNITY HOSPITAL</v>
      </c>
      <c r="D93" s="9">
        <f>ROUND(+Administration!G88,0)</f>
        <v>2288457</v>
      </c>
      <c r="E93" s="10">
        <f>ROUND(+Administration!E88,2)</f>
        <v>29.67</v>
      </c>
      <c r="F93" s="10">
        <f t="shared" si="3"/>
        <v>77130.33</v>
      </c>
      <c r="G93" s="9">
        <f>ROUND(+Administration!G191,0)</f>
        <v>2480423</v>
      </c>
      <c r="H93" s="10">
        <f>ROUND(+Administration!E191,2)</f>
        <v>31.54</v>
      </c>
      <c r="I93" s="10">
        <f t="shared" si="4"/>
        <v>78643.72</v>
      </c>
      <c r="J93" s="10"/>
      <c r="K93" s="11">
        <f t="shared" si="5"/>
        <v>1.9599999999999999E-2</v>
      </c>
    </row>
    <row r="94" spans="2:11" x14ac:dyDescent="0.2">
      <c r="B94">
        <f>+Administration!A89</f>
        <v>199</v>
      </c>
      <c r="C94" t="str">
        <f>+Administration!B89</f>
        <v>TOPPENISH COMMUNITY HOSPITAL</v>
      </c>
      <c r="D94" s="9">
        <f>ROUND(+Administration!G89,0)</f>
        <v>1315153</v>
      </c>
      <c r="E94" s="10">
        <f>ROUND(+Administration!E89,2)</f>
        <v>12.9</v>
      </c>
      <c r="F94" s="10">
        <f t="shared" si="3"/>
        <v>101949.84</v>
      </c>
      <c r="G94" s="9">
        <f>ROUND(+Administration!G192,0)</f>
        <v>791455</v>
      </c>
      <c r="H94" s="10">
        <f>ROUND(+Administration!E192,2)</f>
        <v>6.7</v>
      </c>
      <c r="I94" s="10">
        <f t="shared" si="4"/>
        <v>118127.61</v>
      </c>
      <c r="J94" s="10"/>
      <c r="K94" s="11">
        <f t="shared" si="5"/>
        <v>0.15870000000000001</v>
      </c>
    </row>
    <row r="95" spans="2:11" x14ac:dyDescent="0.2">
      <c r="B95">
        <f>+Administration!A90</f>
        <v>201</v>
      </c>
      <c r="C95" t="str">
        <f>+Administration!B90</f>
        <v>ST FRANCIS COMMUNITY HOSPITAL</v>
      </c>
      <c r="D95" s="9">
        <f>ROUND(+Administration!G90,0)</f>
        <v>8959551</v>
      </c>
      <c r="E95" s="10">
        <f>ROUND(+Administration!E90,2)</f>
        <v>96.66</v>
      </c>
      <c r="F95" s="10">
        <f t="shared" si="3"/>
        <v>92691.4</v>
      </c>
      <c r="G95" s="9">
        <f>ROUND(+Administration!G193,0)</f>
        <v>4014207</v>
      </c>
      <c r="H95" s="10">
        <f>ROUND(+Administration!E193,2)</f>
        <v>43.14</v>
      </c>
      <c r="I95" s="10">
        <f t="shared" si="4"/>
        <v>93050.7</v>
      </c>
      <c r="J95" s="10"/>
      <c r="K95" s="11">
        <f t="shared" si="5"/>
        <v>3.8999999999999998E-3</v>
      </c>
    </row>
    <row r="96" spans="2:11" x14ac:dyDescent="0.2">
      <c r="B96">
        <f>+Administration!A91</f>
        <v>202</v>
      </c>
      <c r="C96" t="str">
        <f>+Administration!B91</f>
        <v>REGIONAL HOSPITAL</v>
      </c>
      <c r="D96" s="9">
        <f>ROUND(+Administration!G91,0)</f>
        <v>995297</v>
      </c>
      <c r="E96" s="10">
        <f>ROUND(+Administration!E91,2)</f>
        <v>8.9600000000000009</v>
      </c>
      <c r="F96" s="10">
        <f t="shared" si="3"/>
        <v>111082.25</v>
      </c>
      <c r="G96" s="9">
        <f>ROUND(+Administration!G194,0)</f>
        <v>930901</v>
      </c>
      <c r="H96" s="10">
        <f>ROUND(+Administration!E194,2)</f>
        <v>7.77</v>
      </c>
      <c r="I96" s="10">
        <f t="shared" si="4"/>
        <v>119807.08</v>
      </c>
      <c r="J96" s="10"/>
      <c r="K96" s="11">
        <f t="shared" si="5"/>
        <v>7.85E-2</v>
      </c>
    </row>
    <row r="97" spans="2:11" x14ac:dyDescent="0.2">
      <c r="B97">
        <f>+Administration!A92</f>
        <v>204</v>
      </c>
      <c r="C97" t="str">
        <f>+Administration!B92</f>
        <v>SEATTLE CANCER CARE ALLIANCE</v>
      </c>
      <c r="D97" s="9">
        <f>ROUND(+Administration!G92,0)</f>
        <v>22960312</v>
      </c>
      <c r="E97" s="10">
        <f>ROUND(+Administration!E92,2)</f>
        <v>255.18</v>
      </c>
      <c r="F97" s="10">
        <f t="shared" si="3"/>
        <v>89976.93</v>
      </c>
      <c r="G97" s="9">
        <f>ROUND(+Administration!G195,0)</f>
        <v>26700819</v>
      </c>
      <c r="H97" s="10">
        <f>ROUND(+Administration!E195,2)</f>
        <v>258.20999999999998</v>
      </c>
      <c r="I97" s="10">
        <f t="shared" si="4"/>
        <v>103407.38</v>
      </c>
      <c r="J97" s="10"/>
      <c r="K97" s="11">
        <f t="shared" si="5"/>
        <v>0.14929999999999999</v>
      </c>
    </row>
    <row r="98" spans="2:11" x14ac:dyDescent="0.2">
      <c r="B98">
        <f>+Administration!A93</f>
        <v>205</v>
      </c>
      <c r="C98" t="str">
        <f>+Administration!B93</f>
        <v>WENATCHEE VALLEY HOSPITAL</v>
      </c>
      <c r="D98" s="9">
        <f>ROUND(+Administration!G93,0)</f>
        <v>2489699</v>
      </c>
      <c r="E98" s="10">
        <f>ROUND(+Administration!E93,2)</f>
        <v>86.7</v>
      </c>
      <c r="F98" s="10">
        <f t="shared" si="3"/>
        <v>28716.25</v>
      </c>
      <c r="G98" s="9">
        <f>ROUND(+Administration!G196,0)</f>
        <v>2122243</v>
      </c>
      <c r="H98" s="10">
        <f>ROUND(+Administration!E196,2)</f>
        <v>47.58</v>
      </c>
      <c r="I98" s="10">
        <f t="shared" si="4"/>
        <v>44603.68</v>
      </c>
      <c r="J98" s="10"/>
      <c r="K98" s="11">
        <f t="shared" si="5"/>
        <v>0.55330000000000001</v>
      </c>
    </row>
    <row r="99" spans="2:11" x14ac:dyDescent="0.2">
      <c r="B99">
        <f>+Administration!A94</f>
        <v>206</v>
      </c>
      <c r="C99" t="str">
        <f>+Administration!B94</f>
        <v>PEACEHEALTH UNITED GENERAL MEDICAL CENTER</v>
      </c>
      <c r="D99" s="9">
        <f>ROUND(+Administration!G94,0)</f>
        <v>1442592</v>
      </c>
      <c r="E99" s="10">
        <f>ROUND(+Administration!E94,2)</f>
        <v>14.77</v>
      </c>
      <c r="F99" s="10">
        <f t="shared" si="3"/>
        <v>97670.41</v>
      </c>
      <c r="G99" s="9">
        <f>ROUND(+Administration!G197,0)</f>
        <v>1422572</v>
      </c>
      <c r="H99" s="10">
        <f>ROUND(+Administration!E197,2)</f>
        <v>15.56</v>
      </c>
      <c r="I99" s="10">
        <f t="shared" si="4"/>
        <v>91424.94</v>
      </c>
      <c r="J99" s="10"/>
      <c r="K99" s="11">
        <f t="shared" si="5"/>
        <v>-6.3899999999999998E-2</v>
      </c>
    </row>
    <row r="100" spans="2:11" x14ac:dyDescent="0.2">
      <c r="B100">
        <f>+Administration!A95</f>
        <v>207</v>
      </c>
      <c r="C100" t="str">
        <f>+Administration!B95</f>
        <v>SKAGIT VALLEY HOSPITAL</v>
      </c>
      <c r="D100" s="9">
        <f>ROUND(+Administration!G95,0)</f>
        <v>14413705</v>
      </c>
      <c r="E100" s="10">
        <f>ROUND(+Administration!E95,2)</f>
        <v>174.35</v>
      </c>
      <c r="F100" s="10">
        <f t="shared" si="3"/>
        <v>82671.09</v>
      </c>
      <c r="G100" s="9">
        <f>ROUND(+Administration!G198,0)</f>
        <v>15884535</v>
      </c>
      <c r="H100" s="10">
        <f>ROUND(+Administration!E198,2)</f>
        <v>188.93</v>
      </c>
      <c r="I100" s="10">
        <f t="shared" si="4"/>
        <v>84076.3</v>
      </c>
      <c r="J100" s="10"/>
      <c r="K100" s="11">
        <f t="shared" si="5"/>
        <v>1.7000000000000001E-2</v>
      </c>
    </row>
    <row r="101" spans="2:11" x14ac:dyDescent="0.2">
      <c r="B101">
        <f>+Administration!A96</f>
        <v>208</v>
      </c>
      <c r="C101" t="str">
        <f>+Administration!B96</f>
        <v>LEGACY SALMON CREEK HOSPITAL</v>
      </c>
      <c r="D101" s="9">
        <f>ROUND(+Administration!G96,0)</f>
        <v>12045848</v>
      </c>
      <c r="E101" s="10">
        <f>ROUND(+Administration!E96,2)</f>
        <v>128.4</v>
      </c>
      <c r="F101" s="10">
        <f t="shared" si="3"/>
        <v>93815.02</v>
      </c>
      <c r="G101" s="9">
        <f>ROUND(+Administration!G199,0)</f>
        <v>13677417</v>
      </c>
      <c r="H101" s="10">
        <f>ROUND(+Administration!E199,2)</f>
        <v>142.02000000000001</v>
      </c>
      <c r="I101" s="10">
        <f t="shared" si="4"/>
        <v>96306.27</v>
      </c>
      <c r="J101" s="10"/>
      <c r="K101" s="11">
        <f t="shared" si="5"/>
        <v>2.6599999999999999E-2</v>
      </c>
    </row>
    <row r="102" spans="2:11" x14ac:dyDescent="0.2">
      <c r="B102">
        <f>+Administration!A97</f>
        <v>209</v>
      </c>
      <c r="C102" t="str">
        <f>+Administration!B97</f>
        <v>ST ANTHONY HOSPITAL</v>
      </c>
      <c r="D102" s="9">
        <f>ROUND(+Administration!G97,0)</f>
        <v>4463836</v>
      </c>
      <c r="E102" s="10">
        <f>ROUND(+Administration!E97,2)</f>
        <v>47.25</v>
      </c>
      <c r="F102" s="10">
        <f t="shared" si="3"/>
        <v>94472.72</v>
      </c>
      <c r="G102" s="9">
        <f>ROUND(+Administration!G200,0)</f>
        <v>2012963</v>
      </c>
      <c r="H102" s="10">
        <f>ROUND(+Administration!E200,2)</f>
        <v>28.43</v>
      </c>
      <c r="I102" s="10">
        <f t="shared" si="4"/>
        <v>70804.19</v>
      </c>
      <c r="J102" s="10"/>
      <c r="K102" s="11">
        <f t="shared" si="5"/>
        <v>-0.2505</v>
      </c>
    </row>
    <row r="103" spans="2:11" x14ac:dyDescent="0.2">
      <c r="B103">
        <f>+Administration!A98</f>
        <v>210</v>
      </c>
      <c r="C103" t="str">
        <f>+Administration!B98</f>
        <v>SWEDISH MEDICAL CENTER - ISSAQUAH CAMPUS</v>
      </c>
      <c r="D103" s="9">
        <f>ROUND(+Administration!G98,0)</f>
        <v>3559854</v>
      </c>
      <c r="E103" s="10">
        <f>ROUND(+Administration!E98,2)</f>
        <v>44.77</v>
      </c>
      <c r="F103" s="10">
        <f t="shared" si="3"/>
        <v>79514.27</v>
      </c>
      <c r="G103" s="9">
        <f>ROUND(+Administration!G201,0)</f>
        <v>3836894</v>
      </c>
      <c r="H103" s="10">
        <f>ROUND(+Administration!E201,2)</f>
        <v>48.27</v>
      </c>
      <c r="I103" s="10">
        <f t="shared" si="4"/>
        <v>79488.17</v>
      </c>
      <c r="J103" s="10"/>
      <c r="K103" s="11">
        <f t="shared" si="5"/>
        <v>-2.9999999999999997E-4</v>
      </c>
    </row>
    <row r="104" spans="2:11" x14ac:dyDescent="0.2">
      <c r="B104">
        <f>+Administration!A99</f>
        <v>211</v>
      </c>
      <c r="C104" t="str">
        <f>+Administration!B99</f>
        <v>PEACEHEALTH PEACE ISLAND MEDICAL CENTER</v>
      </c>
      <c r="D104" s="9">
        <f>ROUND(+Administration!G99,0)</f>
        <v>666378</v>
      </c>
      <c r="E104" s="10">
        <f>ROUND(+Administration!E99,2)</f>
        <v>4.03</v>
      </c>
      <c r="F104" s="10">
        <f t="shared" si="3"/>
        <v>165354.34</v>
      </c>
      <c r="G104" s="9">
        <f>ROUND(+Administration!G202,0)</f>
        <v>498802</v>
      </c>
      <c r="H104" s="10">
        <f>ROUND(+Administration!E202,2)</f>
        <v>4.37</v>
      </c>
      <c r="I104" s="10">
        <f t="shared" si="4"/>
        <v>114142.33</v>
      </c>
      <c r="J104" s="10"/>
      <c r="K104" s="11">
        <f t="shared" si="5"/>
        <v>-0.30969999999999998</v>
      </c>
    </row>
    <row r="105" spans="2:11" x14ac:dyDescent="0.2">
      <c r="B105">
        <f>+Administration!A100</f>
        <v>904</v>
      </c>
      <c r="C105" t="str">
        <f>+Administration!B100</f>
        <v>BHC FAIRFAX HOSPITAL</v>
      </c>
      <c r="D105" s="9">
        <f>ROUND(+Administration!G100,0)</f>
        <v>2993431</v>
      </c>
      <c r="E105" s="10">
        <f>ROUND(+Administration!E100,2)</f>
        <v>41.51</v>
      </c>
      <c r="F105" s="10">
        <f t="shared" si="3"/>
        <v>72113.490000000005</v>
      </c>
      <c r="G105" s="9">
        <f>ROUND(+Administration!G203,0)</f>
        <v>3352918</v>
      </c>
      <c r="H105" s="10">
        <f>ROUND(+Administration!E203,2)</f>
        <v>48.5</v>
      </c>
      <c r="I105" s="10">
        <f t="shared" si="4"/>
        <v>69132.33</v>
      </c>
      <c r="J105" s="10"/>
      <c r="K105" s="11">
        <f t="shared" si="5"/>
        <v>-4.1300000000000003E-2</v>
      </c>
    </row>
    <row r="106" spans="2:11" x14ac:dyDescent="0.2">
      <c r="B106">
        <f>+Administration!A101</f>
        <v>915</v>
      </c>
      <c r="C106" t="str">
        <f>+Administration!B101</f>
        <v>LOURDES COUNSELING CENTER</v>
      </c>
      <c r="D106" s="9">
        <f>ROUND(+Administration!G101,0)</f>
        <v>237958</v>
      </c>
      <c r="E106" s="10">
        <f>ROUND(+Administration!E101,2)</f>
        <v>3.86</v>
      </c>
      <c r="F106" s="10">
        <f t="shared" si="3"/>
        <v>61647.15</v>
      </c>
      <c r="G106" s="9">
        <f>ROUND(+Administration!G204,0)</f>
        <v>162286</v>
      </c>
      <c r="H106" s="10">
        <f>ROUND(+Administration!E204,2)</f>
        <v>4.42</v>
      </c>
      <c r="I106" s="10">
        <f t="shared" si="4"/>
        <v>36716.29</v>
      </c>
      <c r="J106" s="10"/>
      <c r="K106" s="11">
        <f t="shared" si="5"/>
        <v>-0.40439999999999998</v>
      </c>
    </row>
    <row r="107" spans="2:11" x14ac:dyDescent="0.2">
      <c r="B107">
        <f>+Administration!A102</f>
        <v>919</v>
      </c>
      <c r="C107" t="str">
        <f>+Administration!B102</f>
        <v>NAVOS</v>
      </c>
      <c r="D107" s="9">
        <f>ROUND(+Administration!G102,0)</f>
        <v>834063</v>
      </c>
      <c r="E107" s="10">
        <f>ROUND(+Administration!E102,2)</f>
        <v>9.9700000000000006</v>
      </c>
      <c r="F107" s="10">
        <f t="shared" si="3"/>
        <v>83657.27</v>
      </c>
      <c r="G107" s="9">
        <f>ROUND(+Administration!G205,0)</f>
        <v>1006064</v>
      </c>
      <c r="H107" s="10">
        <f>ROUND(+Administration!E205,2)</f>
        <v>10.65</v>
      </c>
      <c r="I107" s="10">
        <f t="shared" si="4"/>
        <v>94466.1</v>
      </c>
      <c r="J107" s="10"/>
      <c r="K107" s="11">
        <f t="shared" si="5"/>
        <v>0.12920000000000001</v>
      </c>
    </row>
    <row r="108" spans="2:11" x14ac:dyDescent="0.2">
      <c r="B108">
        <f>+Administration!A103</f>
        <v>921</v>
      </c>
      <c r="C108" t="str">
        <f>+Administration!B103</f>
        <v>CASCADE BEHAVIORAL HEALTH</v>
      </c>
      <c r="D108" s="9">
        <f>ROUND(+Administration!G103,0)</f>
        <v>1743828</v>
      </c>
      <c r="E108" s="10">
        <f>ROUND(+Administration!E103,2)</f>
        <v>19.79</v>
      </c>
      <c r="F108" s="10">
        <f t="shared" si="3"/>
        <v>88116.62</v>
      </c>
      <c r="G108" s="9">
        <f>ROUND(+Administration!G206,0)</f>
        <v>2403211</v>
      </c>
      <c r="H108" s="10">
        <f>ROUND(+Administration!E206,2)</f>
        <v>26.61</v>
      </c>
      <c r="I108" s="10">
        <f t="shared" si="4"/>
        <v>90312.33</v>
      </c>
      <c r="J108" s="10"/>
      <c r="K108" s="11">
        <f t="shared" si="5"/>
        <v>2.4899999999999999E-2</v>
      </c>
    </row>
    <row r="109" spans="2:11" x14ac:dyDescent="0.2">
      <c r="B109">
        <f>+Administration!A104</f>
        <v>922</v>
      </c>
      <c r="C109" t="str">
        <f>+Administration!B104</f>
        <v>BHC FAIRFAX HOSPITAL EVERETT</v>
      </c>
      <c r="D109" s="9">
        <f>ROUND(+Administration!G104,0)</f>
        <v>753636</v>
      </c>
      <c r="E109" s="10">
        <f>ROUND(+Administration!E104,2)</f>
        <v>7.09</v>
      </c>
      <c r="F109" s="10">
        <f t="shared" si="3"/>
        <v>106295.63</v>
      </c>
      <c r="G109" s="9">
        <f>ROUND(+Administration!G207,0)</f>
        <v>817595</v>
      </c>
      <c r="H109" s="10">
        <f>ROUND(+Administration!E207,2)</f>
        <v>7.27</v>
      </c>
      <c r="I109" s="10">
        <f t="shared" si="4"/>
        <v>112461.49</v>
      </c>
      <c r="J109" s="10"/>
      <c r="K109" s="11">
        <f t="shared" si="5"/>
        <v>5.8000000000000003E-2</v>
      </c>
    </row>
    <row r="110" spans="2:11" x14ac:dyDescent="0.2">
      <c r="B110">
        <f>+Administration!A105</f>
        <v>923</v>
      </c>
      <c r="C110" t="str">
        <f>+Administration!B105</f>
        <v>BHC FAIRFAX HOSPITAL MONROE</v>
      </c>
      <c r="D110" s="9">
        <f>ROUND(+Administration!G105,0)</f>
        <v>0</v>
      </c>
      <c r="E110" s="10">
        <f>ROUND(+Administration!E105,2)</f>
        <v>0</v>
      </c>
      <c r="F110" s="10" t="str">
        <f t="shared" ref="F110" si="6">IF(D110=0,"",IF(E110=0,"",ROUND(D110/E110,2)))</f>
        <v/>
      </c>
      <c r="G110" s="9">
        <f>ROUND(+Administration!G208,0)</f>
        <v>279129</v>
      </c>
      <c r="H110" s="10">
        <f>ROUND(+Administration!E208,2)</f>
        <v>3.8</v>
      </c>
      <c r="I110" s="10">
        <f t="shared" ref="I110" si="7">IF(G110=0,"",IF(H110=0,"",ROUND(G110/H110,2)))</f>
        <v>73455</v>
      </c>
      <c r="J110" s="10"/>
      <c r="K110" s="11" t="str">
        <f t="shared" ref="K110" si="8">IF(D110=0,"",IF(E110=0,"",IF(G110=0,"",IF(H110=0,"",ROUND(I110/F110-1,4)))))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Administration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Administration Cost Center Screening</dc:title>
  <dc:subject>2016 comparative screens - administration</dc:subject>
  <dc:creator>Washington State Dept of Health - HSQA - Community Health Systems</dc:creator>
  <cp:lastModifiedBy>Huyck, Randall  (DOH)</cp:lastModifiedBy>
  <dcterms:created xsi:type="dcterms:W3CDTF">2000-10-02T16:19:03Z</dcterms:created>
  <dcterms:modified xsi:type="dcterms:W3CDTF">2018-06-11T17:15:35Z</dcterms:modified>
</cp:coreProperties>
</file>