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doh.sp.wa.gov/sites/EPH/ODW/centralserv/CommOutreach/Shared Documents/"/>
    </mc:Choice>
  </mc:AlternateContent>
  <bookViews>
    <workbookView xWindow="-495" yWindow="75" windowWidth="11475" windowHeight="14100"/>
  </bookViews>
  <sheets>
    <sheet name="MOR" sheetId="1" r:id="rId1"/>
    <sheet name="Calculations" sheetId="2" r:id="rId2"/>
  </sheets>
  <definedNames>
    <definedName name="_xlnm.Print_Area" localSheetId="1">Calculations!$A$1:$K$124</definedName>
  </definedNames>
  <calcPr calcId="152511"/>
</workbook>
</file>

<file path=xl/calcChain.xml><?xml version="1.0" encoding="utf-8"?>
<calcChain xmlns="http://schemas.openxmlformats.org/spreadsheetml/2006/main">
  <c r="Q55" i="1" l="1"/>
  <c r="Y58" i="1" l="1"/>
  <c r="Y57" i="1"/>
  <c r="U58" i="1"/>
  <c r="U57" i="1"/>
  <c r="I54" i="1" l="1"/>
  <c r="I53" i="1"/>
  <c r="I52" i="1"/>
  <c r="I51" i="1"/>
  <c r="I50" i="1"/>
  <c r="I49" i="1"/>
  <c r="I48" i="1"/>
  <c r="I45" i="1"/>
  <c r="I44" i="1"/>
  <c r="I43" i="1"/>
  <c r="I42" i="1"/>
  <c r="I41" i="1"/>
  <c r="I40" i="1"/>
  <c r="I39" i="1"/>
  <c r="I37" i="1"/>
  <c r="I35" i="1"/>
  <c r="I34" i="1"/>
  <c r="I33" i="1"/>
  <c r="I32" i="1"/>
  <c r="I30" i="1"/>
  <c r="I29" i="1"/>
  <c r="I28" i="1"/>
  <c r="I27" i="1"/>
  <c r="I26" i="1"/>
  <c r="I25" i="1"/>
  <c r="I23" i="1"/>
  <c r="I21" i="1"/>
  <c r="I20" i="1"/>
  <c r="I19" i="1"/>
  <c r="I18" i="1"/>
  <c r="I17" i="1"/>
  <c r="I55" i="1" l="1"/>
  <c r="Y56" i="1"/>
  <c r="U56" i="1"/>
  <c r="Y60" i="1" l="1"/>
  <c r="Y59" i="1"/>
  <c r="U60" i="1"/>
  <c r="U59" i="1"/>
  <c r="U61" i="1" l="1"/>
  <c r="Y61" i="1"/>
  <c r="AA80" i="1"/>
  <c r="AA78" i="1"/>
  <c r="AA76" i="1"/>
  <c r="I80" i="1"/>
  <c r="I78" i="1"/>
  <c r="I76" i="1"/>
</calcChain>
</file>

<file path=xl/sharedStrings.xml><?xml version="1.0" encoding="utf-8"?>
<sst xmlns="http://schemas.openxmlformats.org/spreadsheetml/2006/main" count="194" uniqueCount="171">
  <si>
    <t xml:space="preserve"> </t>
  </si>
  <si>
    <t>Fluoridation Monthly Operations Report Form</t>
  </si>
  <si>
    <t>System Name :</t>
  </si>
  <si>
    <t>System ID:</t>
  </si>
  <si>
    <t>FIP No:</t>
  </si>
  <si>
    <t>Contact Name:</t>
  </si>
  <si>
    <t>Month/Year:</t>
  </si>
  <si>
    <t xml:space="preserve">Phone #: </t>
  </si>
  <si>
    <t>Date</t>
  </si>
  <si>
    <t xml:space="preserve">Water Production </t>
  </si>
  <si>
    <t xml:space="preserve">Fluoride Additive </t>
  </si>
  <si>
    <t xml:space="preserve">Monitoring </t>
  </si>
  <si>
    <t xml:space="preserve">Meter Reading </t>
  </si>
  <si>
    <t>Calculated Dosage</t>
  </si>
  <si>
    <t>(mg/L)</t>
  </si>
  <si>
    <t>Prev.</t>
  </si>
  <si>
    <t>Total</t>
  </si>
  <si>
    <t>Min</t>
  </si>
  <si>
    <t>Max</t>
  </si>
  <si>
    <t>Avg</t>
  </si>
  <si>
    <t xml:space="preserve">Count Total </t>
  </si>
  <si>
    <t>Percent within Range</t>
  </si>
  <si>
    <t>The Department of Health supports water fluoridation as a sound population-based public health measure, and supports communities in their efforts to maintain and fluoridate community water supplies.</t>
  </si>
  <si>
    <t>Raw Water Data:</t>
  </si>
  <si>
    <t>Date of Last Sample:</t>
  </si>
  <si>
    <t>Lab Result:</t>
  </si>
  <si>
    <t xml:space="preserve"> mg/L</t>
  </si>
  <si>
    <t>Explain cause and corrective actions taken for interruption(s) on back of page.</t>
  </si>
  <si>
    <t>Please send your report to us by the 10th day of the following month.</t>
  </si>
  <si>
    <t>Volume Treated</t>
  </si>
  <si>
    <t xml:space="preserve">Certified Operator Signature:         </t>
  </si>
  <si>
    <t>Washington Certification No.:</t>
  </si>
  <si>
    <t>Date(s)</t>
  </si>
  <si>
    <t>Cause and Response</t>
  </si>
  <si>
    <t>Fluoridation Monthly Operations Report - Supplemental Form</t>
  </si>
  <si>
    <t>Explain cause and corrective actions taken for each interruption/overfeed.</t>
  </si>
  <si>
    <t>(Use this page to the report if these occurred during the month.  Add additional pages, if needed.)</t>
  </si>
  <si>
    <t>Certified Officer Signature:</t>
  </si>
  <si>
    <t>Date:</t>
  </si>
  <si>
    <t>Fluoride Additive Data:</t>
  </si>
  <si>
    <t xml:space="preserve">ANSI-NSF Standard 60 Approved </t>
  </si>
  <si>
    <t>Manufacturer:</t>
  </si>
  <si>
    <t>Testing and Monitoring:</t>
  </si>
  <si>
    <t xml:space="preserve">Method used: </t>
  </si>
  <si>
    <t>*Instrument used in field testing (Make/Model)</t>
  </si>
  <si>
    <t>Weekly Instrument Calibration:</t>
  </si>
  <si>
    <t>Standard mg/L</t>
  </si>
  <si>
    <t>Result mg/L</t>
  </si>
  <si>
    <t>Process Interuption(s) (date/time):</t>
  </si>
  <si>
    <t>1st Start:</t>
  </si>
  <si>
    <t>End:</t>
  </si>
  <si>
    <t>2nd Start:</t>
  </si>
  <si>
    <t>3rd Start:</t>
  </si>
  <si>
    <r>
      <t xml:space="preserve">Please send report to: Fluoride@doh.wa.gov </t>
    </r>
    <r>
      <rPr>
        <i/>
        <sz val="9.5"/>
        <color theme="1"/>
        <rFont val="Segoe UI"/>
        <family val="2"/>
      </rPr>
      <t xml:space="preserve">(preferred) </t>
    </r>
    <r>
      <rPr>
        <b/>
        <sz val="9.5"/>
        <color theme="1"/>
        <rFont val="Segoe UI"/>
        <family val="2"/>
      </rPr>
      <t>OR</t>
    </r>
    <r>
      <rPr>
        <sz val="9.5"/>
        <color theme="1"/>
        <rFont val="Segoe UI"/>
        <family val="2"/>
      </rPr>
      <t xml:space="preserve"> PO BOX 47822, Olympia, WA  98504-7822  </t>
    </r>
    <r>
      <rPr>
        <b/>
        <sz val="9.5"/>
        <color theme="1"/>
        <rFont val="Segoe UI"/>
        <family val="2"/>
      </rPr>
      <t>OR</t>
    </r>
    <r>
      <rPr>
        <sz val="9.5"/>
        <color theme="1"/>
        <rFont val="Segoe UI"/>
        <family val="2"/>
      </rPr>
      <t xml:space="preserve">  Fax: 360-236-2252</t>
    </r>
  </si>
  <si>
    <t xml:space="preserve">Date Split Sample Taken: </t>
  </si>
  <si>
    <t>Split Sample Result mg/L:</t>
  </si>
  <si>
    <t>If you need this publication in an alternative format, call 800.525.0127 (TDD/TTY call 711).</t>
  </si>
  <si>
    <t>http://www.doh.wa.gov/drinkingwater</t>
  </si>
  <si>
    <t xml:space="preserve">This and other publications are available at: </t>
  </si>
  <si>
    <t xml:space="preserve">DOH Form 331-497
Jan. 2016 </t>
  </si>
  <si>
    <t>(MG)</t>
  </si>
  <si>
    <t>Field Tested Result*</t>
  </si>
  <si>
    <t>(gals) or (lbs)</t>
  </si>
  <si>
    <t>Percent strength of acid used:</t>
  </si>
  <si>
    <t>Specific Gravity (SG) of acid:</t>
  </si>
  <si>
    <t>%</t>
  </si>
  <si>
    <r>
      <t>g/cm</t>
    </r>
    <r>
      <rPr>
        <vertAlign val="superscript"/>
        <sz val="5.5"/>
        <color theme="1"/>
        <rFont val="Segoe UI"/>
        <family val="2"/>
      </rPr>
      <t>2</t>
    </r>
  </si>
  <si>
    <t>Total Remaining (Circle one)</t>
  </si>
  <si>
    <t>Count within Range</t>
  </si>
  <si>
    <t>Dosage (mg/l) = Optimal level (mg/l) - Natural level(mg/l)</t>
  </si>
  <si>
    <t>Dosage (mg/l) = 0.7 mg/l - 0.2mg/l</t>
  </si>
  <si>
    <t>Dosage = 0.5 mg/l</t>
  </si>
  <si>
    <t>Here are some simple conversions:</t>
  </si>
  <si>
    <t xml:space="preserve">Chemical </t>
  </si>
  <si>
    <t>Formula</t>
  </si>
  <si>
    <t>Purity</t>
  </si>
  <si>
    <t>Available Fluoride Ion Concentration (AFI)</t>
  </si>
  <si>
    <t>Sodium Fluorosilicate</t>
  </si>
  <si>
    <t>Fluorosilicic Acid</t>
  </si>
  <si>
    <t>gpm × 1440 minutes(per day) = gallons per day (gpd)</t>
  </si>
  <si>
    <t>gpd ÷ 1,000,000 = millions of gallons per day (MGD)</t>
  </si>
  <si>
    <t>cubic foot (cuft)  ×  7.48 = gallons</t>
  </si>
  <si>
    <t>gallon of water  ×  8.34 = pounds of water</t>
  </si>
  <si>
    <r>
      <t xml:space="preserve">1.1 mg/l </t>
    </r>
    <r>
      <rPr>
        <sz val="11"/>
        <color theme="1"/>
        <rFont val="Calibri"/>
        <family val="2"/>
      </rPr>
      <t>× 2.88 MGD × 8.34 lbs/gal</t>
    </r>
  </si>
  <si>
    <r>
      <t xml:space="preserve">0.607 </t>
    </r>
    <r>
      <rPr>
        <sz val="11"/>
        <color theme="1"/>
        <rFont val="Calibri"/>
        <family val="2"/>
      </rPr>
      <t>× 0.985</t>
    </r>
  </si>
  <si>
    <r>
      <t xml:space="preserve"> 44.19lb/day </t>
    </r>
    <r>
      <rPr>
        <sz val="11"/>
        <color theme="1"/>
        <rFont val="Calibri"/>
        <family val="2"/>
      </rPr>
      <t xml:space="preserve">÷ 1440 min/day × 454 gm/lb   =  </t>
    </r>
    <r>
      <rPr>
        <b/>
        <sz val="11"/>
        <color theme="1"/>
        <rFont val="Calibri"/>
        <family val="2"/>
      </rPr>
      <t>13.9 gm/min</t>
    </r>
  </si>
  <si>
    <r>
      <t xml:space="preserve">695 gpm </t>
    </r>
    <r>
      <rPr>
        <sz val="11"/>
        <color theme="1"/>
        <rFont val="Calibri"/>
        <family val="2"/>
      </rPr>
      <t>× 1440 min/day</t>
    </r>
  </si>
  <si>
    <t xml:space="preserve"> =1.0 MGD</t>
  </si>
  <si>
    <r>
      <t xml:space="preserve">0.7 mg/l (dosage) </t>
    </r>
    <r>
      <rPr>
        <sz val="11"/>
        <color theme="1"/>
        <rFont val="Calibri"/>
        <family val="2"/>
      </rPr>
      <t>× 1.0 MGD (capacity) × 8.34 lbs/gal</t>
    </r>
  </si>
  <si>
    <r>
      <t xml:space="preserve">0.607 (AFI) </t>
    </r>
    <r>
      <rPr>
        <sz val="11"/>
        <color theme="1"/>
        <rFont val="Calibri"/>
        <family val="2"/>
      </rPr>
      <t>× 0.985 (Additive Purity)</t>
    </r>
  </si>
  <si>
    <t xml:space="preserve"> = 9.76 lbs/day</t>
  </si>
  <si>
    <r>
      <t xml:space="preserve">9.76 lbs per day </t>
    </r>
    <r>
      <rPr>
        <sz val="11"/>
        <color theme="1"/>
        <rFont val="Calibri"/>
        <family val="2"/>
      </rPr>
      <t>÷ 75 lb per ft</t>
    </r>
    <r>
      <rPr>
        <vertAlign val="superscript"/>
        <sz val="11"/>
        <color theme="1"/>
        <rFont val="Calibri"/>
        <family val="2"/>
      </rPr>
      <t>3</t>
    </r>
    <r>
      <rPr>
        <sz val="11"/>
        <color theme="1"/>
        <rFont val="Calibri"/>
        <family val="2"/>
      </rPr>
      <t xml:space="preserve"> ÷ 24 hrs per day = </t>
    </r>
    <r>
      <rPr>
        <b/>
        <sz val="11"/>
        <color theme="1"/>
        <rFont val="Calibri"/>
        <family val="2"/>
      </rPr>
      <t xml:space="preserve"> 0.00542 ft</t>
    </r>
    <r>
      <rPr>
        <b/>
        <vertAlign val="superscript"/>
        <sz val="11"/>
        <color theme="1"/>
        <rFont val="Calibri"/>
        <family val="2"/>
      </rPr>
      <t xml:space="preserve">3 </t>
    </r>
    <r>
      <rPr>
        <b/>
        <sz val="11"/>
        <color theme="1"/>
        <rFont val="Calibri"/>
        <family val="2"/>
      </rPr>
      <t>per hour</t>
    </r>
  </si>
  <si>
    <t xml:space="preserve"> = 44.19 lb/day</t>
  </si>
  <si>
    <t xml:space="preserve"> = 0.147 lb/min</t>
  </si>
  <si>
    <r>
      <t xml:space="preserve">0.147 lb/min </t>
    </r>
    <r>
      <rPr>
        <sz val="11"/>
        <color theme="1"/>
        <rFont val="Calibri"/>
        <family val="2"/>
      </rPr>
      <t xml:space="preserve">× 10 lb/gal × 3785 ml/gal = </t>
    </r>
    <r>
      <rPr>
        <b/>
        <sz val="11"/>
        <color theme="1"/>
        <rFont val="Calibri"/>
        <family val="2"/>
      </rPr>
      <t>55.6 ml/min</t>
    </r>
  </si>
  <si>
    <t>The following formula is a general equation used to calculate the concentration of an additive  to water.</t>
  </si>
  <si>
    <t xml:space="preserve">4.2.7 Calculated Dosage </t>
  </si>
  <si>
    <r>
      <t xml:space="preserve">The fluoride feed rate formula for </t>
    </r>
    <r>
      <rPr>
        <b/>
        <sz val="11"/>
        <color theme="1"/>
        <rFont val="Calibri"/>
        <family val="2"/>
        <scheme val="minor"/>
      </rPr>
      <t xml:space="preserve">non-saturators </t>
    </r>
    <r>
      <rPr>
        <sz val="11"/>
        <color theme="1"/>
        <rFont val="Calibri"/>
        <family val="2"/>
        <scheme val="minor"/>
      </rPr>
      <t>can be changed to find the calculated dosage as follows:</t>
    </r>
  </si>
  <si>
    <t xml:space="preserve">Dosage (mg/l) = </t>
  </si>
  <si>
    <t xml:space="preserve">Fluoride Feed Rate (lbs/day) × AFI × Chemical Purity </t>
  </si>
  <si>
    <t>Capacity (MGD) × 8.34 lbs/gal</t>
  </si>
  <si>
    <t xml:space="preserve">Calculated Dosage (mg/l) = </t>
  </si>
  <si>
    <t xml:space="preserve">Fluoride Fed (lbs) × AFI × Chemical Purity </t>
  </si>
  <si>
    <t>Actual production (MG) × 8.34 lbs/gal</t>
  </si>
  <si>
    <t>Examples of Feed Rate Calculations:</t>
  </si>
  <si>
    <t>65 (lbs) × 0.607 × 0.985</t>
  </si>
  <si>
    <t>5.540 (MG) × 8.34 lbs/gal</t>
  </si>
  <si>
    <t xml:space="preserve"> = 0.84 mg/l</t>
  </si>
  <si>
    <t>26 (lbs) × 0.607 × 0.985</t>
  </si>
  <si>
    <t>2.663 (MG) × 8.34 lbs/gal</t>
  </si>
  <si>
    <t>43 (lbs) × 0.792 × 0.23</t>
  </si>
  <si>
    <t>1.226 (MG) × 8.34 lbs/gal</t>
  </si>
  <si>
    <t xml:space="preserve"> = 0.70 mg/l</t>
  </si>
  <si>
    <t xml:space="preserve"> = 0.77 mg/l</t>
  </si>
  <si>
    <t>898 (lbs) × 0.792 × 0.23</t>
  </si>
  <si>
    <t>21.793 (MG) × 8.34 lbs/gal</t>
  </si>
  <si>
    <t xml:space="preserve"> = 0.90 mg/l</t>
  </si>
  <si>
    <t>3785 milliliters = 1 Gallon</t>
  </si>
  <si>
    <r>
      <t>Na</t>
    </r>
    <r>
      <rPr>
        <vertAlign val="subscript"/>
        <sz val="10"/>
        <color theme="1"/>
        <rFont val="Segoe UI"/>
        <family val="2"/>
      </rPr>
      <t>2</t>
    </r>
    <r>
      <rPr>
        <sz val="10"/>
        <color theme="1"/>
        <rFont val="Segoe UI"/>
        <family val="2"/>
      </rPr>
      <t>SiF</t>
    </r>
    <r>
      <rPr>
        <vertAlign val="subscript"/>
        <sz val="10"/>
        <color theme="1"/>
        <rFont val="Segoe UI"/>
        <family val="2"/>
      </rPr>
      <t>6</t>
    </r>
  </si>
  <si>
    <r>
      <t>H</t>
    </r>
    <r>
      <rPr>
        <vertAlign val="subscript"/>
        <sz val="10"/>
        <color theme="1"/>
        <rFont val="Segoe UI"/>
        <family val="2"/>
      </rPr>
      <t>2</t>
    </r>
    <r>
      <rPr>
        <sz val="10"/>
        <color theme="1"/>
        <rFont val="Segoe UI"/>
        <family val="2"/>
      </rPr>
      <t>SiF</t>
    </r>
    <r>
      <rPr>
        <vertAlign val="subscript"/>
        <sz val="10"/>
        <color theme="1"/>
        <rFont val="Segoe UI"/>
        <family val="2"/>
      </rPr>
      <t>6</t>
    </r>
  </si>
  <si>
    <t>dosage (mg/l) × capacity(MGD) × 8.34 lbs/gal</t>
  </si>
  <si>
    <t>AFI × chemical purity</t>
  </si>
  <si>
    <t>dosage (mg/l) × capacity(gpm) × 8.34 lbs/gal</t>
  </si>
  <si>
    <t>1,000,000 × AFI × chemical purity</t>
  </si>
  <si>
    <t>Examples of Calculated Dosage Calculation:</t>
  </si>
  <si>
    <t>Quantity Used    (Circle one)</t>
  </si>
  <si>
    <t>Resources</t>
  </si>
  <si>
    <r>
      <t xml:space="preserve">* Center for Disease Control and Prevention . (1986. reprint 1991). </t>
    </r>
    <r>
      <rPr>
        <i/>
        <sz val="11"/>
        <rFont val="Calibri"/>
        <family val="2"/>
        <scheme val="minor"/>
      </rPr>
      <t>Water Fluoridation; A Manual for          Engineers and Technicians.</t>
    </r>
    <r>
      <rPr>
        <sz val="11"/>
        <rFont val="Calibri"/>
        <family val="2"/>
        <scheme val="minor"/>
      </rPr>
      <t xml:space="preserve"> (pp.62 - 72). Atlanta, Georgia:  Reeves, Thomas G. </t>
    </r>
  </si>
  <si>
    <t>for Sodium Fluoride Saturators</t>
  </si>
  <si>
    <t>The unit of expression, milligram per liter, is used in laboratory work to indicate very small concentrations.  It is a weight/volume relationship.  Milligrams per liter (mg/l) and parts per million (ppm) are equivalent so long as the liquid used has a density of 1.0 grams per cubic centimeter (the density of water is 1.0).  In this guidance the terms ppm and mg/l are used interchangeably.  While mg/l is the preferred term, ppm is used in many instances in the interest of clarity or tradition.  (Note: the term "ppm" is a unitless expression).  The dosage is defined as the amount of fluoride additive needed to obtain the optimal fluoride level in the drinking water.</t>
  </si>
  <si>
    <t>Fluoridation Systems - Calculation for Fluorosilicic Acid and Sodium Fluorosilicate</t>
  </si>
  <si>
    <t>Optimal Fluoride Level</t>
  </si>
  <si>
    <t>Dosage</t>
  </si>
  <si>
    <t>Maximum Pumping Rate (Capacity)</t>
  </si>
  <si>
    <r>
      <t xml:space="preserve">Terms that will be used interchangeably to describe flow rate of fluoride feeders are </t>
    </r>
    <r>
      <rPr>
        <b/>
        <i/>
        <sz val="11"/>
        <color theme="1"/>
        <rFont val="Calibri"/>
        <family val="2"/>
        <scheme val="minor"/>
      </rPr>
      <t xml:space="preserve">the maximum pumping rate, plant capacity, average daily production rate, and the actual daily production.  </t>
    </r>
  </si>
  <si>
    <t xml:space="preserve">The daily production of water treated is determined from the daily meter readings and recorded on your  Monthly Operations Report (MOR).  This is recorded in millions of gallons (MG).  </t>
  </si>
  <si>
    <t>Chemical Purity and Available Fluoride Ion (AFI) Concentrations</t>
  </si>
  <si>
    <t xml:space="preserve">Most fluoride additives made for drinking water use are not 100% pure fluoride, so understanding the AFI is essential to obtaining the correct fluoride injection rate to optimize your fluoride program.  The following chart gives the purity and AFI of the two most commonly used fluoride acid additives. </t>
  </si>
  <si>
    <t>If the AFI is multiplied by the chemical purity, the result is the amount of fluoride ion that is available after the additive is mixed in water.  For example, sodium fluorosilicate contains 60.7 percent fluoride ion and has a commercial purity of 98.5% to yield 44%.  Which is to say that 59.8% of the additive used is fluoride ion.</t>
  </si>
  <si>
    <t xml:space="preserve">Fluoride Feed Rate </t>
  </si>
  <si>
    <r>
      <rPr>
        <b/>
        <sz val="11"/>
        <color theme="1"/>
        <rFont val="Calibri"/>
        <family val="2"/>
        <scheme val="minor"/>
      </rPr>
      <t xml:space="preserve">Example 1 . </t>
    </r>
    <r>
      <rPr>
        <sz val="11"/>
        <color theme="1"/>
        <rFont val="Calibri"/>
        <family val="2"/>
        <scheme val="minor"/>
      </rPr>
      <t>A water plant produces 2,000 gpm and the city wants to add 1.1 mg/l of fluoride.  What would the fluoride feed rate be?</t>
    </r>
  </si>
  <si>
    <t>*Fluoride Feed Rate (lb/day):</t>
  </si>
  <si>
    <t xml:space="preserve">*Fluoride Feed Rate (lb/day) = </t>
  </si>
  <si>
    <r>
      <rPr>
        <b/>
        <sz val="11"/>
        <color theme="1"/>
        <rFont val="Calibri"/>
        <family val="2"/>
        <scheme val="minor"/>
      </rPr>
      <t xml:space="preserve">Eample 2. </t>
    </r>
    <r>
      <rPr>
        <sz val="11"/>
        <color theme="1"/>
        <rFont val="Calibri"/>
        <family val="2"/>
        <scheme val="minor"/>
      </rPr>
      <t>A water plant has a daily average production of 695 gpm and the city wants to have 0.7 mg/l fluoride level in the finished water.  The natural fluoride level is than 0.1 mg/l.  Find the fluoride rate using sodium fluorosilicate:</t>
    </r>
  </si>
  <si>
    <t>Convert the plant rate to MGD from gpm:</t>
  </si>
  <si>
    <t>*Find the fluoride feed rate:</t>
  </si>
  <si>
    <t>Therefore, it takes about 10 pounds of  sodium fluorosilicate to treat 1.0 MG of water to a concentration of 0.7 mg/l of fluoride.</t>
  </si>
  <si>
    <t>To convert pounds per day to cubic feet per hour:</t>
  </si>
  <si>
    <t>**Fluoride Feed Rate (lb/min) =</t>
  </si>
  <si>
    <t>The fluoride feed rate is 44.19 pounds per day.  Some feed rates from equipment design data sheets are given in grams/minute.  ***To convert to grams/minute, divide by 1440 minutes/day and multiply by 454 grams/pound.</t>
  </si>
  <si>
    <t xml:space="preserve">***Fluoride Feed Rate (gm/min) = </t>
  </si>
  <si>
    <t>**Find the fluoride feed rate:</t>
  </si>
  <si>
    <r>
      <t xml:space="preserve">Example 3. </t>
    </r>
    <r>
      <rPr>
        <sz val="11"/>
        <color theme="1"/>
        <rFont val="Calibri"/>
        <family val="2"/>
        <scheme val="minor"/>
      </rPr>
      <t>If it is known that the plant rate is 4,000 gpm, the dosage needed is 0.8 mg/l, and the plant uses fluorosilicic acid, what is this the fluoride feed rate in pounds per minute?</t>
    </r>
  </si>
  <si>
    <r>
      <t xml:space="preserve">0.8 mg/l (dosage) </t>
    </r>
    <r>
      <rPr>
        <sz val="10"/>
        <color theme="1"/>
        <rFont val="Calibri"/>
        <family val="2"/>
      </rPr>
      <t>× 4000 gpm (capacity) × 8.34 lbs/gal</t>
    </r>
  </si>
  <si>
    <r>
      <t xml:space="preserve">1,000,000 </t>
    </r>
    <r>
      <rPr>
        <sz val="10"/>
        <color theme="1"/>
        <rFont val="Calibri"/>
        <family val="2"/>
      </rPr>
      <t>× 0.79 × 0.23</t>
    </r>
  </si>
  <si>
    <t>A gallon of 23% fluorosilicic acid weighs 10 pounds and there are 3785 ml per gallon;  thus the following following formula can be used to convert the feed rate to ml/min:</t>
  </si>
  <si>
    <t xml:space="preserve"> Find fluoride feed rate in ml/min:</t>
  </si>
  <si>
    <r>
      <t xml:space="preserve">Washington State requires that the operators record the amount of chemical used, and that the theoretical concentration of chemical in the water be determined mathematically.  In order to find the theoretical concentration of  fluoride, the calculated dosage must be determined.  Adding the calculated dosage to the natural fluoride level in the water supply will yield the theoretical concentration of fluoride in the water.  </t>
    </r>
    <r>
      <rPr>
        <b/>
        <i/>
        <sz val="11"/>
        <color theme="1"/>
        <rFont val="Calibri"/>
        <family val="2"/>
        <scheme val="minor"/>
      </rPr>
      <t>The theoretical concentration is calculated as a safety precaution to ensure that an overfeed or accident does not occur.</t>
    </r>
    <r>
      <rPr>
        <sz val="11"/>
        <color theme="1"/>
        <rFont val="Calibri"/>
        <family val="2"/>
        <scheme val="minor"/>
      </rPr>
      <t xml:space="preserve">  It is also in aid in solving trouble-shooting problems.  If the theoretical concertation is significantly higher or lower than the measured concentration, steps should be taken to determine the discrepancy.  </t>
    </r>
  </si>
  <si>
    <t>Calculated Dosage (Sodium Fluorosilicate)</t>
  </si>
  <si>
    <t>Calculated Dosage (Fluorosilicic Acid)</t>
  </si>
  <si>
    <t>When the fluoride Feed Rate is changed to fluoride fed and the Capacity is changed the Actual Daily Production of Water in the water system, then the dosage becomes the Calculated Dosage: the units remain the same, except that Fluoride Feed goes from lbs/day to lbs and Actual Production goes from MGD to MG.</t>
  </si>
  <si>
    <t>The numerator (top) of the equation gives the pounds of fluoride ion added to the water while the denominator (bottom)  gives millions of pounds of water treated.  Pounds of fluoride divided by millions of water equals ppm or mg/l.</t>
  </si>
  <si>
    <t>The optimal fluoridation level for Washington State is 0.7 mg/L</t>
  </si>
  <si>
    <t>The dosage, expressed as milligrams per liter (mg/l) or parts per million (ppm), is obtained by subtracting the naturally occurring fluoride level from the desired fluoride level.  For example, if the desired fluoride level is 0.7 mg/l and the natural fluoride level is 0.2 mg/l of the water to be fluoridated, the desired dosage will be 0.5 mg/l:</t>
  </si>
  <si>
    <t xml:space="preserve">The maximum pumping rate refers to the maximum amount of water that can be produced.  The capacity of the water plant may be measured in gallons per minute (gpm), or million gallons per day (MGD).  It is important to note that the sizing of a fluoride feeder is based on the maximum flow rate at the point of injection. </t>
  </si>
  <si>
    <r>
      <t xml:space="preserve">At times, the fluoride feed must be given in </t>
    </r>
    <r>
      <rPr>
        <b/>
        <sz val="11"/>
        <color theme="1"/>
        <rFont val="Calibri"/>
        <family val="2"/>
        <scheme val="minor"/>
      </rPr>
      <t>cubic feet per hour</t>
    </r>
    <r>
      <rPr>
        <sz val="11"/>
        <color theme="1"/>
        <rFont val="Calibri"/>
        <family val="2"/>
        <scheme val="minor"/>
      </rPr>
      <t xml:space="preserve">.  Since a cubic foot of sodium fluorosilicate weighs in the range of 75lbs.  </t>
    </r>
  </si>
  <si>
    <r>
      <t xml:space="preserve">Example1. </t>
    </r>
    <r>
      <rPr>
        <sz val="11"/>
        <color theme="1"/>
        <rFont val="Calibri"/>
        <family val="2"/>
        <scheme val="minor"/>
      </rPr>
      <t>A plant used 65 lbs of sodium fluorosilicate to  5,540,000 gallons of water in one day. What is the calculated dosage?</t>
    </r>
  </si>
  <si>
    <r>
      <t xml:space="preserve">Example 2. </t>
    </r>
    <r>
      <rPr>
        <sz val="11"/>
        <color theme="1"/>
        <rFont val="Calibri"/>
        <family val="2"/>
        <scheme val="minor"/>
      </rPr>
      <t>A plant used 26 lbs of sodium fluorosilicate to  2,663,000 gallons of water in one day.  What is the calculated dosage?</t>
    </r>
  </si>
  <si>
    <r>
      <t xml:space="preserve">Example 3. </t>
    </r>
    <r>
      <rPr>
        <sz val="11"/>
        <color theme="1"/>
        <rFont val="Calibri"/>
        <family val="2"/>
        <scheme val="minor"/>
      </rPr>
      <t>A plant used 43 lbs of Fluorosilicic Acid to  1,226,000 gallons of water in one day.  Assume the acid purity is 23%.  What is the calculated dosage?</t>
    </r>
  </si>
  <si>
    <r>
      <t xml:space="preserve">Example 4. </t>
    </r>
    <r>
      <rPr>
        <sz val="11"/>
        <color theme="1"/>
        <rFont val="Calibri"/>
        <family val="2"/>
        <scheme val="minor"/>
      </rPr>
      <t>A plant used 898 lbs of Fluorosilicic Acid to 21,793,000 gallons of water in one day.  Assume the acid purity is 23%.  What is the calculated dosage?</t>
    </r>
  </si>
  <si>
    <t>for Fluoride Acids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</si>
</sst>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dd/yy;@"/>
    <numFmt numFmtId="165" formatCode="[&lt;=9999999]###\-####;\(###\)\ ###\-####"/>
    <numFmt numFmtId="166" formatCode="0.0"/>
    <numFmt numFmtId="167" formatCode="[$-F400]h:mm:ss\ AM/PM"/>
    <numFmt numFmtId="168" formatCode="m/d/yy;@"/>
  </numFmts>
  <fonts count="43" x14ac:knownFonts="1">
    <font>
      <sz val="11"/>
      <color theme="1"/>
      <name val="Calibri"/>
      <family val="2"/>
      <scheme val="minor"/>
    </font>
    <font>
      <sz val="11"/>
      <color theme="1"/>
      <name val="Segoe UI"/>
      <family val="2"/>
    </font>
    <font>
      <b/>
      <sz val="11"/>
      <color theme="1"/>
      <name val="Segoe UI"/>
      <family val="2"/>
    </font>
    <font>
      <sz val="7"/>
      <color theme="1"/>
      <name val="Segoe UI"/>
      <family val="2"/>
    </font>
    <font>
      <b/>
      <i/>
      <sz val="8"/>
      <color theme="1"/>
      <name val="Segoe UI"/>
      <family val="2"/>
    </font>
    <font>
      <sz val="10"/>
      <color theme="1"/>
      <name val="Segoe UI"/>
      <family val="2"/>
    </font>
    <font>
      <sz val="9"/>
      <color theme="1"/>
      <name val="Segoe UI"/>
      <family val="2"/>
    </font>
    <font>
      <sz val="8.5"/>
      <color theme="1"/>
      <name val="Segoe UI"/>
      <family val="2"/>
    </font>
    <font>
      <sz val="8"/>
      <color theme="1"/>
      <name val="Segoe UI"/>
      <family val="2"/>
    </font>
    <font>
      <i/>
      <sz val="9"/>
      <color theme="1"/>
      <name val="Segoe UI"/>
      <family val="2"/>
    </font>
    <font>
      <b/>
      <u/>
      <sz val="9"/>
      <color theme="1"/>
      <name val="Segoe UI"/>
      <family val="2"/>
    </font>
    <font>
      <sz val="8.25"/>
      <color theme="1"/>
      <name val="Segoe UI"/>
      <family val="2"/>
    </font>
    <font>
      <b/>
      <sz val="8"/>
      <color theme="1"/>
      <name val="Segoe UI"/>
      <family val="2"/>
    </font>
    <font>
      <b/>
      <sz val="10"/>
      <color theme="1"/>
      <name val="Segoe UI"/>
      <family val="2"/>
    </font>
    <font>
      <b/>
      <sz val="9"/>
      <color theme="1"/>
      <name val="Segoe UI"/>
      <family val="2"/>
    </font>
    <font>
      <sz val="9.5"/>
      <color theme="1"/>
      <name val="Segoe UI"/>
      <family val="2"/>
    </font>
    <font>
      <sz val="8"/>
      <color rgb="FF000000"/>
      <name val="Tahoma"/>
      <family val="2"/>
    </font>
    <font>
      <i/>
      <sz val="9.5"/>
      <color theme="1"/>
      <name val="Segoe UI"/>
      <family val="2"/>
    </font>
    <font>
      <b/>
      <sz val="9.5"/>
      <color theme="1"/>
      <name val="Segoe UI"/>
      <family val="2"/>
    </font>
    <font>
      <u/>
      <sz val="11"/>
      <color theme="10"/>
      <name val="Calibri"/>
      <family val="2"/>
      <scheme val="minor"/>
    </font>
    <font>
      <sz val="8.75"/>
      <color theme="1"/>
      <name val="Segoe UI"/>
      <family val="2"/>
    </font>
    <font>
      <sz val="11"/>
      <color theme="1"/>
      <name val="Calibri"/>
      <family val="2"/>
      <scheme val="minor"/>
    </font>
    <font>
      <b/>
      <sz val="7"/>
      <color theme="1"/>
      <name val="Segoe UI"/>
      <family val="2"/>
    </font>
    <font>
      <sz val="6"/>
      <color theme="1"/>
      <name val="Segoe UI"/>
      <family val="2"/>
    </font>
    <font>
      <sz val="5.5"/>
      <color theme="1"/>
      <name val="Segoe UI"/>
      <family val="2"/>
    </font>
    <font>
      <vertAlign val="superscript"/>
      <sz val="5.5"/>
      <color theme="1"/>
      <name val="Segoe UI"/>
      <family val="2"/>
    </font>
    <font>
      <sz val="8"/>
      <color theme="1"/>
      <name val="Calibri"/>
      <family val="2"/>
      <scheme val="minor"/>
    </font>
    <font>
      <u/>
      <sz val="8"/>
      <color theme="10"/>
      <name val="Calibri"/>
      <family val="2"/>
      <scheme val="minor"/>
    </font>
    <font>
      <b/>
      <sz val="11"/>
      <color theme="1"/>
      <name val="Calibri"/>
      <family val="2"/>
      <scheme val="minor"/>
    </font>
    <font>
      <b/>
      <i/>
      <sz val="11"/>
      <color theme="1"/>
      <name val="Calibri"/>
      <family val="2"/>
      <scheme val="minor"/>
    </font>
    <font>
      <sz val="11"/>
      <color theme="1"/>
      <name val="Calibri"/>
      <family val="2"/>
    </font>
    <font>
      <b/>
      <sz val="11"/>
      <color theme="1"/>
      <name val="Calibri"/>
      <family val="2"/>
    </font>
    <font>
      <b/>
      <sz val="15"/>
      <color theme="1"/>
      <name val="Calibri"/>
      <family val="2"/>
      <scheme val="minor"/>
    </font>
    <font>
      <vertAlign val="superscript"/>
      <sz val="11"/>
      <color theme="1"/>
      <name val="Calibri"/>
      <family val="2"/>
    </font>
    <font>
      <b/>
      <vertAlign val="superscript"/>
      <sz val="11"/>
      <color theme="1"/>
      <name val="Calibri"/>
      <family val="2"/>
    </font>
    <font>
      <vertAlign val="subscript"/>
      <sz val="10"/>
      <color theme="1"/>
      <name val="Segoe UI"/>
      <family val="2"/>
    </font>
    <font>
      <b/>
      <sz val="15"/>
      <name val="Calibri"/>
      <family val="2"/>
      <scheme val="minor"/>
    </font>
    <font>
      <sz val="11"/>
      <name val="Calibri"/>
      <family val="2"/>
      <scheme val="minor"/>
    </font>
    <font>
      <i/>
      <sz val="11"/>
      <name val="Calibri"/>
      <family val="2"/>
      <scheme val="minor"/>
    </font>
    <font>
      <sz val="10"/>
      <color theme="1"/>
      <name val="Calibri"/>
      <family val="2"/>
      <scheme val="minor"/>
    </font>
    <font>
      <b/>
      <sz val="8"/>
      <color theme="1"/>
      <name val="Calibri"/>
      <family val="2"/>
      <scheme val="minor"/>
    </font>
    <font>
      <b/>
      <sz val="10.5"/>
      <color theme="1"/>
      <name val="Calibri"/>
      <family val="2"/>
      <scheme val="minor"/>
    </font>
    <font>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0CEDE"/>
        <bgColor indexed="64"/>
      </patternFill>
    </fill>
  </fills>
  <borders count="54">
    <border>
      <left/>
      <right/>
      <top/>
      <bottom/>
      <diagonal/>
    </border>
    <border>
      <left/>
      <right/>
      <top/>
      <bottom style="thin">
        <color indexed="64"/>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diagonalUp="1">
      <left/>
      <right/>
      <top/>
      <bottom style="thin">
        <color indexed="64"/>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indexed="64"/>
      </bottom>
      <diagonal/>
    </border>
    <border>
      <left/>
      <right style="medium">
        <color auto="1"/>
      </right>
      <top/>
      <bottom style="thin">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top style="thin">
        <color indexed="64"/>
      </top>
      <bottom/>
      <diagonal/>
    </border>
    <border>
      <left/>
      <right style="medium">
        <color indexed="64"/>
      </right>
      <top style="thin">
        <color indexed="64"/>
      </top>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style="medium">
        <color auto="1"/>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s>
  <cellStyleXfs count="3">
    <xf numFmtId="0" fontId="0" fillId="0" borderId="0"/>
    <xf numFmtId="0" fontId="19" fillId="0" borderId="0" applyNumberFormat="0" applyFill="0" applyBorder="0" applyAlignment="0" applyProtection="0"/>
    <xf numFmtId="9" fontId="21" fillId="0" borderId="0" applyFont="0" applyFill="0" applyBorder="0" applyAlignment="0" applyProtection="0"/>
  </cellStyleXfs>
  <cellXfs count="355">
    <xf numFmtId="0" fontId="0" fillId="0" borderId="0" xfId="0"/>
    <xf numFmtId="0" fontId="1" fillId="0" borderId="0" xfId="0" applyFont="1"/>
    <xf numFmtId="0" fontId="5" fillId="0" borderId="0" xfId="0" applyFont="1"/>
    <xf numFmtId="0" fontId="5" fillId="0" borderId="0" xfId="0" applyFont="1" applyBorder="1"/>
    <xf numFmtId="0" fontId="3" fillId="0" borderId="0" xfId="0" applyFont="1" applyAlignment="1"/>
    <xf numFmtId="0" fontId="6" fillId="0" borderId="0" xfId="0" applyFont="1"/>
    <xf numFmtId="0" fontId="6" fillId="0" borderId="0" xfId="0" applyFont="1" applyBorder="1"/>
    <xf numFmtId="0" fontId="6" fillId="0" borderId="0" xfId="0" applyFont="1" applyBorder="1" applyAlignment="1">
      <alignment horizontal="left"/>
    </xf>
    <xf numFmtId="0" fontId="6" fillId="0" borderId="2" xfId="0" applyFont="1" applyBorder="1"/>
    <xf numFmtId="0" fontId="5" fillId="0" borderId="1" xfId="0" applyFont="1" applyBorder="1"/>
    <xf numFmtId="0" fontId="5" fillId="0" borderId="0" xfId="0" applyFont="1" applyAlignment="1"/>
    <xf numFmtId="0" fontId="13" fillId="0" borderId="0" xfId="0" applyFont="1" applyAlignment="1">
      <alignment horizontal="center"/>
    </xf>
    <xf numFmtId="49" fontId="5" fillId="0" borderId="0" xfId="0" applyNumberFormat="1" applyFont="1"/>
    <xf numFmtId="0" fontId="6" fillId="0" borderId="0" xfId="0" applyFont="1" applyAlignment="1"/>
    <xf numFmtId="164" fontId="5" fillId="0" borderId="24" xfId="0" applyNumberFormat="1" applyFont="1" applyBorder="1" applyAlignment="1"/>
    <xf numFmtId="0" fontId="18" fillId="0" borderId="0" xfId="0" applyFont="1" applyBorder="1"/>
    <xf numFmtId="0" fontId="6" fillId="0" borderId="28" xfId="0" applyFont="1" applyBorder="1" applyAlignment="1"/>
    <xf numFmtId="0" fontId="6" fillId="0" borderId="35" xfId="0" applyFont="1" applyBorder="1"/>
    <xf numFmtId="0" fontId="6" fillId="0" borderId="36" xfId="0" applyFont="1" applyBorder="1"/>
    <xf numFmtId="0" fontId="6" fillId="0" borderId="34" xfId="0" applyFont="1" applyBorder="1"/>
    <xf numFmtId="0" fontId="6" fillId="0" borderId="32" xfId="0" applyFont="1" applyBorder="1"/>
    <xf numFmtId="0" fontId="6" fillId="0" borderId="33" xfId="0" applyFont="1" applyBorder="1"/>
    <xf numFmtId="0" fontId="19" fillId="0" borderId="0" xfId="1"/>
    <xf numFmtId="0" fontId="19" fillId="0" borderId="0" xfId="1" applyAlignment="1"/>
    <xf numFmtId="0" fontId="20" fillId="0" borderId="0" xfId="0" applyFont="1" applyAlignment="1">
      <alignment horizontal="left"/>
    </xf>
    <xf numFmtId="0" fontId="5" fillId="0" borderId="0" xfId="0" applyFont="1" applyBorder="1" applyAlignment="1"/>
    <xf numFmtId="164" fontId="3" fillId="0" borderId="0" xfId="0" applyNumberFormat="1" applyFont="1" applyBorder="1" applyAlignment="1"/>
    <xf numFmtId="0" fontId="5" fillId="0" borderId="0" xfId="0" applyFont="1" applyAlignment="1">
      <alignment horizontal="center"/>
    </xf>
    <xf numFmtId="0" fontId="8" fillId="0" borderId="34" xfId="0" applyFont="1" applyBorder="1" applyAlignment="1">
      <alignment horizontal="center"/>
    </xf>
    <xf numFmtId="0" fontId="14" fillId="0" borderId="26" xfId="0" applyFont="1" applyBorder="1" applyAlignment="1">
      <alignment horizontal="center"/>
    </xf>
    <xf numFmtId="0" fontId="13" fillId="0" borderId="26" xfId="0" applyFont="1" applyBorder="1" applyAlignment="1">
      <alignment horizontal="center"/>
    </xf>
    <xf numFmtId="0" fontId="6" fillId="3" borderId="0" xfId="0" applyFont="1" applyFill="1"/>
    <xf numFmtId="0" fontId="6" fillId="3" borderId="2" xfId="0" applyFont="1" applyFill="1" applyBorder="1"/>
    <xf numFmtId="0" fontId="6" fillId="3" borderId="36" xfId="0" applyFont="1" applyFill="1" applyBorder="1"/>
    <xf numFmtId="0" fontId="5" fillId="3" borderId="0" xfId="0" applyFont="1" applyFill="1"/>
    <xf numFmtId="0" fontId="6" fillId="3" borderId="0" xfId="0" applyFont="1" applyFill="1" applyBorder="1"/>
    <xf numFmtId="0" fontId="6" fillId="3" borderId="0" xfId="0" applyFont="1" applyFill="1" applyAlignment="1">
      <alignment vertical="top" wrapText="1"/>
    </xf>
    <xf numFmtId="166" fontId="6" fillId="3" borderId="0" xfId="0" applyNumberFormat="1" applyFont="1" applyFill="1" applyBorder="1" applyAlignment="1"/>
    <xf numFmtId="0" fontId="5" fillId="0" borderId="44" xfId="0" applyFont="1" applyFill="1" applyBorder="1"/>
    <xf numFmtId="0" fontId="14" fillId="3" borderId="2" xfId="0" applyFont="1" applyFill="1" applyBorder="1" applyAlignment="1"/>
    <xf numFmtId="0" fontId="14" fillId="3" borderId="2" xfId="0" applyFont="1" applyFill="1" applyBorder="1" applyAlignment="1">
      <alignment horizontal="center"/>
    </xf>
    <xf numFmtId="0" fontId="22" fillId="3" borderId="0" xfId="0" applyFont="1" applyFill="1" applyBorder="1" applyAlignment="1">
      <alignment vertical="center"/>
    </xf>
    <xf numFmtId="0" fontId="12" fillId="3" borderId="0" xfId="0" applyFont="1" applyFill="1" applyBorder="1" applyAlignment="1"/>
    <xf numFmtId="0" fontId="8" fillId="0" borderId="33" xfId="0" applyFont="1" applyBorder="1"/>
    <xf numFmtId="0" fontId="6" fillId="0" borderId="0" xfId="0" applyFont="1" applyFill="1" applyBorder="1"/>
    <xf numFmtId="0" fontId="6" fillId="0" borderId="34" xfId="0" applyFont="1" applyFill="1" applyBorder="1"/>
    <xf numFmtId="0" fontId="6" fillId="0" borderId="2" xfId="0" applyFont="1" applyFill="1" applyBorder="1"/>
    <xf numFmtId="0" fontId="6" fillId="0" borderId="36" xfId="0" applyFont="1" applyFill="1" applyBorder="1"/>
    <xf numFmtId="0" fontId="8" fillId="0" borderId="33" xfId="0" applyFont="1" applyFill="1" applyBorder="1"/>
    <xf numFmtId="0" fontId="8" fillId="0" borderId="35" xfId="0" applyFont="1" applyFill="1" applyBorder="1"/>
    <xf numFmtId="0" fontId="23" fillId="0" borderId="2" xfId="0" applyFont="1" applyFill="1" applyBorder="1"/>
    <xf numFmtId="0" fontId="23" fillId="0" borderId="0" xfId="0" applyFont="1" applyFill="1" applyBorder="1"/>
    <xf numFmtId="0" fontId="24" fillId="0" borderId="0" xfId="0" applyFont="1" applyFill="1" applyBorder="1"/>
    <xf numFmtId="0" fontId="8" fillId="0" borderId="0" xfId="0" applyFont="1"/>
    <xf numFmtId="0" fontId="8" fillId="0" borderId="0" xfId="0" applyFont="1" applyAlignment="1"/>
    <xf numFmtId="0" fontId="26" fillId="0" borderId="0" xfId="0" applyFont="1" applyAlignment="1"/>
    <xf numFmtId="0" fontId="27" fillId="0" borderId="0" xfId="1" applyFont="1" applyAlignment="1"/>
    <xf numFmtId="0" fontId="28" fillId="0" borderId="0" xfId="0" applyFont="1"/>
    <xf numFmtId="0" fontId="0" fillId="0" borderId="0" xfId="0" applyAlignment="1"/>
    <xf numFmtId="0" fontId="0" fillId="0" borderId="0" xfId="0" applyFill="1" applyBorder="1" applyAlignment="1"/>
    <xf numFmtId="0" fontId="0" fillId="0" borderId="0" xfId="0" applyAlignment="1">
      <alignment vertical="center"/>
    </xf>
    <xf numFmtId="0" fontId="0" fillId="0" borderId="0" xfId="0" applyAlignment="1">
      <alignment horizontal="left"/>
    </xf>
    <xf numFmtId="0" fontId="0" fillId="0" borderId="0" xfId="0" applyFill="1"/>
    <xf numFmtId="0" fontId="28" fillId="0" borderId="0" xfId="0" applyFont="1" applyAlignment="1">
      <alignment horizontal="left"/>
    </xf>
    <xf numFmtId="0" fontId="0" fillId="0" borderId="0" xfId="0" applyFont="1"/>
    <xf numFmtId="0" fontId="0" fillId="0" borderId="0" xfId="0" applyFont="1" applyFill="1" applyBorder="1" applyAlignment="1">
      <alignment vertical="center"/>
    </xf>
    <xf numFmtId="0" fontId="0" fillId="0" borderId="0" xfId="0" applyAlignment="1">
      <alignment horizontal="left" indent="3"/>
    </xf>
    <xf numFmtId="0" fontId="0" fillId="0" borderId="0" xfId="0" applyAlignment="1">
      <alignment horizontal="left" indent="4"/>
    </xf>
    <xf numFmtId="0" fontId="28" fillId="0" borderId="0" xfId="0" applyFont="1" applyFill="1" applyBorder="1" applyAlignment="1">
      <alignment horizontal="left" vertical="center" indent="3"/>
    </xf>
    <xf numFmtId="0" fontId="0" fillId="0" borderId="0" xfId="0" applyFont="1" applyFill="1" applyAlignment="1"/>
    <xf numFmtId="0" fontId="28" fillId="0" borderId="0" xfId="0" applyFont="1" applyFill="1" applyAlignment="1"/>
    <xf numFmtId="0" fontId="28" fillId="0" borderId="0" xfId="0" applyFont="1" applyFill="1" applyAlignment="1">
      <alignment horizontal="left" indent="4"/>
    </xf>
    <xf numFmtId="3" fontId="0" fillId="0" borderId="0" xfId="0" applyNumberFormat="1" applyBorder="1" applyAlignment="1">
      <alignment horizontal="center"/>
    </xf>
    <xf numFmtId="0" fontId="28" fillId="0" borderId="0" xfId="0" applyFont="1" applyFill="1" applyAlignment="1">
      <alignment horizontal="left" vertical="center"/>
    </xf>
    <xf numFmtId="0" fontId="0" fillId="0" borderId="0" xfId="0"/>
    <xf numFmtId="0" fontId="0" fillId="0" borderId="0" xfId="0"/>
    <xf numFmtId="0" fontId="0" fillId="0" borderId="0" xfId="0" applyAlignment="1"/>
    <xf numFmtId="0" fontId="0" fillId="0" borderId="0" xfId="0" applyAlignment="1">
      <alignment horizontal="left"/>
    </xf>
    <xf numFmtId="0" fontId="0" fillId="0" borderId="0" xfId="0" applyFont="1" applyAlignment="1"/>
    <xf numFmtId="0" fontId="0" fillId="0" borderId="0" xfId="0" applyFont="1" applyFill="1" applyAlignment="1"/>
    <xf numFmtId="0" fontId="5" fillId="0" borderId="0" xfId="0" applyFont="1" applyAlignment="1"/>
    <xf numFmtId="0" fontId="5" fillId="0" borderId="0" xfId="0" applyFont="1" applyBorder="1" applyAlignment="1"/>
    <xf numFmtId="0" fontId="5" fillId="4" borderId="0" xfId="0" applyFont="1" applyFill="1" applyBorder="1" applyAlignment="1"/>
    <xf numFmtId="0" fontId="0" fillId="0" borderId="0" xfId="0" applyBorder="1"/>
    <xf numFmtId="0" fontId="5" fillId="4" borderId="0" xfId="0" applyFont="1" applyFill="1" applyBorder="1" applyAlignment="1">
      <alignment vertical="center"/>
    </xf>
    <xf numFmtId="0" fontId="5" fillId="0" borderId="0" xfId="0" applyFont="1" applyFill="1" applyBorder="1" applyAlignment="1">
      <alignment vertical="center"/>
    </xf>
    <xf numFmtId="0" fontId="13" fillId="0" borderId="0" xfId="0" applyFont="1" applyFill="1" applyBorder="1" applyAlignment="1">
      <alignment vertical="center"/>
    </xf>
    <xf numFmtId="0" fontId="6" fillId="4" borderId="0" xfId="0" applyFont="1" applyFill="1" applyBorder="1" applyAlignment="1">
      <alignment vertical="center"/>
    </xf>
    <xf numFmtId="0" fontId="0" fillId="0" borderId="0" xfId="0" applyBorder="1" applyAlignment="1">
      <alignment horizontal="left" vertical="center" indent="4"/>
    </xf>
    <xf numFmtId="0" fontId="14" fillId="4" borderId="0" xfId="0" applyFont="1" applyFill="1" applyBorder="1" applyAlignment="1">
      <alignment vertical="center"/>
    </xf>
    <xf numFmtId="0" fontId="13" fillId="4" borderId="0" xfId="0" applyFont="1" applyFill="1" applyBorder="1" applyAlignment="1">
      <alignment vertical="center"/>
    </xf>
    <xf numFmtId="0" fontId="0" fillId="0" borderId="0" xfId="0" applyBorder="1" applyAlignment="1"/>
    <xf numFmtId="0" fontId="0" fillId="0" borderId="0" xfId="0" applyBorder="1" applyAlignment="1">
      <alignment horizontal="left"/>
    </xf>
    <xf numFmtId="0" fontId="0" fillId="0" borderId="0" xfId="0" applyAlignment="1"/>
    <xf numFmtId="0" fontId="5" fillId="0" borderId="0" xfId="0" applyFont="1" applyFill="1" applyBorder="1" applyAlignment="1">
      <alignment horizontal="center"/>
    </xf>
    <xf numFmtId="0" fontId="0" fillId="0" borderId="0" xfId="0" applyAlignment="1"/>
    <xf numFmtId="0" fontId="36" fillId="0" borderId="0" xfId="0" applyFont="1" applyAlignment="1">
      <alignment horizontal="left" vertical="center"/>
    </xf>
    <xf numFmtId="0" fontId="4" fillId="0" borderId="0" xfId="0" applyFont="1" applyAlignment="1"/>
    <xf numFmtId="0" fontId="28" fillId="0" borderId="0" xfId="0" applyFont="1" applyFill="1" applyBorder="1" applyAlignment="1">
      <alignment vertical="center"/>
    </xf>
    <xf numFmtId="0" fontId="40" fillId="0" borderId="0" xfId="0" applyFont="1" applyAlignment="1"/>
    <xf numFmtId="0" fontId="0" fillId="0" borderId="0" xfId="0" applyAlignment="1">
      <alignment horizontal="left" wrapText="1"/>
    </xf>
    <xf numFmtId="0" fontId="0" fillId="0" borderId="0" xfId="0" applyAlignment="1">
      <alignment wrapText="1"/>
    </xf>
    <xf numFmtId="0" fontId="0" fillId="0" borderId="0" xfId="0" applyFill="1" applyAlignment="1"/>
    <xf numFmtId="0" fontId="0" fillId="0" borderId="0" xfId="0" applyAlignment="1">
      <alignment horizontal="left" wrapText="1" indent="3"/>
    </xf>
    <xf numFmtId="0" fontId="13" fillId="0" borderId="0" xfId="0"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49" fontId="5" fillId="0" borderId="1" xfId="0" applyNumberFormat="1" applyFont="1" applyBorder="1" applyAlignment="1">
      <alignment horizontal="left"/>
    </xf>
    <xf numFmtId="165" fontId="5" fillId="0" borderId="1" xfId="0" applyNumberFormat="1" applyFont="1" applyBorder="1" applyAlignment="1">
      <alignment horizontal="left"/>
    </xf>
    <xf numFmtId="0" fontId="5" fillId="0" borderId="0" xfId="0" applyFont="1" applyAlignment="1">
      <alignment horizontal="right"/>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7"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left"/>
    </xf>
    <xf numFmtId="0" fontId="8" fillId="0" borderId="33" xfId="0" applyFont="1" applyBorder="1" applyAlignment="1">
      <alignment horizontal="right"/>
    </xf>
    <xf numFmtId="0" fontId="8" fillId="0" borderId="0" xfId="0" applyFont="1" applyBorder="1" applyAlignment="1">
      <alignment horizontal="right"/>
    </xf>
    <xf numFmtId="2" fontId="6" fillId="0" borderId="7" xfId="0" applyNumberFormat="1" applyFont="1" applyFill="1" applyBorder="1" applyAlignment="1">
      <alignment horizontal="center"/>
    </xf>
    <xf numFmtId="2" fontId="6" fillId="0" borderId="6" xfId="0" applyNumberFormat="1" applyFont="1" applyFill="1" applyBorder="1" applyAlignment="1">
      <alignment horizontal="center"/>
    </xf>
    <xf numFmtId="2" fontId="6" fillId="0" borderId="43" xfId="0" applyNumberFormat="1" applyFont="1" applyFill="1" applyBorder="1" applyAlignment="1">
      <alignment horizontal="center"/>
    </xf>
    <xf numFmtId="2" fontId="6" fillId="0" borderId="9" xfId="0" applyNumberFormat="1" applyFont="1" applyFill="1" applyBorder="1" applyAlignment="1">
      <alignment horizontal="center"/>
    </xf>
    <xf numFmtId="2" fontId="6" fillId="0" borderId="1" xfId="0" applyNumberFormat="1" applyFont="1" applyFill="1" applyBorder="1" applyAlignment="1">
      <alignment horizontal="center"/>
    </xf>
    <xf numFmtId="2" fontId="6" fillId="0" borderId="28" xfId="0" applyNumberFormat="1" applyFont="1" applyFill="1" applyBorder="1" applyAlignment="1">
      <alignment horizontal="center"/>
    </xf>
    <xf numFmtId="2" fontId="6" fillId="0" borderId="8" xfId="0" applyNumberFormat="1" applyFont="1" applyFill="1" applyBorder="1" applyAlignment="1">
      <alignment horizontal="center"/>
    </xf>
    <xf numFmtId="2" fontId="6" fillId="0" borderId="10" xfId="0" applyNumberFormat="1" applyFont="1" applyFill="1" applyBorder="1" applyAlignment="1">
      <alignment horizontal="center"/>
    </xf>
    <xf numFmtId="1" fontId="6" fillId="0" borderId="7" xfId="0" applyNumberFormat="1" applyFont="1" applyFill="1" applyBorder="1" applyAlignment="1">
      <alignment horizontal="center"/>
    </xf>
    <xf numFmtId="1" fontId="6" fillId="0" borderId="6" xfId="0" applyNumberFormat="1" applyFont="1" applyFill="1" applyBorder="1" applyAlignment="1">
      <alignment horizontal="center"/>
    </xf>
    <xf numFmtId="1" fontId="6" fillId="0" borderId="8" xfId="0" applyNumberFormat="1" applyFont="1" applyFill="1" applyBorder="1" applyAlignment="1">
      <alignment horizontal="center"/>
    </xf>
    <xf numFmtId="1" fontId="6" fillId="0" borderId="9" xfId="0" applyNumberFormat="1" applyFont="1" applyFill="1" applyBorder="1" applyAlignment="1">
      <alignment horizontal="center"/>
    </xf>
    <xf numFmtId="1" fontId="6" fillId="0" borderId="1" xfId="0" applyNumberFormat="1" applyFont="1" applyFill="1" applyBorder="1" applyAlignment="1">
      <alignment horizontal="center"/>
    </xf>
    <xf numFmtId="1" fontId="6" fillId="0" borderId="10" xfId="0" applyNumberFormat="1" applyFont="1" applyFill="1" applyBorder="1" applyAlignment="1">
      <alignment horizontal="center"/>
    </xf>
    <xf numFmtId="1" fontId="6" fillId="0" borderId="6" xfId="0" applyNumberFormat="1" applyFont="1" applyBorder="1" applyAlignment="1">
      <alignment horizontal="center"/>
    </xf>
    <xf numFmtId="1" fontId="6" fillId="0" borderId="8" xfId="0" applyNumberFormat="1" applyFont="1" applyBorder="1" applyAlignment="1">
      <alignment horizontal="center"/>
    </xf>
    <xf numFmtId="1" fontId="6" fillId="0" borderId="1" xfId="0" applyNumberFormat="1" applyFont="1" applyBorder="1" applyAlignment="1">
      <alignment horizontal="center"/>
    </xf>
    <xf numFmtId="1" fontId="6" fillId="0" borderId="10" xfId="0" applyNumberFormat="1" applyFont="1" applyBorder="1" applyAlignment="1">
      <alignment horizont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horizontal="left"/>
    </xf>
    <xf numFmtId="0" fontId="6" fillId="0" borderId="38" xfId="0" applyFont="1" applyBorder="1" applyAlignment="1">
      <alignment horizontal="center"/>
    </xf>
    <xf numFmtId="0" fontId="6" fillId="0" borderId="39" xfId="0" applyFont="1" applyBorder="1" applyAlignment="1">
      <alignment horizontal="center"/>
    </xf>
    <xf numFmtId="1" fontId="6" fillId="0" borderId="14" xfId="0" applyNumberFormat="1" applyFont="1" applyBorder="1" applyAlignment="1">
      <alignment horizontal="center"/>
    </xf>
    <xf numFmtId="1" fontId="6" fillId="0" borderId="3" xfId="0" applyNumberFormat="1" applyFont="1" applyBorder="1" applyAlignment="1">
      <alignment horizontal="center"/>
    </xf>
    <xf numFmtId="1" fontId="6" fillId="0" borderId="3" xfId="0" applyNumberFormat="1" applyFont="1" applyFill="1" applyBorder="1" applyAlignment="1">
      <alignment horizontal="center"/>
    </xf>
    <xf numFmtId="2" fontId="6" fillId="0" borderId="3" xfId="0" applyNumberFormat="1" applyFont="1" applyFill="1" applyBorder="1" applyAlignment="1">
      <alignment horizontal="center"/>
    </xf>
    <xf numFmtId="2" fontId="6" fillId="0" borderId="12" xfId="0" applyNumberFormat="1" applyFont="1" applyBorder="1" applyAlignment="1">
      <alignment horizontal="center"/>
    </xf>
    <xf numFmtId="2" fontId="6" fillId="0" borderId="13" xfId="0" applyNumberFormat="1" applyFont="1" applyBorder="1" applyAlignment="1">
      <alignment horizontal="center"/>
    </xf>
    <xf numFmtId="2" fontId="6" fillId="0" borderId="45" xfId="0" applyNumberFormat="1" applyFont="1" applyBorder="1" applyAlignment="1">
      <alignment horizontal="center"/>
    </xf>
    <xf numFmtId="167" fontId="5" fillId="0" borderId="18" xfId="0" applyNumberFormat="1" applyFont="1" applyBorder="1" applyAlignment="1">
      <alignment horizontal="center"/>
    </xf>
    <xf numFmtId="167" fontId="5" fillId="0" borderId="30" xfId="0" applyNumberFormat="1" applyFont="1" applyBorder="1" applyAlignment="1">
      <alignment horizontal="center"/>
    </xf>
    <xf numFmtId="164" fontId="5" fillId="0" borderId="17" xfId="0" applyNumberFormat="1" applyFont="1" applyBorder="1" applyAlignment="1">
      <alignment horizontal="center"/>
    </xf>
    <xf numFmtId="164" fontId="5" fillId="0" borderId="18" xfId="0" applyNumberFormat="1" applyFont="1" applyBorder="1" applyAlignment="1">
      <alignment horizontal="center"/>
    </xf>
    <xf numFmtId="164" fontId="5" fillId="0" borderId="19" xfId="0" applyNumberFormat="1" applyFont="1" applyBorder="1" applyAlignment="1">
      <alignment horizontal="center"/>
    </xf>
    <xf numFmtId="164" fontId="5" fillId="0" borderId="23" xfId="0" applyNumberFormat="1" applyFont="1" applyBorder="1" applyAlignment="1">
      <alignment horizontal="center"/>
    </xf>
    <xf numFmtId="164" fontId="5" fillId="0" borderId="21" xfId="0" applyNumberFormat="1" applyFont="1" applyBorder="1" applyAlignment="1">
      <alignment horizontal="center"/>
    </xf>
    <xf numFmtId="164" fontId="5" fillId="0" borderId="22" xfId="0" applyNumberFormat="1" applyFont="1" applyBorder="1" applyAlignment="1">
      <alignment horizontal="center"/>
    </xf>
    <xf numFmtId="166" fontId="6" fillId="0" borderId="3" xfId="0" applyNumberFormat="1" applyFont="1" applyBorder="1" applyAlignment="1">
      <alignment horizontal="center"/>
    </xf>
    <xf numFmtId="168" fontId="6" fillId="0" borderId="38" xfId="0" applyNumberFormat="1" applyFont="1" applyBorder="1" applyAlignment="1">
      <alignment horizontal="center"/>
    </xf>
    <xf numFmtId="168" fontId="6" fillId="0" borderId="3" xfId="0" applyNumberFormat="1" applyFont="1" applyBorder="1" applyAlignment="1">
      <alignment horizontal="center"/>
    </xf>
    <xf numFmtId="0" fontId="6" fillId="2" borderId="3" xfId="0" applyFont="1" applyFill="1" applyBorder="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2" fontId="6" fillId="0" borderId="3" xfId="0" applyNumberFormat="1" applyFont="1" applyBorder="1" applyAlignment="1">
      <alignment horizontal="center"/>
    </xf>
    <xf numFmtId="0" fontId="9" fillId="3" borderId="0" xfId="0" applyFont="1" applyFill="1" applyAlignment="1">
      <alignment horizontal="center" vertical="top" wrapText="1"/>
    </xf>
    <xf numFmtId="0" fontId="10" fillId="0" borderId="31" xfId="0" applyFont="1" applyBorder="1" applyAlignment="1">
      <alignment horizontal="center" vertical="top" wrapText="1"/>
    </xf>
    <xf numFmtId="0" fontId="10" fillId="0" borderId="20" xfId="0" applyFont="1" applyBorder="1" applyAlignment="1">
      <alignment horizontal="center" vertical="top" wrapText="1"/>
    </xf>
    <xf numFmtId="164" fontId="6" fillId="0" borderId="1" xfId="0" applyNumberFormat="1" applyFont="1" applyBorder="1" applyAlignment="1">
      <alignment horizontal="center"/>
    </xf>
    <xf numFmtId="167" fontId="5" fillId="0" borderId="21" xfId="0" applyNumberFormat="1" applyFont="1" applyBorder="1" applyAlignment="1">
      <alignment horizontal="center"/>
    </xf>
    <xf numFmtId="167" fontId="5" fillId="0" borderId="44" xfId="0" applyNumberFormat="1" applyFont="1" applyBorder="1" applyAlignment="1">
      <alignment horizontal="center"/>
    </xf>
    <xf numFmtId="0" fontId="7" fillId="0" borderId="33" xfId="0" applyFont="1" applyBorder="1" applyAlignment="1">
      <alignment horizontal="right"/>
    </xf>
    <xf numFmtId="0" fontId="7" fillId="0" borderId="0" xfId="0" applyFont="1" applyBorder="1" applyAlignment="1">
      <alignment horizontal="right"/>
    </xf>
    <xf numFmtId="1" fontId="6" fillId="0" borderId="13" xfId="0" applyNumberFormat="1" applyFont="1" applyFill="1" applyBorder="1" applyAlignment="1">
      <alignment horizontal="center"/>
    </xf>
    <xf numFmtId="0" fontId="12" fillId="0" borderId="37" xfId="0" applyFont="1" applyBorder="1" applyAlignment="1">
      <alignment horizontal="center"/>
    </xf>
    <xf numFmtId="0" fontId="12" fillId="0" borderId="1" xfId="0" applyFont="1" applyBorder="1" applyAlignment="1">
      <alignment horizontal="center"/>
    </xf>
    <xf numFmtId="0" fontId="7" fillId="0" borderId="38" xfId="0" applyFont="1" applyBorder="1" applyAlignment="1">
      <alignment horizontal="right"/>
    </xf>
    <xf numFmtId="0" fontId="7" fillId="0" borderId="3" xfId="0" applyFont="1" applyBorder="1" applyAlignment="1">
      <alignment horizontal="right"/>
    </xf>
    <xf numFmtId="0" fontId="7" fillId="0" borderId="40" xfId="0" applyFont="1" applyBorder="1" applyAlignment="1">
      <alignment horizontal="right"/>
    </xf>
    <xf numFmtId="0" fontId="7" fillId="0" borderId="16" xfId="0" applyFont="1" applyBorder="1" applyAlignment="1">
      <alignment horizontal="right"/>
    </xf>
    <xf numFmtId="0" fontId="6" fillId="2" borderId="14" xfId="0" applyFont="1" applyFill="1" applyBorder="1" applyAlignment="1">
      <alignment horizontal="center"/>
    </xf>
    <xf numFmtId="0" fontId="5" fillId="2" borderId="16" xfId="0" applyFont="1" applyFill="1" applyBorder="1" applyAlignment="1">
      <alignment horizontal="center"/>
    </xf>
    <xf numFmtId="0" fontId="8" fillId="0" borderId="7" xfId="0" applyFont="1" applyBorder="1" applyAlignment="1">
      <alignment horizontal="left" wrapText="1"/>
    </xf>
    <xf numFmtId="0" fontId="8" fillId="0" borderId="6" xfId="0" applyFont="1" applyBorder="1" applyAlignment="1">
      <alignment horizontal="left" wrapText="1"/>
    </xf>
    <xf numFmtId="0" fontId="8" fillId="0" borderId="9" xfId="0" applyFont="1" applyBorder="1" applyAlignment="1">
      <alignment horizontal="left" wrapText="1"/>
    </xf>
    <xf numFmtId="0" fontId="8" fillId="0" borderId="1" xfId="0" applyFont="1" applyBorder="1" applyAlignment="1">
      <alignment horizontal="left" wrapText="1"/>
    </xf>
    <xf numFmtId="0" fontId="3" fillId="0" borderId="0" xfId="0" applyFont="1" applyAlignment="1">
      <alignment horizontal="center" vertical="center" wrapText="1"/>
    </xf>
    <xf numFmtId="0" fontId="11" fillId="0" borderId="33" xfId="0" applyFont="1" applyBorder="1" applyAlignment="1">
      <alignment horizontal="right"/>
    </xf>
    <xf numFmtId="0" fontId="11" fillId="0" borderId="0" xfId="0" applyFont="1" applyBorder="1" applyAlignment="1">
      <alignment horizontal="right"/>
    </xf>
    <xf numFmtId="0" fontId="12" fillId="0" borderId="0" xfId="0" applyFont="1" applyBorder="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0" fontId="10" fillId="0" borderId="31" xfId="0" applyFont="1" applyBorder="1" applyAlignment="1">
      <alignment horizontal="center"/>
    </xf>
    <xf numFmtId="0" fontId="10" fillId="0" borderId="20" xfId="0" applyFont="1" applyBorder="1" applyAlignment="1">
      <alignment horizontal="center"/>
    </xf>
    <xf numFmtId="0" fontId="10" fillId="0" borderId="32" xfId="0" applyFont="1" applyBorder="1" applyAlignment="1">
      <alignment horizontal="center"/>
    </xf>
    <xf numFmtId="0" fontId="5" fillId="0" borderId="0" xfId="0" applyFont="1" applyAlignment="1"/>
    <xf numFmtId="0" fontId="2" fillId="0" borderId="0" xfId="0" applyFont="1" applyAlignment="1">
      <alignment horizontal="center" vertical="center"/>
    </xf>
    <xf numFmtId="0" fontId="4" fillId="0" borderId="0" xfId="0" applyFont="1" applyAlignment="1">
      <alignment horizontal="center"/>
    </xf>
    <xf numFmtId="0" fontId="5" fillId="0" borderId="0" xfId="0" applyFont="1" applyBorder="1" applyAlignment="1">
      <alignment horizontal="right"/>
    </xf>
    <xf numFmtId="166" fontId="6" fillId="0" borderId="1" xfId="0" applyNumberFormat="1" applyFont="1" applyBorder="1" applyAlignment="1">
      <alignment horizontal="center"/>
    </xf>
    <xf numFmtId="166" fontId="6" fillId="0" borderId="12" xfId="0" applyNumberFormat="1" applyFont="1" applyBorder="1" applyAlignment="1">
      <alignment horizontal="center"/>
    </xf>
    <xf numFmtId="166" fontId="6" fillId="0" borderId="13" xfId="0" applyNumberFormat="1" applyFont="1" applyBorder="1" applyAlignment="1">
      <alignment horizontal="center"/>
    </xf>
    <xf numFmtId="166" fontId="6" fillId="0" borderId="45" xfId="0" applyNumberFormat="1" applyFont="1" applyBorder="1" applyAlignment="1">
      <alignment horizont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5" fillId="0" borderId="0" xfId="0" applyFont="1" applyAlignment="1">
      <alignment horizontal="left"/>
    </xf>
    <xf numFmtId="0" fontId="14" fillId="0" borderId="25" xfId="0" applyFont="1" applyBorder="1" applyAlignment="1">
      <alignment horizontal="center"/>
    </xf>
    <xf numFmtId="0" fontId="14" fillId="0" borderId="15" xfId="0" applyFont="1" applyBorder="1" applyAlignment="1">
      <alignment horizontal="center"/>
    </xf>
    <xf numFmtId="0" fontId="14" fillId="0" borderId="51" xfId="0" applyFont="1" applyBorder="1" applyAlignment="1">
      <alignment horizontal="center"/>
    </xf>
    <xf numFmtId="0" fontId="14" fillId="0" borderId="50" xfId="0" applyFont="1" applyBorder="1" applyAlignment="1">
      <alignment horizontal="center"/>
    </xf>
    <xf numFmtId="168" fontId="6" fillId="0" borderId="27" xfId="0" applyNumberFormat="1" applyFont="1" applyBorder="1" applyAlignment="1">
      <alignment horizontal="center"/>
    </xf>
    <xf numFmtId="168" fontId="6" fillId="0" borderId="21" xfId="0" applyNumberFormat="1" applyFont="1" applyBorder="1" applyAlignment="1">
      <alignment horizontal="center"/>
    </xf>
    <xf numFmtId="168" fontId="6" fillId="0" borderId="22" xfId="0" applyNumberFormat="1" applyFont="1" applyBorder="1" applyAlignment="1">
      <alignment horizontal="center"/>
    </xf>
    <xf numFmtId="166" fontId="6" fillId="0" borderId="23" xfId="0" applyNumberFormat="1" applyFont="1" applyBorder="1" applyAlignment="1">
      <alignment horizontal="center"/>
    </xf>
    <xf numFmtId="166" fontId="6" fillId="0" borderId="21" xfId="0" applyNumberFormat="1" applyFont="1" applyBorder="1" applyAlignment="1">
      <alignment horizontal="center"/>
    </xf>
    <xf numFmtId="166" fontId="6" fillId="0" borderId="22" xfId="0" applyNumberFormat="1" applyFont="1" applyBorder="1" applyAlignment="1">
      <alignment horizontal="center"/>
    </xf>
    <xf numFmtId="166" fontId="6" fillId="0" borderId="44" xfId="0" applyNumberFormat="1" applyFont="1" applyBorder="1" applyAlignment="1">
      <alignment horizontal="center"/>
    </xf>
    <xf numFmtId="168" fontId="6" fillId="0" borderId="46" xfId="0" applyNumberFormat="1" applyFont="1" applyBorder="1" applyAlignment="1">
      <alignment horizontal="center"/>
    </xf>
    <xf numFmtId="168" fontId="6" fillId="0" borderId="13" xfId="0" applyNumberFormat="1" applyFont="1" applyBorder="1" applyAlignment="1">
      <alignment horizontal="center"/>
    </xf>
    <xf numFmtId="168" fontId="6" fillId="0" borderId="14" xfId="0" applyNumberFormat="1" applyFont="1" applyBorder="1" applyAlignment="1">
      <alignment horizontal="center"/>
    </xf>
    <xf numFmtId="0" fontId="13" fillId="0" borderId="0" xfId="0" applyFont="1" applyAlignment="1">
      <alignment horizontal="center"/>
    </xf>
    <xf numFmtId="0" fontId="18" fillId="0" borderId="0" xfId="0" applyFont="1" applyAlignment="1">
      <alignment horizontal="right"/>
    </xf>
    <xf numFmtId="0" fontId="5" fillId="0" borderId="1" xfId="0" applyFont="1" applyBorder="1" applyAlignment="1">
      <alignment horizontal="left"/>
    </xf>
    <xf numFmtId="164" fontId="5" fillId="0" borderId="1" xfId="0" applyNumberFormat="1" applyFont="1" applyBorder="1" applyAlignment="1">
      <alignment horizontal="left"/>
    </xf>
    <xf numFmtId="164" fontId="8" fillId="0" borderId="6" xfId="0" applyNumberFormat="1" applyFont="1" applyBorder="1" applyAlignment="1">
      <alignment horizontal="center"/>
    </xf>
    <xf numFmtId="164" fontId="8" fillId="0" borderId="8" xfId="0" applyNumberFormat="1" applyFont="1" applyBorder="1" applyAlignment="1">
      <alignment horizontal="center"/>
    </xf>
    <xf numFmtId="164" fontId="8" fillId="0" borderId="1" xfId="0" applyNumberFormat="1" applyFont="1" applyBorder="1" applyAlignment="1">
      <alignment horizontal="center"/>
    </xf>
    <xf numFmtId="164" fontId="8" fillId="0" borderId="10" xfId="0" applyNumberFormat="1" applyFont="1" applyBorder="1" applyAlignment="1">
      <alignment horizontal="center"/>
    </xf>
    <xf numFmtId="0" fontId="5" fillId="0" borderId="4" xfId="0" applyFont="1" applyBorder="1" applyAlignment="1">
      <alignment horizontal="left"/>
    </xf>
    <xf numFmtId="0" fontId="5" fillId="0" borderId="0" xfId="0" applyFont="1" applyBorder="1" applyAlignment="1">
      <alignment horizontal="left"/>
    </xf>
    <xf numFmtId="0" fontId="5" fillId="0" borderId="9" xfId="0" applyFont="1" applyBorder="1" applyAlignment="1">
      <alignment horizontal="left"/>
    </xf>
    <xf numFmtId="0" fontId="5" fillId="0" borderId="0"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xf>
    <xf numFmtId="164" fontId="5" fillId="0" borderId="1" xfId="0" applyNumberFormat="1" applyFont="1" applyBorder="1" applyAlignment="1">
      <alignment horizontal="center"/>
    </xf>
    <xf numFmtId="1" fontId="5" fillId="0" borderId="1" xfId="0" applyNumberFormat="1" applyFont="1" applyBorder="1" applyAlignment="1">
      <alignment horizontal="right"/>
    </xf>
    <xf numFmtId="1" fontId="5" fillId="0" borderId="1" xfId="0" applyNumberFormat="1" applyFont="1" applyBorder="1" applyAlignment="1">
      <alignment horizontal="left"/>
    </xf>
    <xf numFmtId="0" fontId="6" fillId="0" borderId="29" xfId="0" applyFont="1" applyBorder="1" applyAlignment="1">
      <alignment horizontal="right"/>
    </xf>
    <xf numFmtId="0" fontId="6" fillId="0" borderId="18" xfId="0" applyFont="1" applyBorder="1" applyAlignment="1">
      <alignment horizontal="right"/>
    </xf>
    <xf numFmtId="0" fontId="6" fillId="0" borderId="19" xfId="0" applyFont="1" applyBorder="1" applyAlignment="1">
      <alignment horizontal="right"/>
    </xf>
    <xf numFmtId="0" fontId="6" fillId="0" borderId="27" xfId="0" applyFont="1" applyBorder="1" applyAlignment="1">
      <alignment horizontal="right"/>
    </xf>
    <xf numFmtId="0" fontId="6" fillId="0" borderId="21" xfId="0" applyFont="1" applyBorder="1" applyAlignment="1">
      <alignment horizontal="right"/>
    </xf>
    <xf numFmtId="0" fontId="6" fillId="0" borderId="22" xfId="0" applyFont="1" applyBorder="1" applyAlignment="1">
      <alignment horizontal="right"/>
    </xf>
    <xf numFmtId="0" fontId="6" fillId="0" borderId="27"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2" fontId="6" fillId="0" borderId="12" xfId="0" applyNumberFormat="1" applyFont="1" applyFill="1" applyBorder="1" applyAlignment="1">
      <alignment horizontal="center"/>
    </xf>
    <xf numFmtId="2" fontId="6" fillId="0" borderId="13" xfId="0" applyNumberFormat="1" applyFont="1" applyFill="1" applyBorder="1" applyAlignment="1">
      <alignment horizontal="center"/>
    </xf>
    <xf numFmtId="2" fontId="6" fillId="0" borderId="45" xfId="0" applyNumberFormat="1" applyFont="1" applyFill="1" applyBorder="1" applyAlignment="1">
      <alignment horizontal="center"/>
    </xf>
    <xf numFmtId="0" fontId="22" fillId="0" borderId="29" xfId="0" applyFont="1" applyBorder="1" applyAlignment="1">
      <alignment horizontal="left" vertical="center"/>
    </xf>
    <xf numFmtId="0" fontId="22" fillId="0" borderId="18" xfId="0" applyFont="1" applyBorder="1" applyAlignment="1">
      <alignment horizontal="left" vertical="center"/>
    </xf>
    <xf numFmtId="2" fontId="12" fillId="0" borderId="18" xfId="0" applyNumberFormat="1" applyFont="1" applyFill="1" applyBorder="1" applyAlignment="1">
      <alignment horizontal="center"/>
    </xf>
    <xf numFmtId="2" fontId="12" fillId="0" borderId="30" xfId="0" applyNumberFormat="1" applyFont="1" applyFill="1" applyBorder="1" applyAlignment="1">
      <alignment horizontal="center"/>
    </xf>
    <xf numFmtId="0" fontId="6" fillId="2" borderId="39" xfId="0" applyFont="1" applyFill="1" applyBorder="1" applyAlignment="1">
      <alignment horizontal="center"/>
    </xf>
    <xf numFmtId="168" fontId="22" fillId="0" borderId="40" xfId="0" applyNumberFormat="1" applyFont="1" applyFill="1" applyBorder="1" applyAlignment="1">
      <alignment horizontal="center"/>
    </xf>
    <xf numFmtId="168" fontId="22" fillId="0" borderId="16" xfId="0" applyNumberFormat="1" applyFont="1" applyFill="1" applyBorder="1" applyAlignment="1">
      <alignment horizontal="center"/>
    </xf>
    <xf numFmtId="2" fontId="22" fillId="0" borderId="16" xfId="0" applyNumberFormat="1" applyFont="1" applyFill="1" applyBorder="1" applyAlignment="1">
      <alignment horizontal="center"/>
    </xf>
    <xf numFmtId="2" fontId="12" fillId="0" borderId="16" xfId="0" applyNumberFormat="1" applyFont="1" applyFill="1" applyBorder="1" applyAlignment="1">
      <alignment horizontal="center"/>
    </xf>
    <xf numFmtId="2" fontId="12" fillId="0" borderId="41" xfId="0" applyNumberFormat="1" applyFont="1" applyFill="1" applyBorder="1" applyAlignment="1">
      <alignment horizontal="center"/>
    </xf>
    <xf numFmtId="166" fontId="6" fillId="0" borderId="14" xfId="0" applyNumberFormat="1" applyFont="1" applyBorder="1" applyAlignment="1">
      <alignment horizontal="center"/>
    </xf>
    <xf numFmtId="166" fontId="6" fillId="0" borderId="39" xfId="0" applyNumberFormat="1" applyFont="1" applyBorder="1" applyAlignment="1">
      <alignment horizontal="center"/>
    </xf>
    <xf numFmtId="0" fontId="6" fillId="0" borderId="14" xfId="0" applyFont="1" applyBorder="1" applyAlignment="1">
      <alignment horizontal="center"/>
    </xf>
    <xf numFmtId="0" fontId="6" fillId="0" borderId="3" xfId="0" applyFont="1" applyBorder="1" applyAlignment="1">
      <alignment horizontal="center"/>
    </xf>
    <xf numFmtId="1" fontId="6" fillId="2" borderId="3" xfId="0" applyNumberFormat="1" applyFont="1" applyFill="1" applyBorder="1" applyAlignment="1">
      <alignment horizontal="center"/>
    </xf>
    <xf numFmtId="1" fontId="6" fillId="2" borderId="39" xfId="0" applyNumberFormat="1" applyFont="1" applyFill="1" applyBorder="1" applyAlignment="1">
      <alignment horizontal="center"/>
    </xf>
    <xf numFmtId="0" fontId="6" fillId="0" borderId="8" xfId="0" applyFont="1" applyBorder="1" applyAlignment="1">
      <alignment horizontal="center" wrapText="1"/>
    </xf>
    <xf numFmtId="0" fontId="6" fillId="0" borderId="47" xfId="0" applyFont="1" applyBorder="1" applyAlignment="1">
      <alignment horizontal="center" wrapText="1"/>
    </xf>
    <xf numFmtId="0" fontId="6" fillId="0" borderId="10" xfId="0" applyFont="1" applyBorder="1" applyAlignment="1">
      <alignment horizontal="center" wrapText="1"/>
    </xf>
    <xf numFmtId="0" fontId="6" fillId="0" borderId="5" xfId="0" applyFont="1" applyBorder="1" applyAlignment="1">
      <alignment horizontal="center" wrapText="1"/>
    </xf>
    <xf numFmtId="0" fontId="8" fillId="0" borderId="4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7" xfId="0" applyFont="1" applyBorder="1" applyAlignment="1">
      <alignment horizontal="center" wrapText="1"/>
    </xf>
    <xf numFmtId="0" fontId="8" fillId="0" borderId="48" xfId="0" applyFont="1" applyBorder="1" applyAlignment="1">
      <alignment horizontal="center" wrapText="1"/>
    </xf>
    <xf numFmtId="0" fontId="8" fillId="0" borderId="5" xfId="0" applyFont="1" applyBorder="1" applyAlignment="1">
      <alignment horizontal="center" wrapText="1"/>
    </xf>
    <xf numFmtId="0" fontId="8" fillId="0" borderId="49" xfId="0" applyFont="1" applyBorder="1" applyAlignment="1">
      <alignment horizontal="center" wrapText="1"/>
    </xf>
    <xf numFmtId="0" fontId="14" fillId="0" borderId="27" xfId="0" applyFont="1" applyBorder="1" applyAlignment="1">
      <alignment horizontal="center"/>
    </xf>
    <xf numFmtId="0" fontId="14" fillId="0" borderId="21" xfId="0" applyFont="1" applyBorder="1" applyAlignment="1">
      <alignment horizontal="center"/>
    </xf>
    <xf numFmtId="0" fontId="14" fillId="0" borderId="44" xfId="0" applyFont="1" applyBorder="1" applyAlignment="1">
      <alignment horizontal="center"/>
    </xf>
    <xf numFmtId="9" fontId="6" fillId="0" borderId="16" xfId="2" applyFont="1" applyBorder="1" applyAlignment="1">
      <alignment horizontal="center"/>
    </xf>
    <xf numFmtId="9" fontId="6" fillId="0" borderId="41" xfId="2" applyFont="1" applyBorder="1" applyAlignment="1">
      <alignment horizontal="center"/>
    </xf>
    <xf numFmtId="1" fontId="6" fillId="0" borderId="39" xfId="0" applyNumberFormat="1" applyFont="1" applyBorder="1" applyAlignment="1">
      <alignment horizontal="center"/>
    </xf>
    <xf numFmtId="2" fontId="6" fillId="0" borderId="39" xfId="0" applyNumberFormat="1" applyFont="1" applyBorder="1" applyAlignment="1">
      <alignment horizontal="center"/>
    </xf>
    <xf numFmtId="0" fontId="8" fillId="0" borderId="33" xfId="0" applyFont="1" applyBorder="1" applyAlignment="1">
      <alignment horizontal="center"/>
    </xf>
    <xf numFmtId="0" fontId="8" fillId="0" borderId="0" xfId="0" applyFont="1" applyBorder="1" applyAlignment="1">
      <alignment horizontal="center"/>
    </xf>
    <xf numFmtId="0" fontId="6" fillId="0" borderId="6"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xf>
    <xf numFmtId="0" fontId="6" fillId="0" borderId="43" xfId="0" applyFont="1" applyBorder="1" applyAlignment="1">
      <alignment horizontal="center"/>
    </xf>
    <xf numFmtId="0" fontId="6" fillId="0" borderId="2" xfId="0" applyFont="1" applyBorder="1" applyAlignment="1">
      <alignment horizontal="center"/>
    </xf>
    <xf numFmtId="0" fontId="6" fillId="0" borderId="36" xfId="0" applyFont="1" applyBorder="1" applyAlignment="1">
      <alignment horizontal="center"/>
    </xf>
    <xf numFmtId="0" fontId="22" fillId="0" borderId="27" xfId="0" applyFont="1" applyFill="1" applyBorder="1" applyAlignment="1">
      <alignment horizontal="left"/>
    </xf>
    <xf numFmtId="0" fontId="22" fillId="0" borderId="21" xfId="0" applyFont="1" applyFill="1" applyBorder="1" applyAlignment="1">
      <alignment horizontal="left"/>
    </xf>
    <xf numFmtId="168" fontId="12" fillId="0" borderId="21" xfId="0" applyNumberFormat="1" applyFont="1" applyFill="1" applyBorder="1" applyAlignment="1">
      <alignment horizontal="center"/>
    </xf>
    <xf numFmtId="2" fontId="6" fillId="0" borderId="4" xfId="0" applyNumberFormat="1" applyFont="1" applyFill="1" applyBorder="1" applyAlignment="1">
      <alignment horizontal="center"/>
    </xf>
    <xf numFmtId="2" fontId="6" fillId="0" borderId="0" xfId="0" applyNumberFormat="1" applyFont="1" applyFill="1" applyBorder="1" applyAlignment="1">
      <alignment horizontal="center"/>
    </xf>
    <xf numFmtId="2" fontId="6" fillId="0" borderId="34" xfId="0" applyNumberFormat="1" applyFont="1" applyFill="1" applyBorder="1" applyAlignment="1">
      <alignment horizontal="center"/>
    </xf>
    <xf numFmtId="1" fontId="6" fillId="0" borderId="4" xfId="0" applyNumberFormat="1" applyFont="1" applyFill="1" applyBorder="1" applyAlignment="1">
      <alignment horizontal="center"/>
    </xf>
    <xf numFmtId="1" fontId="6" fillId="0" borderId="0" xfId="0" applyNumberFormat="1" applyFont="1" applyFill="1" applyBorder="1" applyAlignment="1">
      <alignment horizontal="center"/>
    </xf>
    <xf numFmtId="1" fontId="6" fillId="0" borderId="11" xfId="0" applyNumberFormat="1" applyFont="1" applyFill="1" applyBorder="1" applyAlignment="1">
      <alignment horizontal="center"/>
    </xf>
    <xf numFmtId="1" fontId="6" fillId="0" borderId="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1" fontId="6" fillId="0" borderId="8" xfId="0" applyNumberFormat="1" applyFont="1" applyFill="1" applyBorder="1" applyAlignment="1">
      <alignment horizontal="center" vertical="center"/>
    </xf>
    <xf numFmtId="1" fontId="6" fillId="0" borderId="9"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 fontId="6" fillId="0" borderId="10" xfId="0" applyNumberFormat="1" applyFont="1" applyFill="1" applyBorder="1" applyAlignment="1">
      <alignment horizontal="center" vertical="center"/>
    </xf>
    <xf numFmtId="0" fontId="28" fillId="0" borderId="0" xfId="0" applyFont="1" applyAlignment="1">
      <alignment horizontal="left" vertical="center"/>
    </xf>
    <xf numFmtId="0" fontId="0" fillId="0" borderId="0" xfId="0" applyAlignment="1">
      <alignment horizontal="left" wrapText="1"/>
    </xf>
    <xf numFmtId="0" fontId="0" fillId="0" borderId="0" xfId="0" applyAlignment="1">
      <alignment horizontal="left" indent="3"/>
    </xf>
    <xf numFmtId="0" fontId="28" fillId="0" borderId="0" xfId="0" applyFont="1" applyAlignment="1">
      <alignment horizontal="left" wrapText="1"/>
    </xf>
    <xf numFmtId="0" fontId="0" fillId="0" borderId="6" xfId="0" applyBorder="1" applyAlignment="1">
      <alignment horizontal="center"/>
    </xf>
    <xf numFmtId="0" fontId="0" fillId="0" borderId="0" xfId="0" applyBorder="1" applyAlignment="1">
      <alignment horizontal="center"/>
    </xf>
    <xf numFmtId="0" fontId="0" fillId="0" borderId="0" xfId="0" applyAlignment="1">
      <alignment horizontal="left" wrapText="1" indent="2"/>
    </xf>
    <xf numFmtId="0" fontId="5" fillId="4" borderId="0" xfId="0" applyFont="1" applyFill="1" applyBorder="1" applyAlignment="1">
      <alignment horizontal="center"/>
    </xf>
    <xf numFmtId="9" fontId="5" fillId="4" borderId="0" xfId="0" applyNumberFormat="1" applyFont="1" applyFill="1" applyBorder="1" applyAlignment="1">
      <alignment horizontal="center"/>
    </xf>
    <xf numFmtId="0" fontId="28" fillId="0" borderId="0" xfId="0" applyFont="1" applyFill="1" applyAlignment="1">
      <alignment horizontal="left" vertical="center"/>
    </xf>
    <xf numFmtId="0" fontId="0" fillId="0" borderId="0" xfId="0" applyFill="1" applyAlignment="1">
      <alignment horizontal="left"/>
    </xf>
    <xf numFmtId="0" fontId="28" fillId="0" borderId="0" xfId="0" applyFont="1" applyFill="1" applyAlignment="1">
      <alignment wrapText="1"/>
    </xf>
    <xf numFmtId="0" fontId="5" fillId="0" borderId="0" xfId="0" applyFont="1" applyFill="1" applyBorder="1" applyAlignment="1">
      <alignment horizontal="center"/>
    </xf>
    <xf numFmtId="0" fontId="5" fillId="0" borderId="6" xfId="0" applyFont="1" applyFill="1" applyBorder="1" applyAlignment="1">
      <alignment horizontal="center"/>
    </xf>
    <xf numFmtId="0" fontId="28" fillId="4" borderId="0" xfId="0" applyFont="1" applyFill="1" applyAlignment="1">
      <alignment horizontal="left"/>
    </xf>
    <xf numFmtId="0" fontId="0" fillId="0" borderId="0" xfId="0" applyFont="1" applyAlignment="1">
      <alignment horizontal="left" wrapText="1"/>
    </xf>
    <xf numFmtId="0" fontId="0" fillId="0" borderId="0" xfId="0" applyAlignment="1">
      <alignment horizontal="left"/>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32" fillId="0" borderId="0" xfId="0" applyFont="1" applyAlignment="1">
      <alignment horizontal="left"/>
    </xf>
    <xf numFmtId="0" fontId="28" fillId="0" borderId="0" xfId="0" applyFont="1" applyAlignment="1">
      <alignment horizontal="center" vertical="center"/>
    </xf>
    <xf numFmtId="3" fontId="0" fillId="0" borderId="6" xfId="0" applyNumberFormat="1" applyBorder="1" applyAlignment="1">
      <alignment horizontal="center"/>
    </xf>
    <xf numFmtId="0" fontId="28" fillId="0" borderId="0" xfId="0" applyFont="1" applyFill="1" applyAlignment="1">
      <alignment horizontal="left"/>
    </xf>
    <xf numFmtId="0" fontId="0" fillId="0" borderId="0" xfId="0" applyBorder="1" applyAlignment="1">
      <alignment horizontal="left" wrapText="1"/>
    </xf>
    <xf numFmtId="0" fontId="13" fillId="4" borderId="0" xfId="0" applyFont="1" applyFill="1" applyAlignment="1">
      <alignment horizontal="center" vertical="center" wrapText="1"/>
    </xf>
    <xf numFmtId="0" fontId="5" fillId="4" borderId="6" xfId="0" applyFont="1" applyFill="1" applyBorder="1" applyAlignment="1">
      <alignment horizontal="center"/>
    </xf>
    <xf numFmtId="0" fontId="13" fillId="4" borderId="0" xfId="0" applyFont="1" applyFill="1" applyBorder="1" applyAlignment="1">
      <alignment horizontal="center" vertical="center" wrapText="1"/>
    </xf>
    <xf numFmtId="10" fontId="5" fillId="4" borderId="0" xfId="0" applyNumberFormat="1" applyFont="1" applyFill="1" applyBorder="1" applyAlignment="1">
      <alignment horizontal="center"/>
    </xf>
    <xf numFmtId="0" fontId="0" fillId="0" borderId="0" xfId="0" applyAlignment="1"/>
    <xf numFmtId="0" fontId="32" fillId="0" borderId="0" xfId="0" applyFont="1" applyAlignment="1"/>
    <xf numFmtId="0" fontId="13" fillId="4" borderId="0" xfId="0" applyFont="1" applyFill="1" applyAlignment="1">
      <alignment horizontal="center" vertical="center"/>
    </xf>
    <xf numFmtId="0" fontId="0" fillId="0" borderId="0" xfId="0" applyFill="1" applyBorder="1" applyAlignment="1">
      <alignment horizontal="left" wrapText="1"/>
    </xf>
    <xf numFmtId="0" fontId="0" fillId="0" borderId="0" xfId="0" applyBorder="1" applyAlignment="1"/>
    <xf numFmtId="0" fontId="32" fillId="0" borderId="0" xfId="0" applyFont="1" applyBorder="1" applyAlignment="1"/>
    <xf numFmtId="0" fontId="0" fillId="0" borderId="0" xfId="0" applyBorder="1" applyAlignment="1">
      <alignment horizontal="left"/>
    </xf>
    <xf numFmtId="0" fontId="32" fillId="0" borderId="0" xfId="0" applyFont="1" applyBorder="1" applyAlignment="1">
      <alignment horizontal="left"/>
    </xf>
    <xf numFmtId="0" fontId="28" fillId="0" borderId="0" xfId="0" applyFont="1" applyBorder="1" applyAlignment="1">
      <alignment horizontal="left"/>
    </xf>
    <xf numFmtId="0" fontId="5" fillId="4" borderId="0" xfId="0" applyFont="1" applyFill="1" applyBorder="1" applyAlignment="1">
      <alignment horizontal="left"/>
    </xf>
    <xf numFmtId="0" fontId="37" fillId="0" borderId="0" xfId="0" applyFont="1" applyAlignment="1">
      <alignment horizontal="left" vertical="center" wrapText="1" indent="2"/>
    </xf>
    <xf numFmtId="0" fontId="22" fillId="0" borderId="0" xfId="0" applyFont="1" applyAlignment="1">
      <alignment horizontal="center" vertical="center" wrapText="1"/>
    </xf>
    <xf numFmtId="0" fontId="6" fillId="4" borderId="1" xfId="0" applyFont="1" applyFill="1" applyBorder="1" applyAlignment="1">
      <alignment horizontal="center"/>
    </xf>
    <xf numFmtId="0" fontId="28" fillId="0" borderId="0" xfId="0" applyFont="1" applyFill="1" applyBorder="1" applyAlignment="1">
      <alignment horizontal="center" vertical="center"/>
    </xf>
    <xf numFmtId="0" fontId="26" fillId="0" borderId="0" xfId="0" applyFont="1" applyAlignment="1">
      <alignment horizontal="left" wrapText="1" indent="3"/>
    </xf>
    <xf numFmtId="0" fontId="28" fillId="0" borderId="0" xfId="0" applyFont="1" applyFill="1" applyAlignment="1">
      <alignment horizontal="center"/>
    </xf>
    <xf numFmtId="0" fontId="26" fillId="0" borderId="0" xfId="0" applyFont="1" applyAlignment="1">
      <alignment horizontal="center" wrapText="1"/>
    </xf>
    <xf numFmtId="0" fontId="41" fillId="0" borderId="0" xfId="0" applyFont="1" applyAlignment="1">
      <alignment horizontal="left" vertical="center" indent="6"/>
    </xf>
    <xf numFmtId="0" fontId="39" fillId="0" borderId="6" xfId="0" applyFont="1" applyBorder="1" applyAlignment="1">
      <alignment horizontal="center"/>
    </xf>
    <xf numFmtId="0" fontId="39" fillId="0" borderId="1" xfId="0" applyFont="1" applyBorder="1" applyAlignment="1">
      <alignment horizontal="center"/>
    </xf>
    <xf numFmtId="0" fontId="0" fillId="0" borderId="0" xfId="0" applyAlignment="1">
      <alignment horizontal="left" wrapText="1" indent="3"/>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C0CEDE"/>
      <color rgb="FF9CB3CC"/>
      <color rgb="FFCAE4CB"/>
      <color rgb="FFDFECDC"/>
      <color rgb="FF5479A2"/>
      <color rgb="FFF1E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136922</xdr:colOff>
      <xdr:row>0</xdr:row>
      <xdr:rowOff>11907</xdr:rowOff>
    </xdr:from>
    <xdr:to>
      <xdr:col>8</xdr:col>
      <xdr:colOff>30998</xdr:colOff>
      <xdr:row>3</xdr:row>
      <xdr:rowOff>100034</xdr:rowOff>
    </xdr:to>
    <xdr:pic>
      <xdr:nvPicPr>
        <xdr:cNvPr id="5" name="Picture 4"/>
        <xdr:cNvPicPr>
          <a:picLocks noChangeAspect="1"/>
        </xdr:cNvPicPr>
      </xdr:nvPicPr>
      <xdr:blipFill>
        <a:blip xmlns:r="http://schemas.openxmlformats.org/officeDocument/2006/relationships" r:embed="rId1"/>
        <a:stretch>
          <a:fillRect/>
        </a:stretch>
      </xdr:blipFill>
      <xdr:spPr>
        <a:xfrm>
          <a:off x="136922" y="11907"/>
          <a:ext cx="1089422" cy="5703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33</xdr:col>
          <xdr:colOff>19050</xdr:colOff>
          <xdr:row>35</xdr:row>
          <xdr:rowOff>9525</xdr:rowOff>
        </xdr:from>
        <xdr:to>
          <xdr:col>35</xdr:col>
          <xdr:colOff>47625</xdr:colOff>
          <xdr:row>37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SPADNS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34</xdr:row>
          <xdr:rowOff>104775</xdr:rowOff>
        </xdr:from>
        <xdr:to>
          <xdr:col>40</xdr:col>
          <xdr:colOff>114300</xdr:colOff>
          <xdr:row>37</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26</xdr:row>
          <xdr:rowOff>152400</xdr:rowOff>
        </xdr:from>
        <xdr:to>
          <xdr:col>40</xdr:col>
          <xdr:colOff>142875</xdr:colOff>
          <xdr:row>28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24</xdr:row>
          <xdr:rowOff>123825</xdr:rowOff>
        </xdr:from>
        <xdr:to>
          <xdr:col>33</xdr:col>
          <xdr:colOff>38100</xdr:colOff>
          <xdr:row>26</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Fluorosilicic Acid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24</xdr:row>
          <xdr:rowOff>123825</xdr:rowOff>
        </xdr:from>
        <xdr:to>
          <xdr:col>41</xdr:col>
          <xdr:colOff>0</xdr:colOff>
          <xdr:row>26</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Sodium Fluorosilicate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40532</xdr:colOff>
      <xdr:row>0</xdr:row>
      <xdr:rowOff>5171</xdr:rowOff>
    </xdr:from>
    <xdr:to>
      <xdr:col>1</xdr:col>
      <xdr:colOff>576598</xdr:colOff>
      <xdr:row>3</xdr:row>
      <xdr:rowOff>6493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40532" y="5171"/>
          <a:ext cx="1146980" cy="5728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doh.wa.gov/drinkingwate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33"/>
  <sheetViews>
    <sheetView showGridLines="0" tabSelected="1" view="pageLayout" zoomScaleNormal="100" zoomScaleSheetLayoutView="220" workbookViewId="0">
      <selection activeCell="J3" sqref="J3:AG3"/>
    </sheetView>
  </sheetViews>
  <sheetFormatPr defaultColWidth="2.5703125" defaultRowHeight="12.75" customHeight="1" x14ac:dyDescent="0.3"/>
  <cols>
    <col min="1" max="1" width="0.85546875" style="1" customWidth="1"/>
    <col min="2" max="3" width="2.42578125" style="1" customWidth="1"/>
    <col min="4" max="11" width="2.5703125" style="1"/>
    <col min="12" max="12" width="2.42578125" style="1" customWidth="1"/>
    <col min="13" max="13" width="3.28515625" style="1" customWidth="1"/>
    <col min="14" max="28" width="2.5703125" style="1"/>
    <col min="29" max="29" width="1" style="1" customWidth="1"/>
    <col min="30" max="31" width="2.5703125" style="1"/>
    <col min="32" max="32" width="3.140625" style="1" customWidth="1"/>
    <col min="33" max="33" width="2.5703125" style="1"/>
    <col min="34" max="34" width="1.42578125" style="1" customWidth="1"/>
    <col min="35" max="35" width="4.85546875" style="1" customWidth="1"/>
    <col min="36" max="36" width="2.42578125" style="1" customWidth="1"/>
    <col min="37" max="37" width="1.5703125" style="1" customWidth="1"/>
    <col min="38" max="38" width="3.5703125" style="1" customWidth="1"/>
    <col min="39" max="40" width="2.140625" style="1" customWidth="1"/>
    <col min="41" max="41" width="2.5703125" style="1" customWidth="1"/>
    <col min="42" max="42" width="0.5703125" style="1" customWidth="1"/>
    <col min="43" max="43" width="0.42578125" style="1" customWidth="1"/>
    <col min="44" max="44" width="0.85546875" style="1" customWidth="1"/>
    <col min="45" max="58" width="2.5703125" style="1"/>
    <col min="59" max="59" width="34.140625" style="1" customWidth="1"/>
    <col min="60" max="60" width="13.5703125" style="1" customWidth="1"/>
    <col min="61" max="61" width="16.42578125" style="1" customWidth="1"/>
    <col min="62" max="16384" width="2.5703125" style="1"/>
  </cols>
  <sheetData>
    <row r="1" spans="1:51" ht="12.75" customHeight="1" x14ac:dyDescent="0.3">
      <c r="B1" s="1" t="s">
        <v>0</v>
      </c>
      <c r="J1" s="195" t="s">
        <v>1</v>
      </c>
      <c r="K1" s="195"/>
      <c r="L1" s="195"/>
      <c r="M1" s="195"/>
      <c r="N1" s="195"/>
      <c r="O1" s="195"/>
      <c r="P1" s="195"/>
      <c r="Q1" s="195"/>
      <c r="R1" s="195"/>
      <c r="S1" s="195"/>
      <c r="T1" s="195"/>
      <c r="U1" s="195"/>
      <c r="V1" s="195"/>
      <c r="W1" s="195"/>
      <c r="X1" s="195"/>
      <c r="Y1" s="195"/>
      <c r="Z1" s="195"/>
      <c r="AA1" s="195"/>
      <c r="AB1" s="195"/>
      <c r="AC1" s="195"/>
      <c r="AD1" s="195"/>
      <c r="AE1" s="195"/>
      <c r="AF1" s="195"/>
      <c r="AG1" s="195"/>
      <c r="AI1" s="185" t="s">
        <v>59</v>
      </c>
      <c r="AJ1" s="185"/>
      <c r="AK1" s="185"/>
      <c r="AL1" s="185"/>
      <c r="AM1" s="185"/>
      <c r="AN1" s="185"/>
      <c r="AO1" s="4"/>
    </row>
    <row r="2" spans="1:51" ht="12.75" customHeight="1" x14ac:dyDescent="0.3">
      <c r="J2" s="195"/>
      <c r="K2" s="195"/>
      <c r="L2" s="195"/>
      <c r="M2" s="195"/>
      <c r="N2" s="195"/>
      <c r="O2" s="195"/>
      <c r="P2" s="195"/>
      <c r="Q2" s="195"/>
      <c r="R2" s="195"/>
      <c r="S2" s="195"/>
      <c r="T2" s="195"/>
      <c r="U2" s="195"/>
      <c r="V2" s="195"/>
      <c r="W2" s="195"/>
      <c r="X2" s="195"/>
      <c r="Y2" s="195"/>
      <c r="Z2" s="195"/>
      <c r="AA2" s="195"/>
      <c r="AB2" s="195"/>
      <c r="AC2" s="195"/>
      <c r="AD2" s="195"/>
      <c r="AE2" s="195"/>
      <c r="AF2" s="195"/>
      <c r="AG2" s="195"/>
      <c r="AI2" s="185"/>
      <c r="AJ2" s="185"/>
      <c r="AK2" s="185"/>
      <c r="AL2" s="185"/>
      <c r="AM2" s="185"/>
      <c r="AN2" s="185"/>
      <c r="AO2" s="4"/>
    </row>
    <row r="3" spans="1:51" ht="12.75" customHeight="1" x14ac:dyDescent="0.3">
      <c r="J3" s="196" t="s">
        <v>170</v>
      </c>
      <c r="K3" s="196"/>
      <c r="L3" s="196"/>
      <c r="M3" s="196"/>
      <c r="N3" s="196"/>
      <c r="O3" s="196"/>
      <c r="P3" s="196"/>
      <c r="Q3" s="196"/>
      <c r="R3" s="196"/>
      <c r="S3" s="196"/>
      <c r="T3" s="196"/>
      <c r="U3" s="196"/>
      <c r="V3" s="196"/>
      <c r="W3" s="196"/>
      <c r="X3" s="196"/>
      <c r="Y3" s="196"/>
      <c r="Z3" s="196"/>
      <c r="AA3" s="196"/>
      <c r="AB3" s="196"/>
      <c r="AC3" s="196"/>
      <c r="AD3" s="196"/>
      <c r="AE3" s="196"/>
      <c r="AF3" s="196"/>
      <c r="AG3" s="196"/>
      <c r="AI3" s="185"/>
      <c r="AJ3" s="185"/>
      <c r="AK3" s="185"/>
      <c r="AL3" s="185"/>
      <c r="AM3" s="185"/>
      <c r="AN3" s="185"/>
      <c r="AO3" s="4"/>
    </row>
    <row r="5" spans="1:51" s="2" customFormat="1" ht="12.75" customHeight="1" x14ac:dyDescent="0.25">
      <c r="B5" s="2" t="s">
        <v>0</v>
      </c>
    </row>
    <row r="6" spans="1:51" s="2" customFormat="1" ht="12.75" customHeight="1" x14ac:dyDescent="0.25">
      <c r="D6" s="111" t="s">
        <v>2</v>
      </c>
      <c r="E6" s="111"/>
      <c r="F6" s="111"/>
      <c r="G6" s="111"/>
      <c r="H6" s="111"/>
      <c r="I6" s="111"/>
      <c r="J6" s="109"/>
      <c r="K6" s="109"/>
      <c r="L6" s="109"/>
      <c r="M6" s="109"/>
      <c r="N6" s="109"/>
      <c r="O6" s="109"/>
      <c r="P6" s="109"/>
      <c r="Q6" s="109"/>
      <c r="R6" s="109"/>
      <c r="S6" s="109"/>
      <c r="T6" s="109"/>
      <c r="U6" s="109"/>
      <c r="V6" s="3"/>
      <c r="W6" s="3"/>
      <c r="X6" s="111" t="s">
        <v>3</v>
      </c>
      <c r="Y6" s="111"/>
      <c r="Z6" s="111"/>
      <c r="AA6" s="111"/>
      <c r="AB6" s="109"/>
      <c r="AC6" s="109"/>
      <c r="AD6" s="109"/>
      <c r="AE6" s="109"/>
      <c r="AF6" s="109"/>
      <c r="AG6" s="109"/>
      <c r="AH6" s="109"/>
      <c r="AI6" s="109"/>
      <c r="AJ6" s="109"/>
      <c r="AK6" s="109"/>
      <c r="AL6" s="109"/>
      <c r="AM6" s="109"/>
    </row>
    <row r="7" spans="1:51" s="2" customFormat="1" ht="12.75" customHeight="1" x14ac:dyDescent="0.25">
      <c r="J7" s="12"/>
      <c r="K7" s="12"/>
      <c r="L7" s="12"/>
      <c r="M7" s="12"/>
      <c r="N7" s="12"/>
      <c r="O7" s="12"/>
      <c r="P7" s="12"/>
      <c r="Q7" s="12"/>
      <c r="R7" s="12"/>
      <c r="S7" s="12"/>
      <c r="T7" s="12"/>
      <c r="U7" s="12"/>
    </row>
    <row r="8" spans="1:51" s="2" customFormat="1" ht="12.75" customHeight="1" x14ac:dyDescent="0.25">
      <c r="D8" s="111" t="s">
        <v>4</v>
      </c>
      <c r="E8" s="111"/>
      <c r="F8" s="111"/>
      <c r="G8" s="111"/>
      <c r="H8" s="111"/>
      <c r="I8" s="111"/>
      <c r="J8" s="109"/>
      <c r="K8" s="109"/>
      <c r="L8" s="109"/>
      <c r="M8" s="109"/>
      <c r="N8" s="109"/>
      <c r="O8" s="109"/>
      <c r="P8" s="109"/>
      <c r="Q8" s="109"/>
      <c r="R8" s="109"/>
      <c r="S8" s="109"/>
      <c r="T8" s="109"/>
      <c r="U8" s="109"/>
      <c r="W8" s="111" t="s">
        <v>6</v>
      </c>
      <c r="X8" s="111"/>
      <c r="Y8" s="111"/>
      <c r="Z8" s="111"/>
      <c r="AA8" s="111"/>
      <c r="AB8" s="235"/>
      <c r="AC8" s="235"/>
      <c r="AD8" s="235"/>
      <c r="AE8" s="235"/>
      <c r="AF8" s="235"/>
      <c r="AG8" s="235"/>
      <c r="AH8" s="14"/>
      <c r="AI8" s="236"/>
      <c r="AJ8" s="236"/>
      <c r="AK8" s="236"/>
      <c r="AL8" s="236"/>
      <c r="AM8" s="236"/>
    </row>
    <row r="9" spans="1:51" s="2" customFormat="1" ht="12.75" customHeight="1" x14ac:dyDescent="0.25">
      <c r="J9" s="12"/>
      <c r="K9" s="12"/>
      <c r="L9" s="12"/>
      <c r="M9" s="12"/>
      <c r="N9" s="12"/>
      <c r="O9" s="12"/>
      <c r="P9" s="12"/>
      <c r="Q9" s="12"/>
      <c r="R9" s="12"/>
      <c r="S9" s="12"/>
      <c r="T9" s="12"/>
      <c r="U9" s="12"/>
    </row>
    <row r="10" spans="1:51" s="2" customFormat="1" ht="12.75" customHeight="1" x14ac:dyDescent="0.25">
      <c r="D10" s="111" t="s">
        <v>5</v>
      </c>
      <c r="E10" s="111"/>
      <c r="F10" s="111"/>
      <c r="G10" s="111"/>
      <c r="H10" s="111"/>
      <c r="I10" s="111"/>
      <c r="J10" s="109"/>
      <c r="K10" s="109"/>
      <c r="L10" s="109"/>
      <c r="M10" s="109"/>
      <c r="N10" s="109"/>
      <c r="O10" s="109"/>
      <c r="P10" s="109"/>
      <c r="Q10" s="109"/>
      <c r="R10" s="109"/>
      <c r="S10" s="109"/>
      <c r="T10" s="109"/>
      <c r="U10" s="109"/>
      <c r="X10" s="111" t="s">
        <v>7</v>
      </c>
      <c r="Y10" s="111"/>
      <c r="Z10" s="111"/>
      <c r="AA10" s="111"/>
      <c r="AB10" s="110"/>
      <c r="AC10" s="110"/>
      <c r="AD10" s="110"/>
      <c r="AE10" s="110"/>
      <c r="AF10" s="110"/>
      <c r="AG10" s="110"/>
      <c r="AH10" s="110"/>
      <c r="AI10" s="110"/>
      <c r="AJ10" s="110"/>
      <c r="AK10" s="110"/>
      <c r="AL10" s="110"/>
      <c r="AM10" s="110"/>
      <c r="AY10" s="53"/>
    </row>
    <row r="11" spans="1:51" s="2" customFormat="1" ht="6" customHeight="1" thickBot="1" x14ac:dyDescent="0.3"/>
    <row r="12" spans="1:51" s="5" customFormat="1" ht="12.75" customHeight="1" thickBot="1" x14ac:dyDescent="0.25">
      <c r="A12" s="31"/>
      <c r="B12" s="32"/>
      <c r="C12" s="33"/>
      <c r="D12" s="275" t="s">
        <v>9</v>
      </c>
      <c r="E12" s="276"/>
      <c r="F12" s="276"/>
      <c r="G12" s="276"/>
      <c r="H12" s="276"/>
      <c r="I12" s="276"/>
      <c r="J12" s="276"/>
      <c r="K12" s="276"/>
      <c r="L12" s="277"/>
      <c r="M12" s="275" t="s">
        <v>10</v>
      </c>
      <c r="N12" s="276"/>
      <c r="O12" s="276"/>
      <c r="P12" s="276"/>
      <c r="Q12" s="276"/>
      <c r="R12" s="276"/>
      <c r="S12" s="276"/>
      <c r="T12" s="276"/>
      <c r="U12" s="275" t="s">
        <v>11</v>
      </c>
      <c r="V12" s="276"/>
      <c r="W12" s="276"/>
      <c r="X12" s="276"/>
      <c r="Y12" s="276"/>
      <c r="Z12" s="276"/>
      <c r="AA12" s="276"/>
      <c r="AB12" s="277"/>
      <c r="AC12" s="35"/>
      <c r="AD12" s="164" t="s">
        <v>22</v>
      </c>
      <c r="AE12" s="164"/>
      <c r="AF12" s="164"/>
      <c r="AG12" s="164"/>
      <c r="AH12" s="164"/>
      <c r="AI12" s="164"/>
      <c r="AJ12" s="164"/>
      <c r="AK12" s="164"/>
      <c r="AL12" s="164"/>
      <c r="AM12" s="164"/>
      <c r="AN12" s="164"/>
      <c r="AO12" s="164"/>
      <c r="AP12" s="31"/>
      <c r="AQ12" s="31"/>
      <c r="AR12" s="31"/>
    </row>
    <row r="13" spans="1:51" s="5" customFormat="1" ht="12.75" customHeight="1" x14ac:dyDescent="0.2">
      <c r="A13" s="31"/>
      <c r="B13" s="137" t="s">
        <v>8</v>
      </c>
      <c r="C13" s="138"/>
      <c r="D13" s="265" t="s">
        <v>12</v>
      </c>
      <c r="E13" s="266"/>
      <c r="F13" s="266"/>
      <c r="G13" s="266"/>
      <c r="H13" s="266"/>
      <c r="I13" s="266" t="s">
        <v>29</v>
      </c>
      <c r="J13" s="266"/>
      <c r="K13" s="266"/>
      <c r="L13" s="266"/>
      <c r="M13" s="269" t="s">
        <v>67</v>
      </c>
      <c r="N13" s="269"/>
      <c r="O13" s="269"/>
      <c r="P13" s="269"/>
      <c r="Q13" s="269" t="s">
        <v>125</v>
      </c>
      <c r="R13" s="269"/>
      <c r="S13" s="269"/>
      <c r="T13" s="269"/>
      <c r="U13" s="266" t="s">
        <v>13</v>
      </c>
      <c r="V13" s="266"/>
      <c r="W13" s="266"/>
      <c r="X13" s="266"/>
      <c r="Y13" s="271" t="s">
        <v>61</v>
      </c>
      <c r="Z13" s="271"/>
      <c r="AA13" s="271"/>
      <c r="AB13" s="272"/>
      <c r="AC13" s="31"/>
      <c r="AD13" s="164"/>
      <c r="AE13" s="164"/>
      <c r="AF13" s="164"/>
      <c r="AG13" s="164"/>
      <c r="AH13" s="164"/>
      <c r="AI13" s="164"/>
      <c r="AJ13" s="164"/>
      <c r="AK13" s="164"/>
      <c r="AL13" s="164"/>
      <c r="AM13" s="164"/>
      <c r="AN13" s="164"/>
      <c r="AO13" s="164"/>
      <c r="AP13" s="31"/>
      <c r="AQ13" s="31"/>
      <c r="AR13" s="31"/>
    </row>
    <row r="14" spans="1:51" s="5" customFormat="1" ht="22.5" customHeight="1" x14ac:dyDescent="0.2">
      <c r="A14" s="31"/>
      <c r="B14" s="105"/>
      <c r="C14" s="106"/>
      <c r="D14" s="267"/>
      <c r="E14" s="268"/>
      <c r="F14" s="268"/>
      <c r="G14" s="268"/>
      <c r="H14" s="268"/>
      <c r="I14" s="268"/>
      <c r="J14" s="268"/>
      <c r="K14" s="268"/>
      <c r="L14" s="268"/>
      <c r="M14" s="270"/>
      <c r="N14" s="270"/>
      <c r="O14" s="270"/>
      <c r="P14" s="270"/>
      <c r="Q14" s="270"/>
      <c r="R14" s="270"/>
      <c r="S14" s="270"/>
      <c r="T14" s="270"/>
      <c r="U14" s="268"/>
      <c r="V14" s="268"/>
      <c r="W14" s="268"/>
      <c r="X14" s="268"/>
      <c r="Y14" s="273"/>
      <c r="Z14" s="273"/>
      <c r="AA14" s="273"/>
      <c r="AB14" s="274"/>
      <c r="AC14" s="31"/>
      <c r="AD14" s="164"/>
      <c r="AE14" s="164"/>
      <c r="AF14" s="164"/>
      <c r="AG14" s="164"/>
      <c r="AH14" s="164"/>
      <c r="AI14" s="164"/>
      <c r="AJ14" s="164"/>
      <c r="AK14" s="164"/>
      <c r="AL14" s="164"/>
      <c r="AM14" s="164"/>
      <c r="AN14" s="164"/>
      <c r="AO14" s="164"/>
      <c r="AP14" s="31"/>
      <c r="AQ14" s="31"/>
      <c r="AR14" s="31"/>
    </row>
    <row r="15" spans="1:51" s="5" customFormat="1" ht="12.75" customHeight="1" x14ac:dyDescent="0.2">
      <c r="A15" s="31"/>
      <c r="B15" s="105"/>
      <c r="C15" s="106"/>
      <c r="D15" s="261" t="s">
        <v>60</v>
      </c>
      <c r="E15" s="262"/>
      <c r="F15" s="262"/>
      <c r="G15" s="262"/>
      <c r="H15" s="262"/>
      <c r="I15" s="262" t="s">
        <v>60</v>
      </c>
      <c r="J15" s="262"/>
      <c r="K15" s="262"/>
      <c r="L15" s="262"/>
      <c r="M15" s="262" t="s">
        <v>62</v>
      </c>
      <c r="N15" s="262"/>
      <c r="O15" s="262"/>
      <c r="P15" s="262"/>
      <c r="Q15" s="262" t="s">
        <v>62</v>
      </c>
      <c r="R15" s="262"/>
      <c r="S15" s="262"/>
      <c r="T15" s="262"/>
      <c r="U15" s="262" t="s">
        <v>14</v>
      </c>
      <c r="V15" s="262"/>
      <c r="W15" s="262"/>
      <c r="X15" s="141"/>
      <c r="Y15" s="262" t="s">
        <v>14</v>
      </c>
      <c r="Z15" s="262"/>
      <c r="AA15" s="262"/>
      <c r="AB15" s="141"/>
      <c r="AC15" s="31"/>
      <c r="AD15" s="164"/>
      <c r="AE15" s="164"/>
      <c r="AF15" s="164"/>
      <c r="AG15" s="164"/>
      <c r="AH15" s="164"/>
      <c r="AI15" s="164"/>
      <c r="AJ15" s="164"/>
      <c r="AK15" s="164"/>
      <c r="AL15" s="164"/>
      <c r="AM15" s="164"/>
      <c r="AN15" s="164"/>
      <c r="AO15" s="164"/>
      <c r="AP15" s="31"/>
      <c r="AQ15" s="31"/>
      <c r="AR15" s="31"/>
    </row>
    <row r="16" spans="1:51" s="5" customFormat="1" ht="12.75" customHeight="1" x14ac:dyDescent="0.2">
      <c r="A16" s="31"/>
      <c r="B16" s="140" t="s">
        <v>15</v>
      </c>
      <c r="C16" s="141"/>
      <c r="D16" s="142"/>
      <c r="E16" s="143"/>
      <c r="F16" s="143"/>
      <c r="G16" s="143"/>
      <c r="H16" s="143"/>
      <c r="I16" s="263"/>
      <c r="J16" s="263"/>
      <c r="K16" s="263"/>
      <c r="L16" s="263"/>
      <c r="M16" s="144"/>
      <c r="N16" s="144"/>
      <c r="O16" s="144"/>
      <c r="P16" s="144"/>
      <c r="Q16" s="263"/>
      <c r="R16" s="263"/>
      <c r="S16" s="263"/>
      <c r="T16" s="263"/>
      <c r="U16" s="263"/>
      <c r="V16" s="263"/>
      <c r="W16" s="263"/>
      <c r="X16" s="263"/>
      <c r="Y16" s="263"/>
      <c r="Z16" s="263"/>
      <c r="AA16" s="263"/>
      <c r="AB16" s="264"/>
      <c r="AC16" s="31"/>
      <c r="AD16" s="164"/>
      <c r="AE16" s="164"/>
      <c r="AF16" s="164"/>
      <c r="AG16" s="164"/>
      <c r="AH16" s="164"/>
      <c r="AI16" s="164"/>
      <c r="AJ16" s="164"/>
      <c r="AK16" s="164"/>
      <c r="AL16" s="164"/>
      <c r="AM16" s="164"/>
      <c r="AN16" s="164"/>
      <c r="AO16" s="164"/>
      <c r="AP16" s="31"/>
      <c r="AQ16" s="31"/>
      <c r="AR16" s="31"/>
    </row>
    <row r="17" spans="1:44" s="5" customFormat="1" ht="12.75" customHeight="1" x14ac:dyDescent="0.2">
      <c r="A17" s="31"/>
      <c r="B17" s="105">
        <v>1</v>
      </c>
      <c r="C17" s="106"/>
      <c r="D17" s="142"/>
      <c r="E17" s="143"/>
      <c r="F17" s="143"/>
      <c r="G17" s="143"/>
      <c r="H17" s="143"/>
      <c r="I17" s="144">
        <f>D17-D16</f>
        <v>0</v>
      </c>
      <c r="J17" s="144"/>
      <c r="K17" s="144"/>
      <c r="L17" s="144"/>
      <c r="M17" s="144"/>
      <c r="N17" s="144"/>
      <c r="O17" s="144"/>
      <c r="P17" s="144"/>
      <c r="Q17" s="144"/>
      <c r="R17" s="144"/>
      <c r="S17" s="144"/>
      <c r="T17" s="144"/>
      <c r="U17" s="145"/>
      <c r="V17" s="145"/>
      <c r="W17" s="145"/>
      <c r="X17" s="145"/>
      <c r="Y17" s="246"/>
      <c r="Z17" s="247"/>
      <c r="AA17" s="247"/>
      <c r="AB17" s="248"/>
      <c r="AC17" s="31"/>
      <c r="AD17" s="164"/>
      <c r="AE17" s="164"/>
      <c r="AF17" s="164"/>
      <c r="AG17" s="164"/>
      <c r="AH17" s="164"/>
      <c r="AI17" s="164"/>
      <c r="AJ17" s="164"/>
      <c r="AK17" s="164"/>
      <c r="AL17" s="164"/>
      <c r="AM17" s="164"/>
      <c r="AN17" s="164"/>
      <c r="AO17" s="164"/>
      <c r="AP17" s="31"/>
      <c r="AQ17" s="31"/>
      <c r="AR17" s="31"/>
    </row>
    <row r="18" spans="1:44" s="5" customFormat="1" ht="12.75" customHeight="1" thickBot="1" x14ac:dyDescent="0.25">
      <c r="A18" s="31"/>
      <c r="B18" s="105">
        <v>2</v>
      </c>
      <c r="C18" s="106"/>
      <c r="D18" s="142"/>
      <c r="E18" s="143"/>
      <c r="F18" s="143"/>
      <c r="G18" s="143"/>
      <c r="H18" s="143"/>
      <c r="I18" s="144">
        <f>D18-D17</f>
        <v>0</v>
      </c>
      <c r="J18" s="144"/>
      <c r="K18" s="144"/>
      <c r="L18" s="144"/>
      <c r="M18" s="144"/>
      <c r="N18" s="144"/>
      <c r="O18" s="144"/>
      <c r="P18" s="144"/>
      <c r="Q18" s="144"/>
      <c r="R18" s="144"/>
      <c r="S18" s="144"/>
      <c r="T18" s="144"/>
      <c r="U18" s="145"/>
      <c r="V18" s="145"/>
      <c r="W18" s="145"/>
      <c r="X18" s="145"/>
      <c r="Y18" s="246"/>
      <c r="Z18" s="247"/>
      <c r="AA18" s="247"/>
      <c r="AB18" s="248"/>
      <c r="AC18" s="31"/>
      <c r="AD18" s="36"/>
      <c r="AE18" s="36"/>
      <c r="AF18" s="36"/>
      <c r="AG18" s="36"/>
      <c r="AH18" s="36"/>
      <c r="AI18" s="36"/>
      <c r="AJ18" s="36"/>
      <c r="AK18" s="36"/>
      <c r="AL18" s="36"/>
      <c r="AM18" s="36"/>
      <c r="AN18" s="36"/>
      <c r="AO18" s="36"/>
      <c r="AP18" s="31"/>
      <c r="AQ18" s="31"/>
      <c r="AR18" s="31"/>
    </row>
    <row r="19" spans="1:44" s="5" customFormat="1" ht="12.75" customHeight="1" x14ac:dyDescent="0.2">
      <c r="A19" s="31"/>
      <c r="B19" s="105">
        <v>3</v>
      </c>
      <c r="C19" s="106"/>
      <c r="D19" s="142"/>
      <c r="E19" s="143"/>
      <c r="F19" s="143"/>
      <c r="G19" s="143"/>
      <c r="H19" s="143"/>
      <c r="I19" s="144">
        <f>D19-D18</f>
        <v>0</v>
      </c>
      <c r="J19" s="144"/>
      <c r="K19" s="144"/>
      <c r="L19" s="144"/>
      <c r="M19" s="144"/>
      <c r="N19" s="144"/>
      <c r="O19" s="144"/>
      <c r="P19" s="144"/>
      <c r="Q19" s="144"/>
      <c r="R19" s="144"/>
      <c r="S19" s="144"/>
      <c r="T19" s="144"/>
      <c r="U19" s="145"/>
      <c r="V19" s="145"/>
      <c r="W19" s="145"/>
      <c r="X19" s="145"/>
      <c r="Y19" s="246"/>
      <c r="Z19" s="247"/>
      <c r="AA19" s="247"/>
      <c r="AB19" s="248"/>
      <c r="AC19" s="31"/>
      <c r="AD19" s="165" t="s">
        <v>23</v>
      </c>
      <c r="AE19" s="166"/>
      <c r="AF19" s="166"/>
      <c r="AG19" s="166"/>
      <c r="AH19" s="166"/>
      <c r="AI19" s="166"/>
      <c r="AJ19" s="166"/>
      <c r="AK19" s="166"/>
      <c r="AL19" s="166"/>
      <c r="AM19" s="166"/>
      <c r="AN19" s="166"/>
      <c r="AO19" s="166"/>
      <c r="AP19" s="20"/>
      <c r="AQ19" s="31"/>
      <c r="AR19" s="31"/>
    </row>
    <row r="20" spans="1:44" s="5" customFormat="1" ht="12.75" customHeight="1" x14ac:dyDescent="0.2">
      <c r="A20" s="31"/>
      <c r="B20" s="105">
        <v>4</v>
      </c>
      <c r="C20" s="106"/>
      <c r="D20" s="142"/>
      <c r="E20" s="143"/>
      <c r="F20" s="143"/>
      <c r="G20" s="143"/>
      <c r="H20" s="143"/>
      <c r="I20" s="144">
        <f>D20-D19</f>
        <v>0</v>
      </c>
      <c r="J20" s="144"/>
      <c r="K20" s="144"/>
      <c r="L20" s="144"/>
      <c r="M20" s="144"/>
      <c r="N20" s="144"/>
      <c r="O20" s="144"/>
      <c r="P20" s="144"/>
      <c r="Q20" s="144"/>
      <c r="R20" s="144"/>
      <c r="S20" s="144"/>
      <c r="T20" s="144"/>
      <c r="U20" s="145"/>
      <c r="V20" s="145"/>
      <c r="W20" s="145"/>
      <c r="X20" s="145"/>
      <c r="Y20" s="246"/>
      <c r="Z20" s="247"/>
      <c r="AA20" s="247"/>
      <c r="AB20" s="248"/>
      <c r="AC20" s="31"/>
      <c r="AD20" s="186" t="s">
        <v>24</v>
      </c>
      <c r="AE20" s="187"/>
      <c r="AF20" s="187"/>
      <c r="AG20" s="187"/>
      <c r="AH20" s="187"/>
      <c r="AI20" s="187"/>
      <c r="AJ20" s="167" t="s">
        <v>0</v>
      </c>
      <c r="AK20" s="167"/>
      <c r="AL20" s="167"/>
      <c r="AM20" s="167"/>
      <c r="AN20" s="167"/>
      <c r="AO20" s="167"/>
      <c r="AP20" s="19"/>
      <c r="AQ20" s="31"/>
      <c r="AR20" s="31"/>
    </row>
    <row r="21" spans="1:44" s="5" customFormat="1" ht="2.25" customHeight="1" x14ac:dyDescent="0.2">
      <c r="A21" s="31"/>
      <c r="B21" s="112">
        <v>5</v>
      </c>
      <c r="C21" s="113"/>
      <c r="D21" s="142"/>
      <c r="E21" s="143"/>
      <c r="F21" s="143"/>
      <c r="G21" s="143"/>
      <c r="H21" s="143"/>
      <c r="I21" s="144">
        <f>D21-D20</f>
        <v>0</v>
      </c>
      <c r="J21" s="144"/>
      <c r="K21" s="144"/>
      <c r="L21" s="144"/>
      <c r="M21" s="144"/>
      <c r="N21" s="144"/>
      <c r="O21" s="144"/>
      <c r="P21" s="144"/>
      <c r="Q21" s="127"/>
      <c r="R21" s="128"/>
      <c r="S21" s="128"/>
      <c r="T21" s="129"/>
      <c r="U21" s="145"/>
      <c r="V21" s="145"/>
      <c r="W21" s="145"/>
      <c r="X21" s="145"/>
      <c r="Y21" s="119"/>
      <c r="Z21" s="120"/>
      <c r="AA21" s="120"/>
      <c r="AB21" s="121"/>
      <c r="AC21" s="31"/>
      <c r="AD21" s="21"/>
      <c r="AE21" s="6"/>
      <c r="AF21" s="6"/>
      <c r="AG21" s="6"/>
      <c r="AH21" s="6"/>
      <c r="AI21" s="6"/>
      <c r="AJ21" s="7"/>
      <c r="AK21" s="7"/>
      <c r="AL21" s="7"/>
      <c r="AM21" s="7"/>
      <c r="AN21" s="7"/>
      <c r="AO21" s="7"/>
      <c r="AP21" s="19"/>
      <c r="AQ21" s="31"/>
      <c r="AR21" s="31"/>
    </row>
    <row r="22" spans="1:44" s="5" customFormat="1" ht="12" customHeight="1" x14ac:dyDescent="0.2">
      <c r="A22" s="31"/>
      <c r="B22" s="114"/>
      <c r="C22" s="115"/>
      <c r="D22" s="142"/>
      <c r="E22" s="143"/>
      <c r="F22" s="143"/>
      <c r="G22" s="143"/>
      <c r="H22" s="143"/>
      <c r="I22" s="144"/>
      <c r="J22" s="144"/>
      <c r="K22" s="144"/>
      <c r="L22" s="144"/>
      <c r="M22" s="144"/>
      <c r="N22" s="144"/>
      <c r="O22" s="144"/>
      <c r="P22" s="144"/>
      <c r="Q22" s="130"/>
      <c r="R22" s="131"/>
      <c r="S22" s="131"/>
      <c r="T22" s="132"/>
      <c r="U22" s="145"/>
      <c r="V22" s="145"/>
      <c r="W22" s="145"/>
      <c r="X22" s="145"/>
      <c r="Y22" s="122"/>
      <c r="Z22" s="123"/>
      <c r="AA22" s="123"/>
      <c r="AB22" s="124"/>
      <c r="AC22" s="31"/>
      <c r="AD22" s="170" t="s">
        <v>25</v>
      </c>
      <c r="AE22" s="171"/>
      <c r="AF22" s="171"/>
      <c r="AG22" s="171"/>
      <c r="AH22" s="198" t="s">
        <v>0</v>
      </c>
      <c r="AI22" s="198"/>
      <c r="AJ22" s="198"/>
      <c r="AK22" s="198"/>
      <c r="AL22" s="198"/>
      <c r="AM22" s="198"/>
      <c r="AN22" s="6" t="s">
        <v>26</v>
      </c>
      <c r="AO22" s="6"/>
      <c r="AP22" s="19"/>
      <c r="AQ22" s="31"/>
      <c r="AR22" s="31"/>
    </row>
    <row r="23" spans="1:44" s="5" customFormat="1" ht="5.25" customHeight="1" thickBot="1" x14ac:dyDescent="0.25">
      <c r="A23" s="31"/>
      <c r="B23" s="112">
        <v>6</v>
      </c>
      <c r="C23" s="113"/>
      <c r="D23" s="142"/>
      <c r="E23" s="143"/>
      <c r="F23" s="143"/>
      <c r="G23" s="143"/>
      <c r="H23" s="143"/>
      <c r="I23" s="144">
        <f>D23-D21</f>
        <v>0</v>
      </c>
      <c r="J23" s="144"/>
      <c r="K23" s="144"/>
      <c r="L23" s="144"/>
      <c r="M23" s="144"/>
      <c r="N23" s="144"/>
      <c r="O23" s="144"/>
      <c r="P23" s="144"/>
      <c r="Q23" s="127"/>
      <c r="R23" s="128"/>
      <c r="S23" s="128"/>
      <c r="T23" s="129"/>
      <c r="U23" s="145"/>
      <c r="V23" s="145"/>
      <c r="W23" s="145"/>
      <c r="X23" s="145"/>
      <c r="Y23" s="119"/>
      <c r="Z23" s="120"/>
      <c r="AA23" s="120"/>
      <c r="AB23" s="121"/>
      <c r="AC23" s="31"/>
      <c r="AD23" s="17"/>
      <c r="AE23" s="8"/>
      <c r="AF23" s="8"/>
      <c r="AG23" s="8"/>
      <c r="AH23" s="8"/>
      <c r="AI23" s="8"/>
      <c r="AJ23" s="8"/>
      <c r="AK23" s="8"/>
      <c r="AL23" s="8"/>
      <c r="AM23" s="8"/>
      <c r="AN23" s="8"/>
      <c r="AO23" s="8"/>
      <c r="AP23" s="18"/>
      <c r="AQ23" s="31"/>
      <c r="AR23" s="31"/>
    </row>
    <row r="24" spans="1:44" s="5" customFormat="1" ht="7.5" customHeight="1" thickBot="1" x14ac:dyDescent="0.25">
      <c r="A24" s="31"/>
      <c r="B24" s="114"/>
      <c r="C24" s="115"/>
      <c r="D24" s="142"/>
      <c r="E24" s="143"/>
      <c r="F24" s="143"/>
      <c r="G24" s="143"/>
      <c r="H24" s="143"/>
      <c r="I24" s="144"/>
      <c r="J24" s="144"/>
      <c r="K24" s="144"/>
      <c r="L24" s="144"/>
      <c r="M24" s="144"/>
      <c r="N24" s="144"/>
      <c r="O24" s="144"/>
      <c r="P24" s="144"/>
      <c r="Q24" s="130"/>
      <c r="R24" s="131"/>
      <c r="S24" s="131"/>
      <c r="T24" s="132"/>
      <c r="U24" s="145"/>
      <c r="V24" s="145"/>
      <c r="W24" s="145"/>
      <c r="X24" s="145"/>
      <c r="Y24" s="122"/>
      <c r="Z24" s="123"/>
      <c r="AA24" s="123"/>
      <c r="AB24" s="124"/>
      <c r="AC24" s="31"/>
      <c r="AD24" s="31"/>
      <c r="AE24" s="31"/>
      <c r="AF24" s="31"/>
      <c r="AG24" s="31"/>
      <c r="AH24" s="31"/>
      <c r="AI24" s="31"/>
      <c r="AJ24" s="31"/>
      <c r="AK24" s="31"/>
      <c r="AL24" s="31"/>
      <c r="AM24" s="31"/>
      <c r="AN24" s="31"/>
      <c r="AO24" s="31"/>
      <c r="AP24" s="31"/>
      <c r="AQ24" s="31"/>
      <c r="AR24" s="31"/>
    </row>
    <row r="25" spans="1:44" s="5" customFormat="1" ht="12.75" customHeight="1" x14ac:dyDescent="0.2">
      <c r="A25" s="31"/>
      <c r="B25" s="105">
        <v>7</v>
      </c>
      <c r="C25" s="106"/>
      <c r="D25" s="142"/>
      <c r="E25" s="143"/>
      <c r="F25" s="143"/>
      <c r="G25" s="143"/>
      <c r="H25" s="143"/>
      <c r="I25" s="144">
        <f>D25-D23</f>
        <v>0</v>
      </c>
      <c r="J25" s="144"/>
      <c r="K25" s="144"/>
      <c r="L25" s="144"/>
      <c r="M25" s="144"/>
      <c r="N25" s="144"/>
      <c r="O25" s="144"/>
      <c r="P25" s="144"/>
      <c r="Q25" s="144"/>
      <c r="R25" s="144"/>
      <c r="S25" s="144"/>
      <c r="T25" s="144"/>
      <c r="U25" s="145"/>
      <c r="V25" s="145"/>
      <c r="W25" s="145"/>
      <c r="X25" s="145"/>
      <c r="Y25" s="246"/>
      <c r="Z25" s="247"/>
      <c r="AA25" s="247"/>
      <c r="AB25" s="248"/>
      <c r="AC25" s="31"/>
      <c r="AD25" s="191" t="s">
        <v>39</v>
      </c>
      <c r="AE25" s="192"/>
      <c r="AF25" s="192"/>
      <c r="AG25" s="192"/>
      <c r="AH25" s="192"/>
      <c r="AI25" s="192"/>
      <c r="AJ25" s="192"/>
      <c r="AK25" s="192"/>
      <c r="AL25" s="192"/>
      <c r="AM25" s="192"/>
      <c r="AN25" s="192"/>
      <c r="AO25" s="192"/>
      <c r="AP25" s="193"/>
      <c r="AQ25" s="31"/>
      <c r="AR25" s="31"/>
    </row>
    <row r="26" spans="1:44" s="5" customFormat="1" ht="12.75" customHeight="1" x14ac:dyDescent="0.2">
      <c r="A26" s="31"/>
      <c r="B26" s="105">
        <v>8</v>
      </c>
      <c r="C26" s="106"/>
      <c r="D26" s="142"/>
      <c r="E26" s="143"/>
      <c r="F26" s="143"/>
      <c r="G26" s="143"/>
      <c r="H26" s="143"/>
      <c r="I26" s="144">
        <f>D26-D25</f>
        <v>0</v>
      </c>
      <c r="J26" s="144"/>
      <c r="K26" s="144"/>
      <c r="L26" s="144"/>
      <c r="M26" s="144"/>
      <c r="N26" s="144"/>
      <c r="O26" s="144"/>
      <c r="P26" s="144"/>
      <c r="Q26" s="144"/>
      <c r="R26" s="144"/>
      <c r="S26" s="144"/>
      <c r="T26" s="144"/>
      <c r="U26" s="145"/>
      <c r="V26" s="145"/>
      <c r="W26" s="145"/>
      <c r="X26" s="145"/>
      <c r="Y26" s="246"/>
      <c r="Z26" s="247"/>
      <c r="AA26" s="247"/>
      <c r="AB26" s="248"/>
      <c r="AC26" s="31"/>
      <c r="AD26" s="117" t="s">
        <v>0</v>
      </c>
      <c r="AE26" s="118"/>
      <c r="AF26" s="118"/>
      <c r="AG26" s="118"/>
      <c r="AH26" s="139"/>
      <c r="AI26" s="139"/>
      <c r="AJ26" s="139"/>
      <c r="AK26" s="139"/>
      <c r="AL26" s="139"/>
      <c r="AM26" s="139"/>
      <c r="AN26" s="139"/>
      <c r="AO26" s="139"/>
      <c r="AP26" s="19"/>
      <c r="AQ26" s="31"/>
      <c r="AR26" s="31"/>
    </row>
    <row r="27" spans="1:44" s="5" customFormat="1" ht="12.75" customHeight="1" x14ac:dyDescent="0.2">
      <c r="A27" s="31"/>
      <c r="B27" s="105">
        <v>9</v>
      </c>
      <c r="C27" s="106"/>
      <c r="D27" s="142"/>
      <c r="E27" s="143"/>
      <c r="F27" s="143"/>
      <c r="G27" s="143"/>
      <c r="H27" s="143"/>
      <c r="I27" s="144">
        <f>D27-D26</f>
        <v>0</v>
      </c>
      <c r="J27" s="144"/>
      <c r="K27" s="144"/>
      <c r="L27" s="144"/>
      <c r="M27" s="144"/>
      <c r="N27" s="144"/>
      <c r="O27" s="144"/>
      <c r="P27" s="144"/>
      <c r="Q27" s="144"/>
      <c r="R27" s="144"/>
      <c r="S27" s="144"/>
      <c r="T27" s="144"/>
      <c r="U27" s="145"/>
      <c r="V27" s="145"/>
      <c r="W27" s="145"/>
      <c r="X27" s="145"/>
      <c r="Y27" s="246"/>
      <c r="Z27" s="247"/>
      <c r="AA27" s="247"/>
      <c r="AB27" s="248"/>
      <c r="AC27" s="31"/>
      <c r="AD27" s="117" t="s">
        <v>41</v>
      </c>
      <c r="AE27" s="118"/>
      <c r="AF27" s="118"/>
      <c r="AG27" s="118"/>
      <c r="AH27" s="116"/>
      <c r="AI27" s="116"/>
      <c r="AJ27" s="116"/>
      <c r="AK27" s="116"/>
      <c r="AL27" s="116"/>
      <c r="AM27" s="116"/>
      <c r="AN27" s="116"/>
      <c r="AO27" s="116"/>
      <c r="AP27" s="19"/>
      <c r="AQ27" s="31"/>
      <c r="AR27" s="31"/>
    </row>
    <row r="28" spans="1:44" s="5" customFormat="1" ht="12.75" customHeight="1" x14ac:dyDescent="0.2">
      <c r="A28" s="31"/>
      <c r="B28" s="105">
        <v>10</v>
      </c>
      <c r="C28" s="106"/>
      <c r="D28" s="142"/>
      <c r="E28" s="143"/>
      <c r="F28" s="143"/>
      <c r="G28" s="143"/>
      <c r="H28" s="143"/>
      <c r="I28" s="144">
        <f>D28-D27</f>
        <v>0</v>
      </c>
      <c r="J28" s="144"/>
      <c r="K28" s="144"/>
      <c r="L28" s="144"/>
      <c r="M28" s="144"/>
      <c r="N28" s="144"/>
      <c r="O28" s="144"/>
      <c r="P28" s="144"/>
      <c r="Q28" s="144"/>
      <c r="R28" s="144"/>
      <c r="S28" s="144"/>
      <c r="T28" s="144"/>
      <c r="U28" s="145"/>
      <c r="V28" s="145"/>
      <c r="W28" s="145"/>
      <c r="X28" s="145"/>
      <c r="Y28" s="246"/>
      <c r="Z28" s="247"/>
      <c r="AA28" s="247"/>
      <c r="AB28" s="248"/>
      <c r="AC28" s="31"/>
      <c r="AD28" s="43" t="s">
        <v>40</v>
      </c>
      <c r="AE28" s="6"/>
      <c r="AF28" s="6"/>
      <c r="AG28" s="6"/>
      <c r="AH28" s="6"/>
      <c r="AI28" s="6"/>
      <c r="AJ28" s="6"/>
      <c r="AK28" s="6"/>
      <c r="AL28" s="6"/>
      <c r="AM28" s="6"/>
      <c r="AN28" s="6"/>
      <c r="AO28" s="6"/>
      <c r="AP28" s="19"/>
      <c r="AQ28" s="31"/>
      <c r="AR28" s="31"/>
    </row>
    <row r="29" spans="1:44" s="5" customFormat="1" ht="12.75" customHeight="1" x14ac:dyDescent="0.2">
      <c r="A29" s="31"/>
      <c r="B29" s="105">
        <v>11</v>
      </c>
      <c r="C29" s="106"/>
      <c r="D29" s="142"/>
      <c r="E29" s="143"/>
      <c r="F29" s="143"/>
      <c r="G29" s="143"/>
      <c r="H29" s="143"/>
      <c r="I29" s="144">
        <f>D29-D28</f>
        <v>0</v>
      </c>
      <c r="J29" s="144"/>
      <c r="K29" s="144"/>
      <c r="L29" s="144"/>
      <c r="M29" s="144"/>
      <c r="N29" s="144"/>
      <c r="O29" s="144"/>
      <c r="P29" s="144"/>
      <c r="Q29" s="144"/>
      <c r="R29" s="144"/>
      <c r="S29" s="144"/>
      <c r="T29" s="144"/>
      <c r="U29" s="145"/>
      <c r="V29" s="145"/>
      <c r="W29" s="145"/>
      <c r="X29" s="145"/>
      <c r="Y29" s="246"/>
      <c r="Z29" s="247"/>
      <c r="AA29" s="247"/>
      <c r="AB29" s="248"/>
      <c r="AC29" s="31"/>
      <c r="AD29" s="48" t="s">
        <v>63</v>
      </c>
      <c r="AE29" s="44"/>
      <c r="AF29" s="44"/>
      <c r="AG29" s="44"/>
      <c r="AH29" s="44"/>
      <c r="AI29" s="44"/>
      <c r="AJ29" s="44"/>
      <c r="AK29" s="44"/>
      <c r="AL29" s="131" t="s">
        <v>0</v>
      </c>
      <c r="AM29" s="131"/>
      <c r="AN29" s="131"/>
      <c r="AO29" s="51" t="s">
        <v>65</v>
      </c>
      <c r="AP29" s="45"/>
      <c r="AQ29" s="31"/>
      <c r="AR29" s="31"/>
    </row>
    <row r="30" spans="1:44" s="5" customFormat="1" ht="9.75" customHeight="1" x14ac:dyDescent="0.2">
      <c r="A30" s="31"/>
      <c r="B30" s="112">
        <v>12</v>
      </c>
      <c r="C30" s="113"/>
      <c r="D30" s="133"/>
      <c r="E30" s="133"/>
      <c r="F30" s="133"/>
      <c r="G30" s="133"/>
      <c r="H30" s="134"/>
      <c r="I30" s="127">
        <f>D30-D29</f>
        <v>0</v>
      </c>
      <c r="J30" s="128"/>
      <c r="K30" s="128"/>
      <c r="L30" s="129"/>
      <c r="M30" s="127"/>
      <c r="N30" s="128"/>
      <c r="O30" s="128"/>
      <c r="P30" s="129"/>
      <c r="Q30" s="127"/>
      <c r="R30" s="128"/>
      <c r="S30" s="128"/>
      <c r="T30" s="129"/>
      <c r="U30" s="119"/>
      <c r="V30" s="120"/>
      <c r="W30" s="120"/>
      <c r="X30" s="125"/>
      <c r="Y30" s="119"/>
      <c r="Z30" s="120"/>
      <c r="AA30" s="120"/>
      <c r="AB30" s="121"/>
      <c r="AC30" s="31"/>
      <c r="AD30" s="48" t="s">
        <v>64</v>
      </c>
      <c r="AE30" s="44"/>
      <c r="AF30" s="44"/>
      <c r="AG30" s="44"/>
      <c r="AH30" s="44"/>
      <c r="AI30" s="44"/>
      <c r="AJ30" s="44"/>
      <c r="AK30" s="44"/>
      <c r="AL30" s="172"/>
      <c r="AM30" s="172"/>
      <c r="AN30" s="172"/>
      <c r="AO30" s="52" t="s">
        <v>66</v>
      </c>
      <c r="AP30" s="45"/>
      <c r="AQ30" s="31"/>
      <c r="AR30" s="31"/>
    </row>
    <row r="31" spans="1:44" s="5" customFormat="1" ht="3" customHeight="1" thickBot="1" x14ac:dyDescent="0.25">
      <c r="A31" s="31"/>
      <c r="B31" s="114"/>
      <c r="C31" s="115"/>
      <c r="D31" s="135"/>
      <c r="E31" s="135"/>
      <c r="F31" s="135"/>
      <c r="G31" s="135"/>
      <c r="H31" s="136"/>
      <c r="I31" s="130"/>
      <c r="J31" s="131"/>
      <c r="K31" s="131"/>
      <c r="L31" s="132"/>
      <c r="M31" s="130"/>
      <c r="N31" s="131"/>
      <c r="O31" s="131"/>
      <c r="P31" s="132"/>
      <c r="Q31" s="130"/>
      <c r="R31" s="131"/>
      <c r="S31" s="131"/>
      <c r="T31" s="132"/>
      <c r="U31" s="122"/>
      <c r="V31" s="123"/>
      <c r="W31" s="123"/>
      <c r="X31" s="126"/>
      <c r="Y31" s="122"/>
      <c r="Z31" s="123"/>
      <c r="AA31" s="123"/>
      <c r="AB31" s="124"/>
      <c r="AC31" s="31"/>
      <c r="AD31" s="49"/>
      <c r="AE31" s="46"/>
      <c r="AF31" s="46"/>
      <c r="AG31" s="46"/>
      <c r="AH31" s="46"/>
      <c r="AI31" s="46"/>
      <c r="AJ31" s="46"/>
      <c r="AK31" s="46"/>
      <c r="AL31" s="46"/>
      <c r="AM31" s="46"/>
      <c r="AN31" s="46"/>
      <c r="AO31" s="50"/>
      <c r="AP31" s="47"/>
      <c r="AQ31" s="31"/>
      <c r="AR31" s="31"/>
    </row>
    <row r="32" spans="1:44" s="5" customFormat="1" ht="12.75" customHeight="1" thickBot="1" x14ac:dyDescent="0.25">
      <c r="A32" s="31"/>
      <c r="B32" s="105">
        <v>13</v>
      </c>
      <c r="C32" s="106"/>
      <c r="D32" s="142"/>
      <c r="E32" s="143"/>
      <c r="F32" s="143"/>
      <c r="G32" s="143"/>
      <c r="H32" s="143"/>
      <c r="I32" s="144">
        <f>D32-D30</f>
        <v>0</v>
      </c>
      <c r="J32" s="144"/>
      <c r="K32" s="144"/>
      <c r="L32" s="144"/>
      <c r="M32" s="144"/>
      <c r="N32" s="144"/>
      <c r="O32" s="144"/>
      <c r="P32" s="144"/>
      <c r="Q32" s="144"/>
      <c r="R32" s="144"/>
      <c r="S32" s="144"/>
      <c r="T32" s="144"/>
      <c r="U32" s="145"/>
      <c r="V32" s="145"/>
      <c r="W32" s="145"/>
      <c r="X32" s="145"/>
      <c r="Y32" s="246"/>
      <c r="Z32" s="247"/>
      <c r="AA32" s="247"/>
      <c r="AB32" s="248"/>
      <c r="AC32" s="31"/>
      <c r="AD32" s="31"/>
      <c r="AE32" s="31"/>
      <c r="AF32" s="31"/>
      <c r="AG32" s="31"/>
      <c r="AH32" s="31"/>
      <c r="AI32" s="31"/>
      <c r="AJ32" s="31"/>
      <c r="AK32" s="31"/>
      <c r="AL32" s="31"/>
      <c r="AM32" s="31"/>
      <c r="AN32" s="31"/>
      <c r="AO32" s="31"/>
      <c r="AP32" s="31"/>
      <c r="AQ32" s="31"/>
      <c r="AR32" s="31"/>
    </row>
    <row r="33" spans="1:52" s="5" customFormat="1" ht="12.75" customHeight="1" x14ac:dyDescent="0.2">
      <c r="A33" s="31"/>
      <c r="B33" s="105">
        <v>14</v>
      </c>
      <c r="C33" s="106"/>
      <c r="D33" s="142"/>
      <c r="E33" s="143"/>
      <c r="F33" s="143"/>
      <c r="G33" s="143"/>
      <c r="H33" s="143"/>
      <c r="I33" s="144">
        <f>D33-D32</f>
        <v>0</v>
      </c>
      <c r="J33" s="144"/>
      <c r="K33" s="144"/>
      <c r="L33" s="144"/>
      <c r="M33" s="144"/>
      <c r="N33" s="144"/>
      <c r="O33" s="144"/>
      <c r="P33" s="144"/>
      <c r="Q33" s="144"/>
      <c r="R33" s="144"/>
      <c r="S33" s="144"/>
      <c r="T33" s="144"/>
      <c r="U33" s="145"/>
      <c r="V33" s="145"/>
      <c r="W33" s="145"/>
      <c r="X33" s="145"/>
      <c r="Y33" s="246"/>
      <c r="Z33" s="247"/>
      <c r="AA33" s="247"/>
      <c r="AB33" s="248"/>
      <c r="AC33" s="31"/>
      <c r="AD33" s="191" t="s">
        <v>42</v>
      </c>
      <c r="AE33" s="192"/>
      <c r="AF33" s="192"/>
      <c r="AG33" s="192"/>
      <c r="AH33" s="192"/>
      <c r="AI33" s="192"/>
      <c r="AJ33" s="192"/>
      <c r="AK33" s="192"/>
      <c r="AL33" s="192"/>
      <c r="AM33" s="192"/>
      <c r="AN33" s="192"/>
      <c r="AO33" s="192"/>
      <c r="AP33" s="193"/>
      <c r="AQ33" s="31"/>
      <c r="AR33" s="31"/>
    </row>
    <row r="34" spans="1:52" s="5" customFormat="1" ht="14.25" customHeight="1" x14ac:dyDescent="0.2">
      <c r="A34" s="31"/>
      <c r="B34" s="105">
        <v>15</v>
      </c>
      <c r="C34" s="106"/>
      <c r="D34" s="142"/>
      <c r="E34" s="143"/>
      <c r="F34" s="143"/>
      <c r="G34" s="143"/>
      <c r="H34" s="143"/>
      <c r="I34" s="144">
        <f>D34-D33</f>
        <v>0</v>
      </c>
      <c r="J34" s="144"/>
      <c r="K34" s="144"/>
      <c r="L34" s="144"/>
      <c r="M34" s="144"/>
      <c r="N34" s="144"/>
      <c r="O34" s="144"/>
      <c r="P34" s="144"/>
      <c r="Q34" s="144"/>
      <c r="R34" s="144"/>
      <c r="S34" s="144"/>
      <c r="T34" s="144"/>
      <c r="U34" s="145"/>
      <c r="V34" s="145"/>
      <c r="W34" s="145"/>
      <c r="X34" s="145"/>
      <c r="Y34" s="246"/>
      <c r="Z34" s="247"/>
      <c r="AA34" s="247"/>
      <c r="AB34" s="248"/>
      <c r="AC34" s="31"/>
      <c r="AD34" s="282" t="s">
        <v>44</v>
      </c>
      <c r="AE34" s="283"/>
      <c r="AF34" s="283"/>
      <c r="AG34" s="283"/>
      <c r="AH34" s="283"/>
      <c r="AI34" s="283"/>
      <c r="AJ34" s="283"/>
      <c r="AK34" s="283"/>
      <c r="AL34" s="283"/>
      <c r="AM34" s="283"/>
      <c r="AN34" s="283"/>
      <c r="AO34" s="283"/>
      <c r="AP34" s="28"/>
      <c r="AQ34" s="31"/>
      <c r="AR34" s="31"/>
    </row>
    <row r="35" spans="1:52" s="5" customFormat="1" ht="10.5" customHeight="1" x14ac:dyDescent="0.2">
      <c r="A35" s="31"/>
      <c r="B35" s="107">
        <v>16</v>
      </c>
      <c r="C35" s="108"/>
      <c r="D35" s="133"/>
      <c r="E35" s="133"/>
      <c r="F35" s="133"/>
      <c r="G35" s="133"/>
      <c r="H35" s="134"/>
      <c r="I35" s="300">
        <f>D35-D34</f>
        <v>0</v>
      </c>
      <c r="J35" s="301"/>
      <c r="K35" s="301"/>
      <c r="L35" s="302"/>
      <c r="M35" s="127"/>
      <c r="N35" s="128"/>
      <c r="O35" s="128"/>
      <c r="P35" s="129"/>
      <c r="Q35" s="127"/>
      <c r="R35" s="128"/>
      <c r="S35" s="128"/>
      <c r="T35" s="129"/>
      <c r="U35" s="119"/>
      <c r="V35" s="120"/>
      <c r="W35" s="120"/>
      <c r="X35" s="125"/>
      <c r="Y35" s="119"/>
      <c r="Z35" s="120"/>
      <c r="AA35" s="120"/>
      <c r="AB35" s="121"/>
      <c r="AC35" s="31"/>
      <c r="AD35" s="173" t="s">
        <v>0</v>
      </c>
      <c r="AE35" s="174"/>
      <c r="AF35" s="174"/>
      <c r="AG35" s="174"/>
      <c r="AH35" s="174"/>
      <c r="AI35" s="174"/>
      <c r="AJ35" s="174"/>
      <c r="AK35" s="174"/>
      <c r="AL35" s="174"/>
      <c r="AM35" s="174"/>
      <c r="AN35" s="174"/>
      <c r="AO35" s="174"/>
      <c r="AP35" s="16"/>
      <c r="AQ35" s="31"/>
      <c r="AR35" s="31"/>
    </row>
    <row r="36" spans="1:52" s="5" customFormat="1" ht="5.25" customHeight="1" x14ac:dyDescent="0.2">
      <c r="A36" s="31"/>
      <c r="B36" s="107"/>
      <c r="C36" s="108"/>
      <c r="D36" s="135"/>
      <c r="E36" s="135"/>
      <c r="F36" s="135"/>
      <c r="G36" s="135"/>
      <c r="H36" s="136"/>
      <c r="I36" s="303"/>
      <c r="J36" s="304"/>
      <c r="K36" s="304"/>
      <c r="L36" s="305"/>
      <c r="M36" s="130"/>
      <c r="N36" s="131"/>
      <c r="O36" s="131"/>
      <c r="P36" s="132"/>
      <c r="Q36" s="130"/>
      <c r="R36" s="131"/>
      <c r="S36" s="131"/>
      <c r="T36" s="132"/>
      <c r="U36" s="122"/>
      <c r="V36" s="123"/>
      <c r="W36" s="123"/>
      <c r="X36" s="126"/>
      <c r="Y36" s="122"/>
      <c r="Z36" s="123"/>
      <c r="AA36" s="123"/>
      <c r="AB36" s="124"/>
      <c r="AC36" s="31"/>
      <c r="AD36" s="112" t="s">
        <v>43</v>
      </c>
      <c r="AE36" s="284"/>
      <c r="AF36" s="284"/>
      <c r="AG36" s="284"/>
      <c r="AH36" s="287"/>
      <c r="AI36" s="287"/>
      <c r="AJ36" s="287"/>
      <c r="AK36" s="287"/>
      <c r="AL36" s="287"/>
      <c r="AM36" s="287"/>
      <c r="AN36" s="287"/>
      <c r="AO36" s="287"/>
      <c r="AP36" s="288"/>
      <c r="AQ36" s="31"/>
      <c r="AR36" s="31"/>
    </row>
    <row r="37" spans="1:52" s="5" customFormat="1" ht="8.25" customHeight="1" thickBot="1" x14ac:dyDescent="0.25">
      <c r="A37" s="31"/>
      <c r="B37" s="107">
        <v>17</v>
      </c>
      <c r="C37" s="108"/>
      <c r="D37" s="133"/>
      <c r="E37" s="133"/>
      <c r="F37" s="133"/>
      <c r="G37" s="133"/>
      <c r="H37" s="134"/>
      <c r="I37" s="127">
        <f>D37-D35</f>
        <v>0</v>
      </c>
      <c r="J37" s="128"/>
      <c r="K37" s="128"/>
      <c r="L37" s="129"/>
      <c r="M37" s="127"/>
      <c r="N37" s="128"/>
      <c r="O37" s="128"/>
      <c r="P37" s="129"/>
      <c r="Q37" s="127"/>
      <c r="R37" s="128"/>
      <c r="S37" s="128"/>
      <c r="T37" s="129"/>
      <c r="U37" s="119"/>
      <c r="V37" s="120"/>
      <c r="W37" s="120"/>
      <c r="X37" s="125"/>
      <c r="Y37" s="119"/>
      <c r="Z37" s="120"/>
      <c r="AA37" s="120"/>
      <c r="AB37" s="121"/>
      <c r="AC37" s="31"/>
      <c r="AD37" s="285"/>
      <c r="AE37" s="286"/>
      <c r="AF37" s="286"/>
      <c r="AG37" s="286"/>
      <c r="AH37" s="289"/>
      <c r="AI37" s="289"/>
      <c r="AJ37" s="289"/>
      <c r="AK37" s="289"/>
      <c r="AL37" s="289"/>
      <c r="AM37" s="289"/>
      <c r="AN37" s="289"/>
      <c r="AO37" s="289"/>
      <c r="AP37" s="290"/>
      <c r="AQ37" s="31"/>
      <c r="AR37" s="31"/>
    </row>
    <row r="38" spans="1:52" s="5" customFormat="1" ht="7.5" customHeight="1" x14ac:dyDescent="0.2">
      <c r="A38" s="31"/>
      <c r="B38" s="107"/>
      <c r="C38" s="108"/>
      <c r="D38" s="135"/>
      <c r="E38" s="135"/>
      <c r="F38" s="135"/>
      <c r="G38" s="135"/>
      <c r="H38" s="136"/>
      <c r="I38" s="130"/>
      <c r="J38" s="131"/>
      <c r="K38" s="131"/>
      <c r="L38" s="132"/>
      <c r="M38" s="130"/>
      <c r="N38" s="131"/>
      <c r="O38" s="131"/>
      <c r="P38" s="132"/>
      <c r="Q38" s="130"/>
      <c r="R38" s="131"/>
      <c r="S38" s="131"/>
      <c r="T38" s="132"/>
      <c r="U38" s="122"/>
      <c r="V38" s="123"/>
      <c r="W38" s="123"/>
      <c r="X38" s="126"/>
      <c r="Y38" s="122"/>
      <c r="Z38" s="123"/>
      <c r="AA38" s="123"/>
      <c r="AB38" s="124"/>
      <c r="AC38" s="35"/>
      <c r="AD38" s="35"/>
      <c r="AE38" s="35"/>
      <c r="AF38" s="35"/>
      <c r="AG38" s="35"/>
      <c r="AH38" s="35"/>
      <c r="AI38" s="35"/>
      <c r="AJ38" s="35"/>
      <c r="AK38" s="35"/>
      <c r="AL38" s="35"/>
      <c r="AM38" s="35"/>
      <c r="AN38" s="35"/>
      <c r="AO38" s="35"/>
      <c r="AP38" s="35"/>
      <c r="AQ38" s="31"/>
      <c r="AR38" s="31"/>
    </row>
    <row r="39" spans="1:52" s="5" customFormat="1" ht="12.75" customHeight="1" thickBot="1" x14ac:dyDescent="0.25">
      <c r="A39" s="31"/>
      <c r="B39" s="105">
        <v>18</v>
      </c>
      <c r="C39" s="106"/>
      <c r="D39" s="142"/>
      <c r="E39" s="143"/>
      <c r="F39" s="143"/>
      <c r="G39" s="143"/>
      <c r="H39" s="143"/>
      <c r="I39" s="144">
        <f>D39-D37</f>
        <v>0</v>
      </c>
      <c r="J39" s="144"/>
      <c r="K39" s="144"/>
      <c r="L39" s="144"/>
      <c r="M39" s="144"/>
      <c r="N39" s="144"/>
      <c r="O39" s="144"/>
      <c r="P39" s="144"/>
      <c r="Q39" s="144"/>
      <c r="R39" s="144"/>
      <c r="S39" s="144"/>
      <c r="T39" s="144"/>
      <c r="U39" s="145"/>
      <c r="V39" s="145"/>
      <c r="W39" s="145"/>
      <c r="X39" s="145"/>
      <c r="Y39" s="246"/>
      <c r="Z39" s="247"/>
      <c r="AA39" s="247"/>
      <c r="AB39" s="248"/>
      <c r="AC39" s="35"/>
      <c r="AD39" s="39"/>
      <c r="AE39" s="39"/>
      <c r="AF39" s="39"/>
      <c r="AG39" s="39"/>
      <c r="AH39" s="39"/>
      <c r="AI39" s="39"/>
      <c r="AJ39" s="39"/>
      <c r="AK39" s="39"/>
      <c r="AL39" s="39"/>
      <c r="AM39" s="39"/>
      <c r="AN39" s="39"/>
      <c r="AO39" s="39"/>
      <c r="AP39" s="40"/>
      <c r="AQ39" s="31"/>
      <c r="AR39" s="31"/>
    </row>
    <row r="40" spans="1:52" s="5" customFormat="1" ht="12.75" customHeight="1" thickBot="1" x14ac:dyDescent="0.25">
      <c r="A40" s="31"/>
      <c r="B40" s="105">
        <v>19</v>
      </c>
      <c r="C40" s="106"/>
      <c r="D40" s="142"/>
      <c r="E40" s="143"/>
      <c r="F40" s="143"/>
      <c r="G40" s="143"/>
      <c r="H40" s="143"/>
      <c r="I40" s="144">
        <f t="shared" ref="I40:I45" si="0">D40-D39</f>
        <v>0</v>
      </c>
      <c r="J40" s="144"/>
      <c r="K40" s="144"/>
      <c r="L40" s="144"/>
      <c r="M40" s="144"/>
      <c r="N40" s="144"/>
      <c r="O40" s="144"/>
      <c r="P40" s="144"/>
      <c r="Q40" s="144"/>
      <c r="R40" s="144"/>
      <c r="S40" s="144"/>
      <c r="T40" s="144"/>
      <c r="U40" s="145"/>
      <c r="V40" s="145"/>
      <c r="W40" s="145"/>
      <c r="X40" s="145"/>
      <c r="Y40" s="246"/>
      <c r="Z40" s="247"/>
      <c r="AA40" s="247"/>
      <c r="AB40" s="248"/>
      <c r="AC40" s="31"/>
      <c r="AD40" s="205" t="s">
        <v>45</v>
      </c>
      <c r="AE40" s="206"/>
      <c r="AF40" s="206"/>
      <c r="AG40" s="206"/>
      <c r="AH40" s="206"/>
      <c r="AI40" s="206"/>
      <c r="AJ40" s="206"/>
      <c r="AK40" s="206"/>
      <c r="AL40" s="206"/>
      <c r="AM40" s="206"/>
      <c r="AN40" s="206"/>
      <c r="AO40" s="206"/>
      <c r="AP40" s="29"/>
      <c r="AQ40" s="31"/>
      <c r="AR40" s="31"/>
    </row>
    <row r="41" spans="1:52" s="5" customFormat="1" ht="12.75" customHeight="1" thickBot="1" x14ac:dyDescent="0.25">
      <c r="A41" s="31"/>
      <c r="B41" s="105">
        <v>20</v>
      </c>
      <c r="C41" s="106"/>
      <c r="D41" s="142"/>
      <c r="E41" s="143"/>
      <c r="F41" s="143"/>
      <c r="G41" s="143"/>
      <c r="H41" s="143"/>
      <c r="I41" s="144">
        <f t="shared" si="0"/>
        <v>0</v>
      </c>
      <c r="J41" s="144"/>
      <c r="K41" s="144"/>
      <c r="L41" s="144"/>
      <c r="M41" s="144"/>
      <c r="N41" s="144"/>
      <c r="O41" s="144"/>
      <c r="P41" s="144"/>
      <c r="Q41" s="144"/>
      <c r="R41" s="144"/>
      <c r="S41" s="144"/>
      <c r="T41" s="144"/>
      <c r="U41" s="145"/>
      <c r="V41" s="145"/>
      <c r="W41" s="145"/>
      <c r="X41" s="145"/>
      <c r="Y41" s="246"/>
      <c r="Z41" s="247"/>
      <c r="AA41" s="247"/>
      <c r="AB41" s="248"/>
      <c r="AC41" s="31"/>
      <c r="AD41" s="205" t="s">
        <v>8</v>
      </c>
      <c r="AE41" s="206"/>
      <c r="AF41" s="207"/>
      <c r="AG41" s="208" t="s">
        <v>46</v>
      </c>
      <c r="AH41" s="206"/>
      <c r="AI41" s="206"/>
      <c r="AJ41" s="206"/>
      <c r="AK41" s="207"/>
      <c r="AL41" s="208" t="s">
        <v>47</v>
      </c>
      <c r="AM41" s="206"/>
      <c r="AN41" s="206"/>
      <c r="AO41" s="206"/>
      <c r="AP41" s="29"/>
      <c r="AQ41" s="31"/>
      <c r="AR41" s="31"/>
    </row>
    <row r="42" spans="1:52" s="2" customFormat="1" ht="12.75" customHeight="1" x14ac:dyDescent="0.25">
      <c r="A42" s="34"/>
      <c r="B42" s="105">
        <v>21</v>
      </c>
      <c r="C42" s="106"/>
      <c r="D42" s="142"/>
      <c r="E42" s="143"/>
      <c r="F42" s="143"/>
      <c r="G42" s="143"/>
      <c r="H42" s="143"/>
      <c r="I42" s="144">
        <f t="shared" si="0"/>
        <v>0</v>
      </c>
      <c r="J42" s="144"/>
      <c r="K42" s="144"/>
      <c r="L42" s="144"/>
      <c r="M42" s="144"/>
      <c r="N42" s="144"/>
      <c r="O42" s="144"/>
      <c r="P42" s="144"/>
      <c r="Q42" s="144"/>
      <c r="R42" s="144"/>
      <c r="S42" s="144"/>
      <c r="T42" s="144"/>
      <c r="U42" s="145"/>
      <c r="V42" s="145"/>
      <c r="W42" s="145"/>
      <c r="X42" s="145"/>
      <c r="Y42" s="246"/>
      <c r="Z42" s="247"/>
      <c r="AA42" s="247"/>
      <c r="AB42" s="248"/>
      <c r="AC42" s="31"/>
      <c r="AD42" s="209"/>
      <c r="AE42" s="210"/>
      <c r="AF42" s="211"/>
      <c r="AG42" s="212"/>
      <c r="AH42" s="213"/>
      <c r="AI42" s="213"/>
      <c r="AJ42" s="213"/>
      <c r="AK42" s="214"/>
      <c r="AL42" s="212"/>
      <c r="AM42" s="213"/>
      <c r="AN42" s="213"/>
      <c r="AO42" s="213"/>
      <c r="AP42" s="215"/>
      <c r="AQ42" s="31"/>
      <c r="AR42" s="31"/>
    </row>
    <row r="43" spans="1:52" s="2" customFormat="1" ht="12.75" customHeight="1" x14ac:dyDescent="0.25">
      <c r="A43" s="34"/>
      <c r="B43" s="105">
        <v>22</v>
      </c>
      <c r="C43" s="106"/>
      <c r="D43" s="142"/>
      <c r="E43" s="143"/>
      <c r="F43" s="143"/>
      <c r="G43" s="143"/>
      <c r="H43" s="143"/>
      <c r="I43" s="144">
        <f t="shared" si="0"/>
        <v>0</v>
      </c>
      <c r="J43" s="144"/>
      <c r="K43" s="144"/>
      <c r="L43" s="144"/>
      <c r="M43" s="144"/>
      <c r="N43" s="144"/>
      <c r="O43" s="144"/>
      <c r="P43" s="144"/>
      <c r="Q43" s="144"/>
      <c r="R43" s="144"/>
      <c r="S43" s="144"/>
      <c r="T43" s="144"/>
      <c r="U43" s="145"/>
      <c r="V43" s="145"/>
      <c r="W43" s="145"/>
      <c r="X43" s="145"/>
      <c r="Y43" s="246"/>
      <c r="Z43" s="247"/>
      <c r="AA43" s="247"/>
      <c r="AB43" s="248"/>
      <c r="AC43" s="31"/>
      <c r="AD43" s="216"/>
      <c r="AE43" s="217"/>
      <c r="AF43" s="218"/>
      <c r="AG43" s="199"/>
      <c r="AH43" s="200"/>
      <c r="AI43" s="200"/>
      <c r="AJ43" s="200"/>
      <c r="AK43" s="259"/>
      <c r="AL43" s="199"/>
      <c r="AM43" s="200"/>
      <c r="AN43" s="200"/>
      <c r="AO43" s="200"/>
      <c r="AP43" s="201"/>
      <c r="AQ43" s="31"/>
      <c r="AR43" s="31"/>
    </row>
    <row r="44" spans="1:52" s="2" customFormat="1" ht="13.5" customHeight="1" x14ac:dyDescent="0.25">
      <c r="A44" s="34"/>
      <c r="B44" s="105">
        <v>23</v>
      </c>
      <c r="C44" s="106"/>
      <c r="D44" s="142"/>
      <c r="E44" s="143"/>
      <c r="F44" s="143"/>
      <c r="G44" s="143"/>
      <c r="H44" s="143"/>
      <c r="I44" s="144">
        <f t="shared" si="0"/>
        <v>0</v>
      </c>
      <c r="J44" s="144"/>
      <c r="K44" s="144"/>
      <c r="L44" s="144"/>
      <c r="M44" s="144"/>
      <c r="N44" s="144"/>
      <c r="O44" s="144"/>
      <c r="P44" s="144"/>
      <c r="Q44" s="144"/>
      <c r="R44" s="144"/>
      <c r="S44" s="144"/>
      <c r="T44" s="144"/>
      <c r="U44" s="145"/>
      <c r="V44" s="145"/>
      <c r="W44" s="145"/>
      <c r="X44" s="145"/>
      <c r="Y44" s="246"/>
      <c r="Z44" s="247"/>
      <c r="AA44" s="247"/>
      <c r="AB44" s="248"/>
      <c r="AC44" s="34"/>
      <c r="AD44" s="158"/>
      <c r="AE44" s="159"/>
      <c r="AF44" s="159"/>
      <c r="AG44" s="157"/>
      <c r="AH44" s="157"/>
      <c r="AI44" s="157"/>
      <c r="AJ44" s="157"/>
      <c r="AK44" s="157"/>
      <c r="AL44" s="157"/>
      <c r="AM44" s="157"/>
      <c r="AN44" s="157"/>
      <c r="AO44" s="157"/>
      <c r="AP44" s="260"/>
      <c r="AQ44" s="37"/>
      <c r="AR44" s="34"/>
    </row>
    <row r="45" spans="1:52" s="2" customFormat="1" ht="8.25" customHeight="1" x14ac:dyDescent="0.25">
      <c r="A45" s="34"/>
      <c r="B45" s="112">
        <v>24</v>
      </c>
      <c r="C45" s="113"/>
      <c r="D45" s="142"/>
      <c r="E45" s="143"/>
      <c r="F45" s="143"/>
      <c r="G45" s="143"/>
      <c r="H45" s="143"/>
      <c r="I45" s="144">
        <f t="shared" si="0"/>
        <v>0</v>
      </c>
      <c r="J45" s="144"/>
      <c r="K45" s="144"/>
      <c r="L45" s="144"/>
      <c r="M45" s="144"/>
      <c r="N45" s="144"/>
      <c r="O45" s="144"/>
      <c r="P45" s="144"/>
      <c r="Q45" s="127"/>
      <c r="R45" s="128"/>
      <c r="S45" s="128"/>
      <c r="T45" s="129"/>
      <c r="U45" s="145"/>
      <c r="V45" s="145"/>
      <c r="W45" s="145"/>
      <c r="X45" s="145"/>
      <c r="Y45" s="119"/>
      <c r="Z45" s="120"/>
      <c r="AA45" s="120"/>
      <c r="AB45" s="121"/>
      <c r="AC45" s="34"/>
      <c r="AD45" s="158"/>
      <c r="AE45" s="159"/>
      <c r="AF45" s="159"/>
      <c r="AG45" s="157"/>
      <c r="AH45" s="157"/>
      <c r="AI45" s="157"/>
      <c r="AJ45" s="157"/>
      <c r="AK45" s="157"/>
      <c r="AL45" s="157"/>
      <c r="AM45" s="157"/>
      <c r="AN45" s="157"/>
      <c r="AO45" s="157"/>
      <c r="AP45" s="260"/>
      <c r="AQ45" s="37"/>
      <c r="AR45" s="34"/>
    </row>
    <row r="46" spans="1:52" s="2" customFormat="1" ht="5.25" customHeight="1" x14ac:dyDescent="0.25">
      <c r="A46" s="34"/>
      <c r="B46" s="202"/>
      <c r="C46" s="203"/>
      <c r="D46" s="142"/>
      <c r="E46" s="143"/>
      <c r="F46" s="143"/>
      <c r="G46" s="143"/>
      <c r="H46" s="143"/>
      <c r="I46" s="144"/>
      <c r="J46" s="144"/>
      <c r="K46" s="144"/>
      <c r="L46" s="144"/>
      <c r="M46" s="144"/>
      <c r="N46" s="144"/>
      <c r="O46" s="144"/>
      <c r="P46" s="144"/>
      <c r="Q46" s="297"/>
      <c r="R46" s="298"/>
      <c r="S46" s="298"/>
      <c r="T46" s="299"/>
      <c r="U46" s="145"/>
      <c r="V46" s="145"/>
      <c r="W46" s="145"/>
      <c r="X46" s="145"/>
      <c r="Y46" s="294"/>
      <c r="Z46" s="295"/>
      <c r="AA46" s="295"/>
      <c r="AB46" s="296"/>
      <c r="AC46" s="34"/>
      <c r="AD46" s="158"/>
      <c r="AE46" s="159"/>
      <c r="AF46" s="159"/>
      <c r="AG46" s="157"/>
      <c r="AH46" s="157"/>
      <c r="AI46" s="157"/>
      <c r="AJ46" s="157"/>
      <c r="AK46" s="157"/>
      <c r="AL46" s="157"/>
      <c r="AM46" s="157"/>
      <c r="AN46" s="157"/>
      <c r="AO46" s="157"/>
      <c r="AP46" s="260"/>
      <c r="AQ46" s="37"/>
      <c r="AR46" s="34"/>
    </row>
    <row r="47" spans="1:52" s="2" customFormat="1" ht="3" customHeight="1" x14ac:dyDescent="0.25">
      <c r="A47" s="34"/>
      <c r="B47" s="114"/>
      <c r="C47" s="115"/>
      <c r="D47" s="142"/>
      <c r="E47" s="143"/>
      <c r="F47" s="143"/>
      <c r="G47" s="143"/>
      <c r="H47" s="143"/>
      <c r="I47" s="144"/>
      <c r="J47" s="144"/>
      <c r="K47" s="144"/>
      <c r="L47" s="144"/>
      <c r="M47" s="144"/>
      <c r="N47" s="144"/>
      <c r="O47" s="144"/>
      <c r="P47" s="144"/>
      <c r="Q47" s="130"/>
      <c r="R47" s="131"/>
      <c r="S47" s="131"/>
      <c r="T47" s="132"/>
      <c r="U47" s="145"/>
      <c r="V47" s="145"/>
      <c r="W47" s="145"/>
      <c r="X47" s="145"/>
      <c r="Y47" s="122"/>
      <c r="Z47" s="123"/>
      <c r="AA47" s="123"/>
      <c r="AB47" s="124"/>
      <c r="AC47" s="34"/>
      <c r="AD47" s="158"/>
      <c r="AE47" s="159"/>
      <c r="AF47" s="159"/>
      <c r="AG47" s="157"/>
      <c r="AH47" s="157"/>
      <c r="AI47" s="157"/>
      <c r="AJ47" s="157"/>
      <c r="AK47" s="157"/>
      <c r="AL47" s="157"/>
      <c r="AM47" s="157"/>
      <c r="AN47" s="157"/>
      <c r="AO47" s="157"/>
      <c r="AP47" s="260"/>
      <c r="AQ47" s="34"/>
      <c r="AR47" s="34"/>
      <c r="AZ47" s="27"/>
    </row>
    <row r="48" spans="1:52" s="2" customFormat="1" ht="12.75" customHeight="1" thickBot="1" x14ac:dyDescent="0.3">
      <c r="A48" s="34"/>
      <c r="B48" s="105">
        <v>25</v>
      </c>
      <c r="C48" s="106"/>
      <c r="D48" s="142"/>
      <c r="E48" s="143"/>
      <c r="F48" s="143"/>
      <c r="G48" s="143"/>
      <c r="H48" s="143"/>
      <c r="I48" s="144">
        <f>D48-D45</f>
        <v>0</v>
      </c>
      <c r="J48" s="144"/>
      <c r="K48" s="144"/>
      <c r="L48" s="144"/>
      <c r="M48" s="144"/>
      <c r="N48" s="144"/>
      <c r="O48" s="144"/>
      <c r="P48" s="144"/>
      <c r="Q48" s="144"/>
      <c r="R48" s="144"/>
      <c r="S48" s="144"/>
      <c r="T48" s="144"/>
      <c r="U48" s="145"/>
      <c r="V48" s="145"/>
      <c r="W48" s="145"/>
      <c r="X48" s="145"/>
      <c r="Y48" s="246"/>
      <c r="Z48" s="247"/>
      <c r="AA48" s="247"/>
      <c r="AB48" s="248"/>
      <c r="AC48" s="34"/>
      <c r="AD48" s="254"/>
      <c r="AE48" s="255"/>
      <c r="AF48" s="255"/>
      <c r="AG48" s="256"/>
      <c r="AH48" s="256"/>
      <c r="AI48" s="256"/>
      <c r="AJ48" s="256"/>
      <c r="AK48" s="256"/>
      <c r="AL48" s="257"/>
      <c r="AM48" s="257"/>
      <c r="AN48" s="257"/>
      <c r="AO48" s="257"/>
      <c r="AP48" s="258"/>
      <c r="AQ48" s="34"/>
      <c r="AR48" s="34"/>
    </row>
    <row r="49" spans="1:44" s="2" customFormat="1" ht="12.75" customHeight="1" thickBot="1" x14ac:dyDescent="0.3">
      <c r="A49" s="34"/>
      <c r="B49" s="105">
        <v>26</v>
      </c>
      <c r="C49" s="106"/>
      <c r="D49" s="142"/>
      <c r="E49" s="143"/>
      <c r="F49" s="143"/>
      <c r="G49" s="143"/>
      <c r="H49" s="143"/>
      <c r="I49" s="144">
        <f t="shared" ref="I49:I54" si="1">D49-D48</f>
        <v>0</v>
      </c>
      <c r="J49" s="144"/>
      <c r="K49" s="144"/>
      <c r="L49" s="144"/>
      <c r="M49" s="144"/>
      <c r="N49" s="144"/>
      <c r="O49" s="144"/>
      <c r="P49" s="144"/>
      <c r="Q49" s="144"/>
      <c r="R49" s="144"/>
      <c r="S49" s="144"/>
      <c r="T49" s="144"/>
      <c r="U49" s="145"/>
      <c r="V49" s="145"/>
      <c r="W49" s="145"/>
      <c r="X49" s="145"/>
      <c r="Y49" s="246"/>
      <c r="Z49" s="247"/>
      <c r="AA49" s="247"/>
      <c r="AB49" s="248"/>
      <c r="AC49" s="34"/>
      <c r="AD49" s="41"/>
      <c r="AE49" s="41"/>
      <c r="AF49" s="41"/>
      <c r="AG49" s="41"/>
      <c r="AH49" s="41"/>
      <c r="AI49" s="41"/>
      <c r="AJ49" s="42"/>
      <c r="AK49" s="42"/>
      <c r="AL49" s="42"/>
      <c r="AM49" s="42"/>
      <c r="AN49" s="42"/>
      <c r="AO49" s="42"/>
      <c r="AP49" s="42"/>
      <c r="AQ49" s="34"/>
      <c r="AR49" s="34"/>
    </row>
    <row r="50" spans="1:44" s="2" customFormat="1" ht="12.75" customHeight="1" x14ac:dyDescent="0.25">
      <c r="A50" s="34"/>
      <c r="B50" s="105">
        <v>27</v>
      </c>
      <c r="C50" s="106"/>
      <c r="D50" s="142"/>
      <c r="E50" s="143"/>
      <c r="F50" s="143"/>
      <c r="G50" s="143"/>
      <c r="H50" s="143"/>
      <c r="I50" s="143">
        <f t="shared" si="1"/>
        <v>0</v>
      </c>
      <c r="J50" s="143"/>
      <c r="K50" s="143"/>
      <c r="L50" s="143"/>
      <c r="M50" s="143"/>
      <c r="N50" s="143"/>
      <c r="O50" s="143"/>
      <c r="P50" s="143"/>
      <c r="Q50" s="144"/>
      <c r="R50" s="144"/>
      <c r="S50" s="144"/>
      <c r="T50" s="144"/>
      <c r="U50" s="163"/>
      <c r="V50" s="163"/>
      <c r="W50" s="163"/>
      <c r="X50" s="163"/>
      <c r="Y50" s="146"/>
      <c r="Z50" s="147"/>
      <c r="AA50" s="147"/>
      <c r="AB50" s="148"/>
      <c r="AC50" s="34"/>
      <c r="AD50" s="291" t="s">
        <v>54</v>
      </c>
      <c r="AE50" s="292"/>
      <c r="AF50" s="292"/>
      <c r="AG50" s="292"/>
      <c r="AH50" s="292"/>
      <c r="AI50" s="292"/>
      <c r="AJ50" s="293"/>
      <c r="AK50" s="293"/>
      <c r="AL50" s="293"/>
      <c r="AM50" s="293"/>
      <c r="AN50" s="293"/>
      <c r="AO50" s="293"/>
      <c r="AP50" s="38"/>
      <c r="AQ50" s="34"/>
      <c r="AR50" s="34"/>
    </row>
    <row r="51" spans="1:44" s="2" customFormat="1" ht="12.75" customHeight="1" thickBot="1" x14ac:dyDescent="0.3">
      <c r="A51" s="34"/>
      <c r="B51" s="105">
        <v>28</v>
      </c>
      <c r="C51" s="106"/>
      <c r="D51" s="142"/>
      <c r="E51" s="143"/>
      <c r="F51" s="143"/>
      <c r="G51" s="143"/>
      <c r="H51" s="143"/>
      <c r="I51" s="143">
        <f t="shared" si="1"/>
        <v>0</v>
      </c>
      <c r="J51" s="143"/>
      <c r="K51" s="143"/>
      <c r="L51" s="143"/>
      <c r="M51" s="143"/>
      <c r="N51" s="143"/>
      <c r="O51" s="143"/>
      <c r="P51" s="143"/>
      <c r="Q51" s="144"/>
      <c r="R51" s="144"/>
      <c r="S51" s="144"/>
      <c r="T51" s="144"/>
      <c r="U51" s="163"/>
      <c r="V51" s="163"/>
      <c r="W51" s="163"/>
      <c r="X51" s="163"/>
      <c r="Y51" s="146"/>
      <c r="Z51" s="147"/>
      <c r="AA51" s="147"/>
      <c r="AB51" s="148"/>
      <c r="AC51" s="34"/>
      <c r="AD51" s="249" t="s">
        <v>55</v>
      </c>
      <c r="AE51" s="250"/>
      <c r="AF51" s="250"/>
      <c r="AG51" s="250"/>
      <c r="AH51" s="250"/>
      <c r="AI51" s="250"/>
      <c r="AJ51" s="251"/>
      <c r="AK51" s="251"/>
      <c r="AL51" s="251"/>
      <c r="AM51" s="251"/>
      <c r="AN51" s="251"/>
      <c r="AO51" s="251"/>
      <c r="AP51" s="252"/>
      <c r="AQ51" s="34"/>
      <c r="AR51" s="34"/>
    </row>
    <row r="52" spans="1:44" s="2" customFormat="1" ht="12.75" customHeight="1" thickBot="1" x14ac:dyDescent="0.3">
      <c r="A52" s="34"/>
      <c r="B52" s="105">
        <v>29</v>
      </c>
      <c r="C52" s="106"/>
      <c r="D52" s="142"/>
      <c r="E52" s="143"/>
      <c r="F52" s="143"/>
      <c r="G52" s="143"/>
      <c r="H52" s="143"/>
      <c r="I52" s="143">
        <f t="shared" si="1"/>
        <v>0</v>
      </c>
      <c r="J52" s="143"/>
      <c r="K52" s="143"/>
      <c r="L52" s="143"/>
      <c r="M52" s="143"/>
      <c r="N52" s="143"/>
      <c r="O52" s="143"/>
      <c r="P52" s="143"/>
      <c r="Q52" s="144"/>
      <c r="R52" s="144"/>
      <c r="S52" s="144"/>
      <c r="T52" s="144"/>
      <c r="U52" s="163"/>
      <c r="V52" s="163"/>
      <c r="W52" s="163"/>
      <c r="X52" s="163"/>
      <c r="Y52" s="146"/>
      <c r="Z52" s="147"/>
      <c r="AA52" s="147"/>
      <c r="AB52" s="148"/>
      <c r="AC52" s="34"/>
      <c r="AD52" s="34"/>
      <c r="AE52" s="34"/>
      <c r="AF52" s="34"/>
      <c r="AG52" s="34"/>
      <c r="AH52" s="34"/>
      <c r="AI52" s="34"/>
      <c r="AJ52" s="34"/>
      <c r="AK52" s="34"/>
      <c r="AL52" s="34"/>
      <c r="AM52" s="34"/>
      <c r="AN52" s="34"/>
      <c r="AO52" s="34"/>
      <c r="AP52" s="34"/>
      <c r="AQ52" s="34"/>
      <c r="AR52" s="34"/>
    </row>
    <row r="53" spans="1:44" s="2" customFormat="1" ht="12.75" customHeight="1" thickBot="1" x14ac:dyDescent="0.3">
      <c r="A53" s="34"/>
      <c r="B53" s="105">
        <v>30</v>
      </c>
      <c r="C53" s="106"/>
      <c r="D53" s="142"/>
      <c r="E53" s="143"/>
      <c r="F53" s="143"/>
      <c r="G53" s="143"/>
      <c r="H53" s="143"/>
      <c r="I53" s="143">
        <f t="shared" si="1"/>
        <v>0</v>
      </c>
      <c r="J53" s="143"/>
      <c r="K53" s="143"/>
      <c r="L53" s="143"/>
      <c r="M53" s="143"/>
      <c r="N53" s="143"/>
      <c r="O53" s="143"/>
      <c r="P53" s="143"/>
      <c r="Q53" s="144"/>
      <c r="R53" s="144"/>
      <c r="S53" s="144"/>
      <c r="T53" s="144"/>
      <c r="U53" s="163"/>
      <c r="V53" s="163"/>
      <c r="W53" s="163"/>
      <c r="X53" s="163"/>
      <c r="Y53" s="146"/>
      <c r="Z53" s="147"/>
      <c r="AA53" s="147"/>
      <c r="AB53" s="148"/>
      <c r="AC53" s="34"/>
      <c r="AD53" s="205" t="s">
        <v>48</v>
      </c>
      <c r="AE53" s="206"/>
      <c r="AF53" s="206"/>
      <c r="AG53" s="206"/>
      <c r="AH53" s="206"/>
      <c r="AI53" s="206"/>
      <c r="AJ53" s="206"/>
      <c r="AK53" s="206"/>
      <c r="AL53" s="206"/>
      <c r="AM53" s="206"/>
      <c r="AN53" s="206"/>
      <c r="AO53" s="206"/>
      <c r="AP53" s="30"/>
      <c r="AQ53" s="34"/>
      <c r="AR53" s="34"/>
    </row>
    <row r="54" spans="1:44" s="2" customFormat="1" ht="12.75" customHeight="1" x14ac:dyDescent="0.25">
      <c r="A54" s="34"/>
      <c r="B54" s="105">
        <v>31</v>
      </c>
      <c r="C54" s="106"/>
      <c r="D54" s="142"/>
      <c r="E54" s="143"/>
      <c r="F54" s="143"/>
      <c r="G54" s="143"/>
      <c r="H54" s="143"/>
      <c r="I54" s="143">
        <f t="shared" si="1"/>
        <v>0</v>
      </c>
      <c r="J54" s="143"/>
      <c r="K54" s="143"/>
      <c r="L54" s="143"/>
      <c r="M54" s="143"/>
      <c r="N54" s="143"/>
      <c r="O54" s="143"/>
      <c r="P54" s="143"/>
      <c r="Q54" s="144"/>
      <c r="R54" s="144"/>
      <c r="S54" s="144"/>
      <c r="T54" s="144"/>
      <c r="U54" s="163"/>
      <c r="V54" s="163"/>
      <c r="W54" s="163"/>
      <c r="X54" s="163"/>
      <c r="Y54" s="146"/>
      <c r="Z54" s="147"/>
      <c r="AA54" s="147"/>
      <c r="AB54" s="148"/>
      <c r="AC54" s="34"/>
      <c r="AD54" s="243" t="s">
        <v>49</v>
      </c>
      <c r="AE54" s="244"/>
      <c r="AF54" s="245"/>
      <c r="AG54" s="154"/>
      <c r="AH54" s="155"/>
      <c r="AI54" s="155"/>
      <c r="AJ54" s="156"/>
      <c r="AK54" s="168"/>
      <c r="AL54" s="168"/>
      <c r="AM54" s="168"/>
      <c r="AN54" s="168"/>
      <c r="AO54" s="168"/>
      <c r="AP54" s="169"/>
      <c r="AQ54" s="34"/>
      <c r="AR54" s="34"/>
    </row>
    <row r="55" spans="1:44" s="2" customFormat="1" ht="12.75" customHeight="1" thickBot="1" x14ac:dyDescent="0.3">
      <c r="A55" s="34"/>
      <c r="B55" s="140" t="s">
        <v>16</v>
      </c>
      <c r="C55" s="141"/>
      <c r="D55" s="179"/>
      <c r="E55" s="160"/>
      <c r="F55" s="160"/>
      <c r="G55" s="160"/>
      <c r="H55" s="160"/>
      <c r="I55" s="143">
        <f>SUM(I17:I54)</f>
        <v>0</v>
      </c>
      <c r="J55" s="143"/>
      <c r="K55" s="143"/>
      <c r="L55" s="143"/>
      <c r="M55" s="160"/>
      <c r="N55" s="160"/>
      <c r="O55" s="160"/>
      <c r="P55" s="160"/>
      <c r="Q55" s="143">
        <f>SUM(Q17:Q54)</f>
        <v>0</v>
      </c>
      <c r="R55" s="143"/>
      <c r="S55" s="143"/>
      <c r="T55" s="143"/>
      <c r="U55" s="160"/>
      <c r="V55" s="160"/>
      <c r="W55" s="160"/>
      <c r="X55" s="160"/>
      <c r="Y55" s="160"/>
      <c r="Z55" s="160"/>
      <c r="AA55" s="160"/>
      <c r="AB55" s="253"/>
      <c r="AC55" s="34"/>
      <c r="AD55" s="237" t="s">
        <v>50</v>
      </c>
      <c r="AE55" s="238"/>
      <c r="AF55" s="239"/>
      <c r="AG55" s="151"/>
      <c r="AH55" s="152"/>
      <c r="AI55" s="152"/>
      <c r="AJ55" s="153"/>
      <c r="AK55" s="149"/>
      <c r="AL55" s="149"/>
      <c r="AM55" s="149"/>
      <c r="AN55" s="149"/>
      <c r="AO55" s="149"/>
      <c r="AP55" s="150"/>
      <c r="AQ55" s="34"/>
      <c r="AR55" s="34"/>
    </row>
    <row r="56" spans="1:44" s="2" customFormat="1" ht="12.75" customHeight="1" x14ac:dyDescent="0.25">
      <c r="A56" s="34"/>
      <c r="B56" s="140" t="s">
        <v>17</v>
      </c>
      <c r="C56" s="141"/>
      <c r="D56" s="161"/>
      <c r="E56" s="162"/>
      <c r="F56" s="162"/>
      <c r="G56" s="162"/>
      <c r="H56" s="162"/>
      <c r="I56" s="162"/>
      <c r="J56" s="162"/>
      <c r="K56" s="162"/>
      <c r="L56" s="162"/>
      <c r="M56" s="162"/>
      <c r="N56" s="162"/>
      <c r="O56" s="162"/>
      <c r="P56" s="162"/>
      <c r="Q56" s="162"/>
      <c r="R56" s="162"/>
      <c r="S56" s="162"/>
      <c r="T56" s="162"/>
      <c r="U56" s="163" t="e">
        <f>SMALL(U17:U54,COUNTIF($U$17:$U$54,0)+1)</f>
        <v>#NUM!</v>
      </c>
      <c r="V56" s="163"/>
      <c r="W56" s="163"/>
      <c r="X56" s="163"/>
      <c r="Y56" s="163" t="e">
        <f>SMALL(Y17:Y54,COUNTIF($Y$17:$Y$54,0)+1)</f>
        <v>#NUM!</v>
      </c>
      <c r="Z56" s="163"/>
      <c r="AA56" s="163"/>
      <c r="AB56" s="281"/>
      <c r="AC56" s="34"/>
      <c r="AD56" s="240" t="s">
        <v>51</v>
      </c>
      <c r="AE56" s="241"/>
      <c r="AF56" s="242"/>
      <c r="AG56" s="154"/>
      <c r="AH56" s="155"/>
      <c r="AI56" s="155"/>
      <c r="AJ56" s="156"/>
      <c r="AK56" s="168"/>
      <c r="AL56" s="168"/>
      <c r="AM56" s="168"/>
      <c r="AN56" s="168"/>
      <c r="AO56" s="168"/>
      <c r="AP56" s="169"/>
      <c r="AQ56" s="34"/>
      <c r="AR56" s="34"/>
    </row>
    <row r="57" spans="1:44" s="2" customFormat="1" ht="12.75" customHeight="1" thickBot="1" x14ac:dyDescent="0.3">
      <c r="A57" s="34"/>
      <c r="B57" s="140" t="s">
        <v>18</v>
      </c>
      <c r="C57" s="141"/>
      <c r="D57" s="161"/>
      <c r="E57" s="162"/>
      <c r="F57" s="162"/>
      <c r="G57" s="162"/>
      <c r="H57" s="162"/>
      <c r="I57" s="162"/>
      <c r="J57" s="162"/>
      <c r="K57" s="162"/>
      <c r="L57" s="162"/>
      <c r="M57" s="162"/>
      <c r="N57" s="162"/>
      <c r="O57" s="162"/>
      <c r="P57" s="162"/>
      <c r="Q57" s="162"/>
      <c r="R57" s="162"/>
      <c r="S57" s="162"/>
      <c r="T57" s="162"/>
      <c r="U57" s="163">
        <f>MAX(U17:U54)</f>
        <v>0</v>
      </c>
      <c r="V57" s="163"/>
      <c r="W57" s="163"/>
      <c r="X57" s="163"/>
      <c r="Y57" s="163">
        <f>MAX(Y17:Y54)</f>
        <v>0</v>
      </c>
      <c r="Z57" s="163"/>
      <c r="AA57" s="163"/>
      <c r="AB57" s="281"/>
      <c r="AC57" s="34"/>
      <c r="AD57" s="237" t="s">
        <v>50</v>
      </c>
      <c r="AE57" s="238"/>
      <c r="AF57" s="239"/>
      <c r="AG57" s="151"/>
      <c r="AH57" s="152"/>
      <c r="AI57" s="152"/>
      <c r="AJ57" s="153"/>
      <c r="AK57" s="149"/>
      <c r="AL57" s="149"/>
      <c r="AM57" s="149"/>
      <c r="AN57" s="149"/>
      <c r="AO57" s="149"/>
      <c r="AP57" s="150"/>
      <c r="AQ57" s="34"/>
      <c r="AR57" s="34"/>
    </row>
    <row r="58" spans="1:44" s="2" customFormat="1" ht="12.75" customHeight="1" x14ac:dyDescent="0.25">
      <c r="A58" s="34"/>
      <c r="B58" s="140" t="s">
        <v>19</v>
      </c>
      <c r="C58" s="141"/>
      <c r="D58" s="161"/>
      <c r="E58" s="162"/>
      <c r="F58" s="162"/>
      <c r="G58" s="162"/>
      <c r="H58" s="162"/>
      <c r="I58" s="162"/>
      <c r="J58" s="162"/>
      <c r="K58" s="162"/>
      <c r="L58" s="162"/>
      <c r="M58" s="162"/>
      <c r="N58" s="162"/>
      <c r="O58" s="162"/>
      <c r="P58" s="162"/>
      <c r="Q58" s="162"/>
      <c r="R58" s="162"/>
      <c r="S58" s="162"/>
      <c r="T58" s="162"/>
      <c r="U58" s="163" t="e">
        <f>AVERAGEIF(U17:U54,"&gt;0")</f>
        <v>#DIV/0!</v>
      </c>
      <c r="V58" s="163"/>
      <c r="W58" s="163"/>
      <c r="X58" s="163"/>
      <c r="Y58" s="163" t="e">
        <f>AVERAGEIF(Y17:Y54,"&gt;0")</f>
        <v>#DIV/0!</v>
      </c>
      <c r="Z58" s="163"/>
      <c r="AA58" s="163"/>
      <c r="AB58" s="281"/>
      <c r="AC58" s="34"/>
      <c r="AD58" s="240" t="s">
        <v>52</v>
      </c>
      <c r="AE58" s="241"/>
      <c r="AF58" s="242"/>
      <c r="AG58" s="154"/>
      <c r="AH58" s="155"/>
      <c r="AI58" s="155"/>
      <c r="AJ58" s="156"/>
      <c r="AK58" s="168"/>
      <c r="AL58" s="168"/>
      <c r="AM58" s="168"/>
      <c r="AN58" s="168"/>
      <c r="AO58" s="168"/>
      <c r="AP58" s="169"/>
      <c r="AQ58" s="34"/>
      <c r="AR58" s="34"/>
    </row>
    <row r="59" spans="1:44" s="2" customFormat="1" ht="12.75" customHeight="1" thickBot="1" x14ac:dyDescent="0.3">
      <c r="A59" s="34"/>
      <c r="B59" s="175" t="s">
        <v>20</v>
      </c>
      <c r="C59" s="176"/>
      <c r="D59" s="176"/>
      <c r="E59" s="176"/>
      <c r="F59" s="176"/>
      <c r="G59" s="176"/>
      <c r="H59" s="162"/>
      <c r="I59" s="162"/>
      <c r="J59" s="162"/>
      <c r="K59" s="162"/>
      <c r="L59" s="162"/>
      <c r="M59" s="162"/>
      <c r="N59" s="162"/>
      <c r="O59" s="162"/>
      <c r="P59" s="162"/>
      <c r="Q59" s="162"/>
      <c r="R59" s="162"/>
      <c r="S59" s="162"/>
      <c r="T59" s="162"/>
      <c r="U59" s="143">
        <f>COUNTIF(U17:U54,"&gt;0")</f>
        <v>0</v>
      </c>
      <c r="V59" s="143"/>
      <c r="W59" s="143"/>
      <c r="X59" s="143"/>
      <c r="Y59" s="143">
        <f>COUNTIF(Y17:Y54,"&gt;0")</f>
        <v>0</v>
      </c>
      <c r="Z59" s="143"/>
      <c r="AA59" s="143"/>
      <c r="AB59" s="280"/>
      <c r="AC59" s="34"/>
      <c r="AD59" s="237" t="s">
        <v>50</v>
      </c>
      <c r="AE59" s="238"/>
      <c r="AF59" s="239"/>
      <c r="AG59" s="151"/>
      <c r="AH59" s="152"/>
      <c r="AI59" s="152"/>
      <c r="AJ59" s="153"/>
      <c r="AK59" s="149"/>
      <c r="AL59" s="149"/>
      <c r="AM59" s="149"/>
      <c r="AN59" s="149"/>
      <c r="AO59" s="149"/>
      <c r="AP59" s="150"/>
      <c r="AQ59" s="34"/>
      <c r="AR59" s="34"/>
    </row>
    <row r="60" spans="1:44" s="2" customFormat="1" ht="12.75" customHeight="1" x14ac:dyDescent="0.25">
      <c r="A60" s="34"/>
      <c r="B60" s="175" t="s">
        <v>68</v>
      </c>
      <c r="C60" s="176"/>
      <c r="D60" s="176"/>
      <c r="E60" s="176"/>
      <c r="F60" s="176"/>
      <c r="G60" s="176"/>
      <c r="H60" s="162"/>
      <c r="I60" s="162"/>
      <c r="J60" s="162"/>
      <c r="K60" s="162"/>
      <c r="L60" s="162"/>
      <c r="M60" s="162"/>
      <c r="N60" s="162"/>
      <c r="O60" s="162"/>
      <c r="P60" s="162"/>
      <c r="Q60" s="162"/>
      <c r="R60" s="162"/>
      <c r="S60" s="162"/>
      <c r="T60" s="162"/>
      <c r="U60" s="143">
        <f>COUNTIF(U17:U54,"&gt;=0.5")-COUNTIF(U17:U54,"&gt;0.9")</f>
        <v>0</v>
      </c>
      <c r="V60" s="143"/>
      <c r="W60" s="143"/>
      <c r="X60" s="143"/>
      <c r="Y60" s="143">
        <f>COUNTIF(Y17:Y54,"&gt;=0.5")-COUNTIF(Y17:Y54,"&gt;0.9")</f>
        <v>0</v>
      </c>
      <c r="Z60" s="143"/>
      <c r="AA60" s="143"/>
      <c r="AB60" s="280"/>
      <c r="AC60" s="34"/>
      <c r="AD60" s="188" t="s">
        <v>27</v>
      </c>
      <c r="AE60" s="188"/>
      <c r="AF60" s="188"/>
      <c r="AG60" s="188"/>
      <c r="AH60" s="188"/>
      <c r="AI60" s="188"/>
      <c r="AJ60" s="188"/>
      <c r="AK60" s="188"/>
      <c r="AL60" s="188"/>
      <c r="AM60" s="188"/>
      <c r="AN60" s="188"/>
      <c r="AO60" s="188"/>
      <c r="AP60" s="188"/>
      <c r="AQ60" s="34"/>
      <c r="AR60" s="34"/>
    </row>
    <row r="61" spans="1:44" s="2" customFormat="1" ht="12.75" customHeight="1" thickBot="1" x14ac:dyDescent="0.3">
      <c r="A61" s="34"/>
      <c r="B61" s="177" t="s">
        <v>21</v>
      </c>
      <c r="C61" s="178"/>
      <c r="D61" s="178"/>
      <c r="E61" s="178"/>
      <c r="F61" s="178"/>
      <c r="G61" s="178"/>
      <c r="H61" s="180"/>
      <c r="I61" s="180"/>
      <c r="J61" s="180"/>
      <c r="K61" s="180"/>
      <c r="L61" s="180"/>
      <c r="M61" s="180"/>
      <c r="N61" s="180"/>
      <c r="O61" s="180"/>
      <c r="P61" s="180"/>
      <c r="Q61" s="180"/>
      <c r="R61" s="180"/>
      <c r="S61" s="180"/>
      <c r="T61" s="180"/>
      <c r="U61" s="278" t="e">
        <f>U60/U59</f>
        <v>#DIV/0!</v>
      </c>
      <c r="V61" s="278"/>
      <c r="W61" s="278"/>
      <c r="X61" s="278"/>
      <c r="Y61" s="278" t="e">
        <f>Y60/Y59</f>
        <v>#DIV/0!</v>
      </c>
      <c r="Z61" s="278"/>
      <c r="AA61" s="278"/>
      <c r="AB61" s="279"/>
      <c r="AC61" s="34"/>
      <c r="AD61" s="189"/>
      <c r="AE61" s="189"/>
      <c r="AF61" s="189"/>
      <c r="AG61" s="189"/>
      <c r="AH61" s="189"/>
      <c r="AI61" s="189"/>
      <c r="AJ61" s="189"/>
      <c r="AK61" s="189"/>
      <c r="AL61" s="189"/>
      <c r="AM61" s="189"/>
      <c r="AN61" s="189"/>
      <c r="AO61" s="189"/>
      <c r="AP61" s="189"/>
      <c r="AQ61" s="34"/>
      <c r="AR61" s="34"/>
    </row>
    <row r="62" spans="1:44" s="2" customFormat="1" ht="12.75" customHeight="1" x14ac:dyDescent="0.25">
      <c r="A62" s="34"/>
      <c r="B62" s="190" t="s">
        <v>28</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34"/>
    </row>
    <row r="63" spans="1:44" s="2" customFormat="1" ht="5.25" customHeight="1" x14ac:dyDescent="0.25"/>
    <row r="64" spans="1:44" s="2" customFormat="1" ht="17.25" customHeight="1" x14ac:dyDescent="0.25">
      <c r="B64" s="194" t="s">
        <v>30</v>
      </c>
      <c r="C64" s="194"/>
      <c r="D64" s="194"/>
      <c r="E64" s="194"/>
      <c r="F64" s="194"/>
      <c r="G64" s="194"/>
      <c r="H64" s="194"/>
      <c r="I64" s="194"/>
      <c r="J64" s="194"/>
      <c r="K64" s="194"/>
      <c r="L64" s="109"/>
      <c r="M64" s="109"/>
      <c r="N64" s="109"/>
      <c r="O64" s="109"/>
      <c r="P64" s="109"/>
      <c r="Q64" s="109"/>
      <c r="R64" s="109"/>
      <c r="S64" s="109"/>
      <c r="T64" s="109"/>
      <c r="U64" s="109"/>
      <c r="V64" s="109"/>
      <c r="W64" s="109"/>
      <c r="X64" s="109"/>
      <c r="Y64" s="109"/>
      <c r="Z64" s="109"/>
      <c r="AA64" s="109"/>
      <c r="AB64" s="109"/>
      <c r="AD64" s="111" t="s">
        <v>38</v>
      </c>
      <c r="AE64" s="111"/>
      <c r="AF64" s="234"/>
      <c r="AG64" s="234"/>
      <c r="AH64" s="234"/>
      <c r="AI64" s="234"/>
      <c r="AJ64" s="234"/>
      <c r="AK64" s="234"/>
      <c r="AL64" s="234"/>
      <c r="AM64" s="234"/>
      <c r="AN64" s="234"/>
      <c r="AO64" s="234"/>
      <c r="AP64" s="9"/>
    </row>
    <row r="65" spans="2:41" s="2" customFormat="1" ht="10.5" customHeight="1" x14ac:dyDescent="0.25">
      <c r="L65" s="12"/>
      <c r="M65" s="12"/>
      <c r="N65" s="12"/>
      <c r="O65" s="12"/>
      <c r="P65" s="12"/>
      <c r="Q65" s="12"/>
      <c r="R65" s="12"/>
      <c r="S65" s="12"/>
      <c r="T65" s="12"/>
      <c r="U65" s="12"/>
      <c r="V65" s="12"/>
      <c r="W65" s="12"/>
      <c r="X65" s="12"/>
      <c r="Y65" s="12"/>
      <c r="Z65" s="12"/>
      <c r="AA65" s="12"/>
      <c r="AB65" s="12"/>
    </row>
    <row r="66" spans="2:41" s="2" customFormat="1" ht="14.25" customHeight="1" x14ac:dyDescent="0.25">
      <c r="B66" s="197" t="s">
        <v>31</v>
      </c>
      <c r="C66" s="197"/>
      <c r="D66" s="197"/>
      <c r="E66" s="197"/>
      <c r="F66" s="197"/>
      <c r="G66" s="197"/>
      <c r="H66" s="197"/>
      <c r="I66" s="197"/>
      <c r="J66" s="197"/>
      <c r="K66" s="197"/>
      <c r="L66" s="109"/>
      <c r="M66" s="109"/>
      <c r="N66" s="109"/>
      <c r="O66" s="109"/>
      <c r="P66" s="109"/>
      <c r="Q66" s="109"/>
      <c r="R66" s="109"/>
      <c r="S66" s="109"/>
      <c r="T66" s="109"/>
      <c r="U66" s="109"/>
      <c r="V66" s="109"/>
      <c r="W66" s="109"/>
      <c r="X66" s="109"/>
      <c r="Y66" s="109"/>
      <c r="Z66" s="109"/>
      <c r="AA66" s="109"/>
      <c r="AB66" s="109"/>
    </row>
    <row r="67" spans="2:41" s="2" customFormat="1" ht="9.75" customHeight="1" x14ac:dyDescent="0.25"/>
    <row r="68" spans="2:41" s="2" customFormat="1" ht="12.75" customHeight="1" x14ac:dyDescent="0.25">
      <c r="B68" s="53" t="s">
        <v>56</v>
      </c>
      <c r="C68" s="54"/>
      <c r="D68" s="55"/>
      <c r="E68" s="55"/>
      <c r="F68" s="55"/>
      <c r="G68" s="55"/>
      <c r="H68" s="55"/>
      <c r="I68" s="55"/>
      <c r="J68" s="55"/>
      <c r="K68" s="55"/>
      <c r="L68" s="55"/>
      <c r="M68" s="55"/>
      <c r="AG68" s="22"/>
    </row>
    <row r="69" spans="2:41" s="2" customFormat="1" ht="12.75" customHeight="1" x14ac:dyDescent="0.25">
      <c r="B69" s="54" t="s">
        <v>58</v>
      </c>
      <c r="C69" s="54"/>
      <c r="D69" s="54"/>
      <c r="E69" s="54"/>
      <c r="F69" s="54"/>
      <c r="G69" s="54"/>
      <c r="H69" s="54"/>
      <c r="I69" s="54"/>
      <c r="J69" s="54"/>
      <c r="K69" s="54"/>
      <c r="L69" s="54"/>
      <c r="M69" s="54"/>
      <c r="N69" s="56" t="s">
        <v>57</v>
      </c>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row>
    <row r="70" spans="2:41" s="2" customFormat="1" ht="12.75" customHeight="1" x14ac:dyDescent="0.25">
      <c r="B70" s="24"/>
      <c r="C70" s="24"/>
      <c r="D70" s="24"/>
      <c r="E70" s="24"/>
      <c r="F70" s="24"/>
      <c r="G70" s="24"/>
      <c r="H70" s="24"/>
      <c r="I70" s="24"/>
      <c r="J70" s="24"/>
      <c r="K70" s="24"/>
      <c r="L70" s="24"/>
      <c r="M70" s="24"/>
      <c r="N70" s="2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row>
    <row r="71" spans="2:41" s="2" customFormat="1" ht="12.75" customHeight="1" x14ac:dyDescent="0.25">
      <c r="C71" s="219" t="s">
        <v>34</v>
      </c>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row>
    <row r="72" spans="2:41" s="2" customFormat="1" ht="12.75" customHeight="1" x14ac:dyDescent="0.25">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2:41" s="2" customFormat="1" ht="12.75" customHeight="1" x14ac:dyDescent="0.25">
      <c r="C73" s="2" t="s">
        <v>35</v>
      </c>
    </row>
    <row r="74" spans="2:41" s="2" customFormat="1" ht="12.75" customHeight="1" x14ac:dyDescent="0.25">
      <c r="C74" s="2" t="s">
        <v>36</v>
      </c>
    </row>
    <row r="75" spans="2:41" s="2" customFormat="1" ht="12.75" customHeight="1" x14ac:dyDescent="0.25"/>
    <row r="76" spans="2:41" s="2" customFormat="1" ht="12.75" customHeight="1" x14ac:dyDescent="0.25">
      <c r="C76" s="111" t="s">
        <v>2</v>
      </c>
      <c r="D76" s="111"/>
      <c r="E76" s="111"/>
      <c r="F76" s="111"/>
      <c r="G76" s="111"/>
      <c r="H76" s="111"/>
      <c r="I76" s="109">
        <f>J6</f>
        <v>0</v>
      </c>
      <c r="J76" s="109"/>
      <c r="K76" s="109"/>
      <c r="L76" s="109"/>
      <c r="M76" s="109"/>
      <c r="N76" s="109"/>
      <c r="O76" s="109"/>
      <c r="P76" s="109"/>
      <c r="Q76" s="109"/>
      <c r="R76" s="109"/>
      <c r="S76" s="109"/>
      <c r="T76" s="109"/>
      <c r="U76" s="3"/>
      <c r="V76" s="3"/>
      <c r="W76" s="111" t="s">
        <v>3</v>
      </c>
      <c r="X76" s="111"/>
      <c r="Y76" s="111"/>
      <c r="Z76" s="111"/>
      <c r="AA76" s="109">
        <f>AB6</f>
        <v>0</v>
      </c>
      <c r="AB76" s="109"/>
      <c r="AC76" s="109"/>
      <c r="AD76" s="109"/>
      <c r="AE76" s="109"/>
      <c r="AF76" s="109"/>
      <c r="AG76" s="109"/>
      <c r="AH76" s="109"/>
      <c r="AI76" s="109"/>
      <c r="AJ76" s="109"/>
      <c r="AK76" s="109"/>
      <c r="AL76" s="109"/>
    </row>
    <row r="77" spans="2:41" s="2" customFormat="1" ht="12.75" customHeight="1" x14ac:dyDescent="0.25">
      <c r="I77" s="12"/>
      <c r="J77" s="12"/>
      <c r="K77" s="12"/>
      <c r="L77" s="12"/>
      <c r="M77" s="12"/>
      <c r="N77" s="12"/>
      <c r="O77" s="12"/>
      <c r="P77" s="12"/>
      <c r="Q77" s="12"/>
      <c r="R77" s="12"/>
      <c r="S77" s="12"/>
      <c r="T77" s="12"/>
    </row>
    <row r="78" spans="2:41" s="2" customFormat="1" ht="12.75" customHeight="1" x14ac:dyDescent="0.25">
      <c r="C78" s="111" t="s">
        <v>4</v>
      </c>
      <c r="D78" s="111"/>
      <c r="E78" s="111"/>
      <c r="F78" s="111"/>
      <c r="G78" s="111"/>
      <c r="H78" s="111"/>
      <c r="I78" s="109">
        <f>J8</f>
        <v>0</v>
      </c>
      <c r="J78" s="109"/>
      <c r="K78" s="109"/>
      <c r="L78" s="109"/>
      <c r="M78" s="109"/>
      <c r="N78" s="109"/>
      <c r="O78" s="109"/>
      <c r="P78" s="109"/>
      <c r="Q78" s="109"/>
      <c r="R78" s="109"/>
      <c r="S78" s="109"/>
      <c r="T78" s="109"/>
      <c r="V78" s="111" t="s">
        <v>6</v>
      </c>
      <c r="W78" s="111"/>
      <c r="X78" s="111"/>
      <c r="Y78" s="111"/>
      <c r="Z78" s="111"/>
      <c r="AA78" s="222">
        <f>AB8</f>
        <v>0</v>
      </c>
      <c r="AB78" s="222"/>
      <c r="AC78" s="222"/>
      <c r="AD78" s="222"/>
      <c r="AE78" s="222"/>
      <c r="AF78" s="222"/>
      <c r="AG78" s="222"/>
      <c r="AH78" s="222"/>
      <c r="AI78" s="222"/>
      <c r="AJ78" s="222"/>
      <c r="AK78" s="222"/>
      <c r="AL78" s="222"/>
    </row>
    <row r="79" spans="2:41" s="2" customFormat="1" ht="12.75" customHeight="1" x14ac:dyDescent="0.25">
      <c r="I79" s="12"/>
      <c r="J79" s="12"/>
      <c r="K79" s="12"/>
      <c r="L79" s="12"/>
      <c r="M79" s="12"/>
      <c r="N79" s="12"/>
      <c r="O79" s="12"/>
      <c r="P79" s="12"/>
      <c r="Q79" s="12"/>
      <c r="R79" s="12"/>
      <c r="S79" s="12"/>
      <c r="T79" s="12"/>
    </row>
    <row r="80" spans="2:41" s="2" customFormat="1" ht="12.75" customHeight="1" x14ac:dyDescent="0.25">
      <c r="C80" s="111" t="s">
        <v>5</v>
      </c>
      <c r="D80" s="111"/>
      <c r="E80" s="111"/>
      <c r="F80" s="111"/>
      <c r="G80" s="111"/>
      <c r="H80" s="111"/>
      <c r="I80" s="109">
        <f>J10</f>
        <v>0</v>
      </c>
      <c r="J80" s="109"/>
      <c r="K80" s="109"/>
      <c r="L80" s="109"/>
      <c r="M80" s="109"/>
      <c r="N80" s="109"/>
      <c r="O80" s="109"/>
      <c r="P80" s="109"/>
      <c r="Q80" s="109"/>
      <c r="R80" s="109"/>
      <c r="S80" s="109"/>
      <c r="T80" s="109"/>
      <c r="W80" s="111" t="s">
        <v>7</v>
      </c>
      <c r="X80" s="111"/>
      <c r="Y80" s="111"/>
      <c r="Z80" s="111"/>
      <c r="AA80" s="110">
        <f>AB10</f>
        <v>0</v>
      </c>
      <c r="AB80" s="110"/>
      <c r="AC80" s="110"/>
      <c r="AD80" s="110"/>
      <c r="AE80" s="110"/>
      <c r="AF80" s="110"/>
      <c r="AG80" s="110"/>
      <c r="AH80" s="110"/>
      <c r="AI80" s="110"/>
      <c r="AJ80" s="110"/>
      <c r="AK80" s="110"/>
      <c r="AL80" s="110"/>
    </row>
    <row r="81" spans="1:42" s="2" customFormat="1" ht="12.75" customHeight="1" x14ac:dyDescent="0.25"/>
    <row r="82" spans="1:42" s="2" customFormat="1" ht="12.75" customHeight="1" x14ac:dyDescent="0.25">
      <c r="B82" s="230" t="s">
        <v>32</v>
      </c>
      <c r="C82" s="230"/>
      <c r="D82" s="231"/>
      <c r="E82" s="227" t="s">
        <v>33</v>
      </c>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c r="AP82" s="228"/>
    </row>
    <row r="83" spans="1:42" s="2" customFormat="1" ht="12.75" customHeight="1" x14ac:dyDescent="0.25">
      <c r="A83" s="25"/>
      <c r="B83" s="232"/>
      <c r="C83" s="232"/>
      <c r="D83" s="233"/>
      <c r="E83" s="229"/>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row>
    <row r="84" spans="1:42" s="2" customFormat="1" ht="12.75" customHeight="1" x14ac:dyDescent="0.25">
      <c r="A84" s="26">
        <v>42370</v>
      </c>
      <c r="B84" s="223"/>
      <c r="C84" s="223"/>
      <c r="D84" s="224"/>
      <c r="E84" s="181"/>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row>
    <row r="85" spans="1:42" s="2" customFormat="1" ht="12.75" customHeight="1" x14ac:dyDescent="0.25">
      <c r="A85" s="26"/>
      <c r="B85" s="225"/>
      <c r="C85" s="225"/>
      <c r="D85" s="226"/>
      <c r="E85" s="183"/>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row>
    <row r="86" spans="1:42" s="2" customFormat="1" ht="12.75" customHeight="1" x14ac:dyDescent="0.25">
      <c r="A86" s="26"/>
      <c r="B86" s="223"/>
      <c r="C86" s="223"/>
      <c r="D86" s="224"/>
      <c r="E86" s="181"/>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row>
    <row r="87" spans="1:42" s="2" customFormat="1" ht="12.75" customHeight="1" x14ac:dyDescent="0.25">
      <c r="A87" s="26"/>
      <c r="B87" s="225"/>
      <c r="C87" s="225"/>
      <c r="D87" s="226"/>
      <c r="E87" s="183"/>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row>
    <row r="88" spans="1:42" s="2" customFormat="1" ht="12.75" customHeight="1" x14ac:dyDescent="0.25">
      <c r="A88" s="26"/>
      <c r="B88" s="223"/>
      <c r="C88" s="223"/>
      <c r="D88" s="224"/>
      <c r="E88" s="181"/>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c r="AK88" s="182"/>
      <c r="AL88" s="182"/>
      <c r="AM88" s="182"/>
      <c r="AN88" s="182"/>
      <c r="AO88" s="182"/>
      <c r="AP88" s="182"/>
    </row>
    <row r="89" spans="1:42" s="2" customFormat="1" ht="12.75" customHeight="1" x14ac:dyDescent="0.25">
      <c r="A89" s="26"/>
      <c r="B89" s="225"/>
      <c r="C89" s="225"/>
      <c r="D89" s="226"/>
      <c r="E89" s="183"/>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4"/>
      <c r="AP89" s="184"/>
    </row>
    <row r="90" spans="1:42" s="2" customFormat="1" ht="12.75" customHeight="1" x14ac:dyDescent="0.25">
      <c r="A90" s="26"/>
      <c r="B90" s="223"/>
      <c r="C90" s="223"/>
      <c r="D90" s="224"/>
      <c r="E90" s="181"/>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row>
    <row r="91" spans="1:42" s="2" customFormat="1" ht="12.75" customHeight="1" x14ac:dyDescent="0.25">
      <c r="A91" s="26"/>
      <c r="B91" s="225"/>
      <c r="C91" s="225"/>
      <c r="D91" s="226"/>
      <c r="E91" s="183"/>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row>
    <row r="92" spans="1:42" s="2" customFormat="1" ht="12.75" customHeight="1" x14ac:dyDescent="0.25">
      <c r="A92" s="26"/>
      <c r="B92" s="223"/>
      <c r="C92" s="223"/>
      <c r="D92" s="224"/>
      <c r="E92" s="181"/>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row>
    <row r="93" spans="1:42" s="2" customFormat="1" ht="12.75" customHeight="1" x14ac:dyDescent="0.25">
      <c r="A93" s="26"/>
      <c r="B93" s="225"/>
      <c r="C93" s="225"/>
      <c r="D93" s="226"/>
      <c r="E93" s="183"/>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c r="AM93" s="184"/>
      <c r="AN93" s="184"/>
      <c r="AO93" s="184"/>
      <c r="AP93" s="184"/>
    </row>
    <row r="94" spans="1:42" s="2" customFormat="1" ht="12.75" customHeight="1" x14ac:dyDescent="0.25">
      <c r="A94" s="26"/>
      <c r="B94" s="223"/>
      <c r="C94" s="223"/>
      <c r="D94" s="224"/>
      <c r="E94" s="181"/>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row>
    <row r="95" spans="1:42" s="2" customFormat="1" ht="12.75" customHeight="1" x14ac:dyDescent="0.25">
      <c r="A95" s="26"/>
      <c r="B95" s="225"/>
      <c r="C95" s="225"/>
      <c r="D95" s="226"/>
      <c r="E95" s="183"/>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row>
    <row r="96" spans="1:42" s="2" customFormat="1" ht="12.75" customHeight="1" x14ac:dyDescent="0.25">
      <c r="A96" s="26"/>
      <c r="B96" s="223"/>
      <c r="C96" s="223"/>
      <c r="D96" s="224"/>
      <c r="E96" s="181"/>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row>
    <row r="97" spans="1:42" s="2" customFormat="1" ht="12.75" customHeight="1" x14ac:dyDescent="0.25">
      <c r="A97" s="26"/>
      <c r="B97" s="225"/>
      <c r="C97" s="225"/>
      <c r="D97" s="226"/>
      <c r="E97" s="183"/>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row>
    <row r="98" spans="1:42" s="2" customFormat="1" ht="12.75" customHeight="1" x14ac:dyDescent="0.25">
      <c r="A98" s="26"/>
      <c r="B98" s="223"/>
      <c r="C98" s="223"/>
      <c r="D98" s="224"/>
      <c r="E98" s="181"/>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row>
    <row r="99" spans="1:42" s="2" customFormat="1" ht="12.75" customHeight="1" x14ac:dyDescent="0.25">
      <c r="A99" s="26"/>
      <c r="B99" s="225"/>
      <c r="C99" s="225"/>
      <c r="D99" s="226"/>
      <c r="E99" s="183"/>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c r="AL99" s="184"/>
      <c r="AM99" s="184"/>
      <c r="AN99" s="184"/>
      <c r="AO99" s="184"/>
      <c r="AP99" s="184"/>
    </row>
    <row r="100" spans="1:42" s="2" customFormat="1" ht="12.75" customHeight="1" x14ac:dyDescent="0.25">
      <c r="A100" s="26"/>
      <c r="B100" s="223"/>
      <c r="C100" s="223"/>
      <c r="D100" s="224"/>
      <c r="E100" s="181"/>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row>
    <row r="101" spans="1:42" s="2" customFormat="1" ht="12.75" customHeight="1" x14ac:dyDescent="0.25">
      <c r="A101" s="26"/>
      <c r="B101" s="225"/>
      <c r="C101" s="225"/>
      <c r="D101" s="226"/>
      <c r="E101" s="183"/>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4"/>
    </row>
    <row r="102" spans="1:42" s="2" customFormat="1" ht="12.75" customHeight="1" x14ac:dyDescent="0.25">
      <c r="A102" s="26"/>
      <c r="B102" s="223"/>
      <c r="C102" s="223"/>
      <c r="D102" s="224"/>
      <c r="E102" s="181"/>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row>
    <row r="103" spans="1:42" s="2" customFormat="1" ht="12.75" customHeight="1" x14ac:dyDescent="0.25">
      <c r="A103" s="26"/>
      <c r="B103" s="225"/>
      <c r="C103" s="225"/>
      <c r="D103" s="226"/>
      <c r="E103" s="183"/>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row>
    <row r="104" spans="1:42" s="2" customFormat="1" ht="12.75" customHeight="1" x14ac:dyDescent="0.25">
      <c r="A104" s="26"/>
      <c r="B104" s="223"/>
      <c r="C104" s="223"/>
      <c r="D104" s="224"/>
      <c r="E104" s="181"/>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row>
    <row r="105" spans="1:42" s="2" customFormat="1" ht="12.75" customHeight="1" x14ac:dyDescent="0.25">
      <c r="A105" s="26"/>
      <c r="B105" s="225"/>
      <c r="C105" s="225"/>
      <c r="D105" s="226"/>
      <c r="E105" s="183"/>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row>
    <row r="106" spans="1:42" s="2" customFormat="1" ht="12.75" customHeight="1" x14ac:dyDescent="0.25">
      <c r="A106" s="26"/>
      <c r="B106" s="223"/>
      <c r="C106" s="223"/>
      <c r="D106" s="224"/>
      <c r="E106" s="181"/>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row>
    <row r="107" spans="1:42" s="2" customFormat="1" ht="12.75" customHeight="1" x14ac:dyDescent="0.25">
      <c r="A107" s="26"/>
      <c r="B107" s="225"/>
      <c r="C107" s="225"/>
      <c r="D107" s="226"/>
      <c r="E107" s="183"/>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row>
    <row r="108" spans="1:42" s="2" customFormat="1" ht="12.75" customHeight="1" x14ac:dyDescent="0.25">
      <c r="A108" s="26"/>
      <c r="B108" s="223"/>
      <c r="C108" s="223"/>
      <c r="D108" s="224"/>
      <c r="E108" s="181"/>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row>
    <row r="109" spans="1:42" s="2" customFormat="1" ht="12.75" customHeight="1" x14ac:dyDescent="0.25">
      <c r="A109" s="26"/>
      <c r="B109" s="225"/>
      <c r="C109" s="225"/>
      <c r="D109" s="226"/>
      <c r="E109" s="183"/>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row>
    <row r="110" spans="1:42" s="2" customFormat="1" ht="12.75" customHeight="1" x14ac:dyDescent="0.25">
      <c r="A110" s="26"/>
      <c r="B110" s="223"/>
      <c r="C110" s="223"/>
      <c r="D110" s="224"/>
      <c r="E110" s="181"/>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row>
    <row r="111" spans="1:42" s="2" customFormat="1" ht="12.75" customHeight="1" x14ac:dyDescent="0.25">
      <c r="A111" s="26"/>
      <c r="B111" s="225"/>
      <c r="C111" s="225"/>
      <c r="D111" s="226"/>
      <c r="E111" s="183"/>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row>
    <row r="112" spans="1:42" s="2" customFormat="1" ht="12.75" customHeight="1" x14ac:dyDescent="0.25">
      <c r="A112" s="26"/>
      <c r="B112" s="223"/>
      <c r="C112" s="223"/>
      <c r="D112" s="224"/>
      <c r="E112" s="181"/>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row>
    <row r="113" spans="1:42" s="2" customFormat="1" ht="12.75" customHeight="1" x14ac:dyDescent="0.25">
      <c r="A113" s="26"/>
      <c r="B113" s="225"/>
      <c r="C113" s="225"/>
      <c r="D113" s="226"/>
      <c r="E113" s="183"/>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row>
    <row r="114" spans="1:42" s="2" customFormat="1" ht="12.75" customHeight="1" x14ac:dyDescent="0.25">
      <c r="A114" s="26"/>
      <c r="B114" s="223"/>
      <c r="C114" s="223"/>
      <c r="D114" s="224"/>
      <c r="E114" s="181"/>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row>
    <row r="115" spans="1:42" s="2" customFormat="1" ht="12.75" customHeight="1" x14ac:dyDescent="0.25">
      <c r="A115" s="26"/>
      <c r="B115" s="225"/>
      <c r="C115" s="225"/>
      <c r="D115" s="226"/>
      <c r="E115" s="183"/>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row>
    <row r="116" spans="1:42" s="2" customFormat="1" ht="12.75" customHeight="1" x14ac:dyDescent="0.25">
      <c r="A116" s="26"/>
      <c r="B116" s="223"/>
      <c r="C116" s="223"/>
      <c r="D116" s="224"/>
      <c r="E116" s="181"/>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row>
    <row r="117" spans="1:42" s="2" customFormat="1" ht="12.75" customHeight="1" x14ac:dyDescent="0.25">
      <c r="A117" s="26"/>
      <c r="B117" s="225"/>
      <c r="C117" s="225"/>
      <c r="D117" s="226"/>
      <c r="E117" s="183"/>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row>
    <row r="118" spans="1:42" s="2" customFormat="1" ht="12.75" customHeight="1" x14ac:dyDescent="0.25">
      <c r="A118" s="26"/>
      <c r="B118" s="223"/>
      <c r="C118" s="223"/>
      <c r="D118" s="224"/>
      <c r="E118" s="181"/>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row>
    <row r="119" spans="1:42" s="2" customFormat="1" ht="12.75" customHeight="1" x14ac:dyDescent="0.25">
      <c r="A119" s="26"/>
      <c r="B119" s="225"/>
      <c r="C119" s="225"/>
      <c r="D119" s="226"/>
      <c r="E119" s="183"/>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row>
    <row r="120" spans="1:42" s="2" customFormat="1" ht="12.75" customHeight="1" x14ac:dyDescent="0.25">
      <c r="A120" s="26"/>
      <c r="B120" s="223"/>
      <c r="C120" s="223"/>
      <c r="D120" s="224"/>
      <c r="E120" s="181"/>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row>
    <row r="121" spans="1:42" s="2" customFormat="1" ht="12.75" customHeight="1" x14ac:dyDescent="0.25">
      <c r="A121" s="26"/>
      <c r="B121" s="225"/>
      <c r="C121" s="225"/>
      <c r="D121" s="226"/>
      <c r="E121" s="183"/>
      <c r="F121" s="184"/>
      <c r="G121" s="184"/>
      <c r="H121" s="184"/>
      <c r="I121" s="184"/>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row>
    <row r="122" spans="1:42" s="2" customFormat="1" ht="12.75" customHeight="1" x14ac:dyDescent="0.25">
      <c r="A122" s="26"/>
      <c r="B122" s="223"/>
      <c r="C122" s="223"/>
      <c r="D122" s="224"/>
      <c r="E122" s="181"/>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c r="AG122" s="182"/>
      <c r="AH122" s="182"/>
      <c r="AI122" s="182"/>
      <c r="AJ122" s="182"/>
      <c r="AK122" s="182"/>
      <c r="AL122" s="182"/>
      <c r="AM122" s="182"/>
      <c r="AN122" s="182"/>
      <c r="AO122" s="182"/>
      <c r="AP122" s="182"/>
    </row>
    <row r="123" spans="1:42" s="2" customFormat="1" ht="12.75" customHeight="1" x14ac:dyDescent="0.25">
      <c r="A123" s="26"/>
      <c r="B123" s="225"/>
      <c r="C123" s="225"/>
      <c r="D123" s="226"/>
      <c r="E123" s="183"/>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row>
    <row r="124" spans="1:42" s="2" customFormat="1" ht="12.75" customHeight="1" x14ac:dyDescent="0.25">
      <c r="A124" s="26"/>
      <c r="B124" s="223"/>
      <c r="C124" s="223"/>
      <c r="D124" s="224"/>
      <c r="E124" s="181"/>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row>
    <row r="125" spans="1:42" s="2" customFormat="1" ht="12.75" customHeight="1" x14ac:dyDescent="0.25">
      <c r="A125" s="26"/>
      <c r="B125" s="225"/>
      <c r="C125" s="225"/>
      <c r="D125" s="226"/>
      <c r="E125" s="183"/>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row>
    <row r="126" spans="1:42" s="2" customFormat="1" ht="12.75" customHeight="1" x14ac:dyDescent="0.25">
      <c r="A126" s="26"/>
      <c r="B126" s="223"/>
      <c r="C126" s="223"/>
      <c r="D126" s="224"/>
      <c r="E126" s="181"/>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row>
    <row r="127" spans="1:42" s="2" customFormat="1" ht="12.75" customHeight="1" x14ac:dyDescent="0.25">
      <c r="A127" s="26"/>
      <c r="B127" s="225"/>
      <c r="C127" s="225"/>
      <c r="D127" s="226"/>
      <c r="E127" s="183"/>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N127" s="184"/>
      <c r="AO127" s="184"/>
      <c r="AP127" s="184"/>
    </row>
    <row r="128" spans="1:42" s="2" customFormat="1" ht="12.75" customHeight="1" x14ac:dyDescent="0.25">
      <c r="C128" s="10"/>
      <c r="D128" s="10"/>
      <c r="E128" s="10"/>
    </row>
    <row r="129" spans="1:41" s="2" customFormat="1" ht="12.75" customHeight="1" x14ac:dyDescent="0.25">
      <c r="C129" s="220" t="s">
        <v>37</v>
      </c>
      <c r="D129" s="220"/>
      <c r="E129" s="220"/>
      <c r="F129" s="220"/>
      <c r="G129" s="220"/>
      <c r="H129" s="220"/>
      <c r="I129" s="220"/>
      <c r="J129" s="220"/>
      <c r="K129" s="220"/>
      <c r="L129" s="221"/>
      <c r="M129" s="221"/>
      <c r="N129" s="221"/>
      <c r="O129" s="221"/>
      <c r="P129" s="221"/>
      <c r="Q129" s="221"/>
      <c r="R129" s="221"/>
      <c r="S129" s="221"/>
      <c r="T129" s="221"/>
      <c r="U129" s="221"/>
      <c r="V129" s="221"/>
      <c r="W129" s="221"/>
      <c r="X129" s="221"/>
      <c r="Y129" s="221"/>
      <c r="Z129" s="221"/>
      <c r="AA129" s="221"/>
      <c r="AB129" s="221"/>
      <c r="AC129" s="3"/>
      <c r="AD129" s="15" t="s">
        <v>38</v>
      </c>
      <c r="AE129" s="3"/>
      <c r="AF129" s="222"/>
      <c r="AG129" s="222"/>
      <c r="AH129" s="222"/>
      <c r="AI129" s="222"/>
      <c r="AJ129" s="222"/>
      <c r="AK129" s="222"/>
      <c r="AL129" s="222"/>
      <c r="AM129" s="222"/>
      <c r="AN129" s="222"/>
      <c r="AO129" s="222"/>
    </row>
    <row r="130" spans="1:41" s="2" customFormat="1" ht="12.75" customHeight="1" x14ac:dyDescent="0.25"/>
    <row r="131" spans="1:41" s="2" customFormat="1" ht="12.75" customHeight="1" x14ac:dyDescent="0.25">
      <c r="B131" s="204" t="s">
        <v>53</v>
      </c>
      <c r="C131" s="204"/>
      <c r="D131" s="204"/>
      <c r="E131" s="204"/>
      <c r="F131" s="204"/>
      <c r="G131" s="204"/>
      <c r="H131" s="204"/>
      <c r="I131" s="204"/>
      <c r="J131" s="204"/>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4"/>
      <c r="AO131" s="204"/>
    </row>
    <row r="132" spans="1:41" s="2" customFormat="1" ht="12.75" customHeight="1" x14ac:dyDescent="0.3">
      <c r="A132" s="1"/>
    </row>
    <row r="133" spans="1:41" s="2" customFormat="1" ht="12.75" customHeight="1" x14ac:dyDescent="0.3">
      <c r="A133" s="1"/>
    </row>
  </sheetData>
  <mergeCells count="418">
    <mergeCell ref="Y45:AB47"/>
    <mergeCell ref="U45:X47"/>
    <mergeCell ref="Q45:T47"/>
    <mergeCell ref="M45:P47"/>
    <mergeCell ref="I45:L47"/>
    <mergeCell ref="D45:H47"/>
    <mergeCell ref="Y42:AB42"/>
    <mergeCell ref="M35:P36"/>
    <mergeCell ref="Q35:T36"/>
    <mergeCell ref="U35:X36"/>
    <mergeCell ref="Y35:AB36"/>
    <mergeCell ref="Y37:AB38"/>
    <mergeCell ref="U37:X38"/>
    <mergeCell ref="Q37:T38"/>
    <mergeCell ref="M37:P38"/>
    <mergeCell ref="I37:L38"/>
    <mergeCell ref="D37:H38"/>
    <mergeCell ref="I44:L44"/>
    <mergeCell ref="M44:P44"/>
    <mergeCell ref="Q44:T44"/>
    <mergeCell ref="U44:X44"/>
    <mergeCell ref="Y44:AB44"/>
    <mergeCell ref="D35:H36"/>
    <mergeCell ref="I35:L36"/>
    <mergeCell ref="U53:X53"/>
    <mergeCell ref="AD34:AO34"/>
    <mergeCell ref="AL44:AP44"/>
    <mergeCell ref="AG44:AK44"/>
    <mergeCell ref="H60:T60"/>
    <mergeCell ref="Y53:AB53"/>
    <mergeCell ref="D54:H54"/>
    <mergeCell ref="I54:L54"/>
    <mergeCell ref="M54:P54"/>
    <mergeCell ref="Q54:T54"/>
    <mergeCell ref="U54:X54"/>
    <mergeCell ref="Y54:AB54"/>
    <mergeCell ref="Y49:AB49"/>
    <mergeCell ref="D50:H50"/>
    <mergeCell ref="I50:L50"/>
    <mergeCell ref="M50:P50"/>
    <mergeCell ref="Q50:T50"/>
    <mergeCell ref="U50:X50"/>
    <mergeCell ref="Y50:AB50"/>
    <mergeCell ref="D51:H51"/>
    <mergeCell ref="AD36:AG37"/>
    <mergeCell ref="AH36:AP37"/>
    <mergeCell ref="AD50:AI50"/>
    <mergeCell ref="AJ50:AO50"/>
    <mergeCell ref="U56:X56"/>
    <mergeCell ref="Y61:AB61"/>
    <mergeCell ref="Y60:AB60"/>
    <mergeCell ref="Y59:AB59"/>
    <mergeCell ref="Y58:AB58"/>
    <mergeCell ref="Y57:AB57"/>
    <mergeCell ref="Y56:AB56"/>
    <mergeCell ref="U61:X61"/>
    <mergeCell ref="U60:X60"/>
    <mergeCell ref="U59:X59"/>
    <mergeCell ref="U58:X58"/>
    <mergeCell ref="U57:X57"/>
    <mergeCell ref="M51:P51"/>
    <mergeCell ref="Q51:T51"/>
    <mergeCell ref="U51:X51"/>
    <mergeCell ref="Y51:AB51"/>
    <mergeCell ref="Y48:AB48"/>
    <mergeCell ref="U48:X48"/>
    <mergeCell ref="Q48:T48"/>
    <mergeCell ref="M48:P48"/>
    <mergeCell ref="I48:L48"/>
    <mergeCell ref="I49:L49"/>
    <mergeCell ref="M49:P49"/>
    <mergeCell ref="Q49:T49"/>
    <mergeCell ref="U49:X49"/>
    <mergeCell ref="Y40:AB40"/>
    <mergeCell ref="D43:H43"/>
    <mergeCell ref="I43:L43"/>
    <mergeCell ref="M43:P43"/>
    <mergeCell ref="Q43:T43"/>
    <mergeCell ref="U43:X43"/>
    <mergeCell ref="Y43:AB43"/>
    <mergeCell ref="Y41:AB41"/>
    <mergeCell ref="I40:L40"/>
    <mergeCell ref="D41:H41"/>
    <mergeCell ref="I41:L41"/>
    <mergeCell ref="M41:P41"/>
    <mergeCell ref="Q41:T41"/>
    <mergeCell ref="U41:X41"/>
    <mergeCell ref="D40:H40"/>
    <mergeCell ref="M40:P40"/>
    <mergeCell ref="Q40:T40"/>
    <mergeCell ref="U40:X40"/>
    <mergeCell ref="D29:H29"/>
    <mergeCell ref="I29:L29"/>
    <mergeCell ref="M29:P29"/>
    <mergeCell ref="Q29:T29"/>
    <mergeCell ref="U29:X29"/>
    <mergeCell ref="Y29:AB29"/>
    <mergeCell ref="U32:X32"/>
    <mergeCell ref="Y32:AB32"/>
    <mergeCell ref="D33:H33"/>
    <mergeCell ref="I33:L33"/>
    <mergeCell ref="M33:P33"/>
    <mergeCell ref="Q33:T33"/>
    <mergeCell ref="U33:X33"/>
    <mergeCell ref="Y33:AB33"/>
    <mergeCell ref="D32:H32"/>
    <mergeCell ref="I32:L32"/>
    <mergeCell ref="M32:P32"/>
    <mergeCell ref="Q32:T32"/>
    <mergeCell ref="D26:H26"/>
    <mergeCell ref="I26:L26"/>
    <mergeCell ref="M26:P26"/>
    <mergeCell ref="Q26:T26"/>
    <mergeCell ref="U26:X26"/>
    <mergeCell ref="Y26:AB26"/>
    <mergeCell ref="I28:L28"/>
    <mergeCell ref="M28:P28"/>
    <mergeCell ref="Q28:T28"/>
    <mergeCell ref="U28:X28"/>
    <mergeCell ref="Y28:AB28"/>
    <mergeCell ref="D20:H20"/>
    <mergeCell ref="I20:L20"/>
    <mergeCell ref="M20:P20"/>
    <mergeCell ref="Q20:T20"/>
    <mergeCell ref="U20:X20"/>
    <mergeCell ref="Y20:AB20"/>
    <mergeCell ref="D25:H25"/>
    <mergeCell ref="I25:L25"/>
    <mergeCell ref="M25:P25"/>
    <mergeCell ref="Q25:T25"/>
    <mergeCell ref="U25:X25"/>
    <mergeCell ref="Y25:AB25"/>
    <mergeCell ref="D21:H22"/>
    <mergeCell ref="I21:L22"/>
    <mergeCell ref="M21:P22"/>
    <mergeCell ref="Q21:T22"/>
    <mergeCell ref="U21:X22"/>
    <mergeCell ref="Y21:AB22"/>
    <mergeCell ref="D23:H24"/>
    <mergeCell ref="Y23:AB24"/>
    <mergeCell ref="U23:X24"/>
    <mergeCell ref="Q23:T24"/>
    <mergeCell ref="M23:P24"/>
    <mergeCell ref="I23:L24"/>
    <mergeCell ref="U18:X18"/>
    <mergeCell ref="Y18:AB18"/>
    <mergeCell ref="D17:H17"/>
    <mergeCell ref="I17:L17"/>
    <mergeCell ref="D19:H19"/>
    <mergeCell ref="I19:L19"/>
    <mergeCell ref="M19:P19"/>
    <mergeCell ref="Q19:T19"/>
    <mergeCell ref="U19:X19"/>
    <mergeCell ref="Y19:AB19"/>
    <mergeCell ref="D13:H14"/>
    <mergeCell ref="I13:L14"/>
    <mergeCell ref="M13:P14"/>
    <mergeCell ref="Q13:T14"/>
    <mergeCell ref="U13:X14"/>
    <mergeCell ref="Y13:AB14"/>
    <mergeCell ref="D12:L12"/>
    <mergeCell ref="M12:T12"/>
    <mergeCell ref="U12:AB12"/>
    <mergeCell ref="B118:D119"/>
    <mergeCell ref="E106:AP107"/>
    <mergeCell ref="E108:AP109"/>
    <mergeCell ref="E118:AP119"/>
    <mergeCell ref="D15:H15"/>
    <mergeCell ref="I15:L15"/>
    <mergeCell ref="M15:P15"/>
    <mergeCell ref="Q15:T15"/>
    <mergeCell ref="U15:X15"/>
    <mergeCell ref="Y15:AB15"/>
    <mergeCell ref="D16:H16"/>
    <mergeCell ref="I16:L16"/>
    <mergeCell ref="M16:P16"/>
    <mergeCell ref="Q16:T16"/>
    <mergeCell ref="U16:X16"/>
    <mergeCell ref="Y16:AB16"/>
    <mergeCell ref="M17:P17"/>
    <mergeCell ref="Q17:T17"/>
    <mergeCell ref="U17:X17"/>
    <mergeCell ref="Y17:AB17"/>
    <mergeCell ref="D18:H18"/>
    <mergeCell ref="I18:L18"/>
    <mergeCell ref="M18:P18"/>
    <mergeCell ref="Q18:T18"/>
    <mergeCell ref="B100:D101"/>
    <mergeCell ref="B102:D103"/>
    <mergeCell ref="B104:D105"/>
    <mergeCell ref="B106:D107"/>
    <mergeCell ref="B108:D109"/>
    <mergeCell ref="B110:D111"/>
    <mergeCell ref="B112:D113"/>
    <mergeCell ref="B114:D115"/>
    <mergeCell ref="B116:D117"/>
    <mergeCell ref="AF64:AO64"/>
    <mergeCell ref="AB8:AG8"/>
    <mergeCell ref="AI8:AM8"/>
    <mergeCell ref="AD59:AF59"/>
    <mergeCell ref="AD58:AF58"/>
    <mergeCell ref="AD57:AF57"/>
    <mergeCell ref="AD56:AF56"/>
    <mergeCell ref="AD55:AF55"/>
    <mergeCell ref="AD54:AF54"/>
    <mergeCell ref="Y27:AB27"/>
    <mergeCell ref="Y34:AB34"/>
    <mergeCell ref="Y39:AB39"/>
    <mergeCell ref="AD53:AO53"/>
    <mergeCell ref="AD44:AF44"/>
    <mergeCell ref="AL41:AO41"/>
    <mergeCell ref="AD51:AI51"/>
    <mergeCell ref="AJ51:AP51"/>
    <mergeCell ref="Y55:AB55"/>
    <mergeCell ref="AD40:AO40"/>
    <mergeCell ref="AD48:AF48"/>
    <mergeCell ref="AG48:AK48"/>
    <mergeCell ref="AL48:AP48"/>
    <mergeCell ref="AG43:AK43"/>
    <mergeCell ref="AL45:AP47"/>
    <mergeCell ref="E82:AP83"/>
    <mergeCell ref="E84:AP85"/>
    <mergeCell ref="E86:AP87"/>
    <mergeCell ref="E88:AP89"/>
    <mergeCell ref="E90:AP91"/>
    <mergeCell ref="B126:D127"/>
    <mergeCell ref="E92:AP93"/>
    <mergeCell ref="E94:AP95"/>
    <mergeCell ref="E96:AP97"/>
    <mergeCell ref="E98:AP99"/>
    <mergeCell ref="E100:AP101"/>
    <mergeCell ref="E102:AP103"/>
    <mergeCell ref="E104:AP105"/>
    <mergeCell ref="E124:AP125"/>
    <mergeCell ref="E126:AP127"/>
    <mergeCell ref="B82:D83"/>
    <mergeCell ref="B84:D85"/>
    <mergeCell ref="B86:D87"/>
    <mergeCell ref="B88:D89"/>
    <mergeCell ref="B90:D91"/>
    <mergeCell ref="B92:D93"/>
    <mergeCell ref="B94:D95"/>
    <mergeCell ref="B96:D97"/>
    <mergeCell ref="B98:D99"/>
    <mergeCell ref="W76:Z76"/>
    <mergeCell ref="AA76:AL76"/>
    <mergeCell ref="C78:H78"/>
    <mergeCell ref="I78:T78"/>
    <mergeCell ref="V78:Z78"/>
    <mergeCell ref="AA78:AL78"/>
    <mergeCell ref="C80:H80"/>
    <mergeCell ref="I80:T80"/>
    <mergeCell ref="W80:Z80"/>
    <mergeCell ref="AA80:AL80"/>
    <mergeCell ref="B131:AO131"/>
    <mergeCell ref="L64:AB64"/>
    <mergeCell ref="L66:AB66"/>
    <mergeCell ref="AD64:AE64"/>
    <mergeCell ref="AD26:AG26"/>
    <mergeCell ref="AD41:AF41"/>
    <mergeCell ref="AG41:AK41"/>
    <mergeCell ref="AD42:AF42"/>
    <mergeCell ref="AG42:AK42"/>
    <mergeCell ref="AL42:AP42"/>
    <mergeCell ref="AD43:AF43"/>
    <mergeCell ref="C76:H76"/>
    <mergeCell ref="I76:T76"/>
    <mergeCell ref="E110:AP111"/>
    <mergeCell ref="E112:AP113"/>
    <mergeCell ref="E114:AP115"/>
    <mergeCell ref="E116:AP117"/>
    <mergeCell ref="C71:AO71"/>
    <mergeCell ref="C129:K129"/>
    <mergeCell ref="L129:AB129"/>
    <mergeCell ref="AF129:AO129"/>
    <mergeCell ref="B120:D121"/>
    <mergeCell ref="B122:D123"/>
    <mergeCell ref="B124:D125"/>
    <mergeCell ref="E120:AP121"/>
    <mergeCell ref="E122:AP123"/>
    <mergeCell ref="AI1:AN3"/>
    <mergeCell ref="AD20:AI20"/>
    <mergeCell ref="AD60:AP61"/>
    <mergeCell ref="B62:AQ62"/>
    <mergeCell ref="AD25:AP25"/>
    <mergeCell ref="AD33:AP33"/>
    <mergeCell ref="B64:K64"/>
    <mergeCell ref="X6:AA6"/>
    <mergeCell ref="D8:I8"/>
    <mergeCell ref="D10:I10"/>
    <mergeCell ref="X10:AA10"/>
    <mergeCell ref="W8:AA8"/>
    <mergeCell ref="J10:U10"/>
    <mergeCell ref="J8:U8"/>
    <mergeCell ref="J6:U6"/>
    <mergeCell ref="J1:AG2"/>
    <mergeCell ref="J3:AG3"/>
    <mergeCell ref="B66:K66"/>
    <mergeCell ref="AH22:AM22"/>
    <mergeCell ref="AL43:AP43"/>
    <mergeCell ref="B45:C47"/>
    <mergeCell ref="B42:C42"/>
    <mergeCell ref="D34:H34"/>
    <mergeCell ref="I34:L34"/>
    <mergeCell ref="M34:P34"/>
    <mergeCell ref="Q34:T34"/>
    <mergeCell ref="U34:X34"/>
    <mergeCell ref="D39:H39"/>
    <mergeCell ref="I39:L39"/>
    <mergeCell ref="M39:P39"/>
    <mergeCell ref="Q39:T39"/>
    <mergeCell ref="U39:X39"/>
    <mergeCell ref="B18:C18"/>
    <mergeCell ref="B19:C19"/>
    <mergeCell ref="B20:C20"/>
    <mergeCell ref="B25:C25"/>
    <mergeCell ref="B26:C26"/>
    <mergeCell ref="B27:C27"/>
    <mergeCell ref="B28:C28"/>
    <mergeCell ref="B29:C29"/>
    <mergeCell ref="B32:C32"/>
    <mergeCell ref="B23:C24"/>
    <mergeCell ref="B60:G60"/>
    <mergeCell ref="B61:G61"/>
    <mergeCell ref="B55:C55"/>
    <mergeCell ref="B56:C56"/>
    <mergeCell ref="B57:C57"/>
    <mergeCell ref="B58:C58"/>
    <mergeCell ref="B59:G59"/>
    <mergeCell ref="D55:H55"/>
    <mergeCell ref="D52:H52"/>
    <mergeCell ref="H61:T61"/>
    <mergeCell ref="D53:H53"/>
    <mergeCell ref="I53:L53"/>
    <mergeCell ref="M53:P53"/>
    <mergeCell ref="Q53:T53"/>
    <mergeCell ref="I55:L55"/>
    <mergeCell ref="M55:P55"/>
    <mergeCell ref="Q55:T55"/>
    <mergeCell ref="B54:C54"/>
    <mergeCell ref="B52:C52"/>
    <mergeCell ref="B53:C53"/>
    <mergeCell ref="M52:P52"/>
    <mergeCell ref="H59:T59"/>
    <mergeCell ref="Q52:T52"/>
    <mergeCell ref="AD12:AO17"/>
    <mergeCell ref="AD19:AO19"/>
    <mergeCell ref="AJ20:AO20"/>
    <mergeCell ref="AG54:AJ54"/>
    <mergeCell ref="AK54:AP54"/>
    <mergeCell ref="AK55:AP55"/>
    <mergeCell ref="AK56:AP56"/>
    <mergeCell ref="AK57:AP57"/>
    <mergeCell ref="AK58:AP58"/>
    <mergeCell ref="AD22:AG22"/>
    <mergeCell ref="AL30:AN30"/>
    <mergeCell ref="AD35:AO35"/>
    <mergeCell ref="Y52:AB52"/>
    <mergeCell ref="D42:H42"/>
    <mergeCell ref="I42:L42"/>
    <mergeCell ref="M42:P42"/>
    <mergeCell ref="Q42:T42"/>
    <mergeCell ref="U42:X42"/>
    <mergeCell ref="I52:L52"/>
    <mergeCell ref="AK59:AP59"/>
    <mergeCell ref="AG59:AJ59"/>
    <mergeCell ref="AG57:AJ57"/>
    <mergeCell ref="D44:H44"/>
    <mergeCell ref="D48:H48"/>
    <mergeCell ref="D49:H49"/>
    <mergeCell ref="AG58:AJ58"/>
    <mergeCell ref="AG56:AJ56"/>
    <mergeCell ref="AG55:AJ55"/>
    <mergeCell ref="AG45:AK47"/>
    <mergeCell ref="AD45:AF47"/>
    <mergeCell ref="U55:X55"/>
    <mergeCell ref="D56:T56"/>
    <mergeCell ref="D57:T57"/>
    <mergeCell ref="D58:T58"/>
    <mergeCell ref="U52:X52"/>
    <mergeCell ref="I51:L51"/>
    <mergeCell ref="AB6:AM6"/>
    <mergeCell ref="AB10:AM10"/>
    <mergeCell ref="D6:I6"/>
    <mergeCell ref="B21:C22"/>
    <mergeCell ref="AH27:AO27"/>
    <mergeCell ref="AD27:AG27"/>
    <mergeCell ref="B30:C31"/>
    <mergeCell ref="Y30:AB31"/>
    <mergeCell ref="U30:X31"/>
    <mergeCell ref="Q30:T31"/>
    <mergeCell ref="M30:P31"/>
    <mergeCell ref="I30:L31"/>
    <mergeCell ref="D30:H31"/>
    <mergeCell ref="B13:C15"/>
    <mergeCell ref="AH26:AO26"/>
    <mergeCell ref="B16:C16"/>
    <mergeCell ref="D27:H27"/>
    <mergeCell ref="I27:L27"/>
    <mergeCell ref="M27:P27"/>
    <mergeCell ref="Q27:T27"/>
    <mergeCell ref="U27:X27"/>
    <mergeCell ref="D28:H28"/>
    <mergeCell ref="B17:C17"/>
    <mergeCell ref="AL29:AN29"/>
    <mergeCell ref="B50:C50"/>
    <mergeCell ref="B51:C51"/>
    <mergeCell ref="B43:C43"/>
    <mergeCell ref="B44:C44"/>
    <mergeCell ref="B48:C48"/>
    <mergeCell ref="B39:C39"/>
    <mergeCell ref="B40:C40"/>
    <mergeCell ref="B41:C41"/>
    <mergeCell ref="B33:C33"/>
    <mergeCell ref="B34:C34"/>
    <mergeCell ref="B49:C49"/>
    <mergeCell ref="B35:C36"/>
    <mergeCell ref="B37:C38"/>
  </mergeCells>
  <hyperlinks>
    <hyperlink ref="N69" r:id="rId1"/>
  </hyperlinks>
  <pageMargins left="0.21201923076923077" right="3.0624999999999999E-2" top="0.25220588235294117" bottom="0.25" header="0.3" footer="0.3"/>
  <pageSetup scale="98" orientation="portrait" r:id="rId2"/>
  <ignoredErrors>
    <ignoredError sqref="B61:AQ62 C60:AQ60" evalError="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33</xdr:col>
                    <xdr:colOff>19050</xdr:colOff>
                    <xdr:row>35</xdr:row>
                    <xdr:rowOff>9525</xdr:rowOff>
                  </from>
                  <to>
                    <xdr:col>35</xdr:col>
                    <xdr:colOff>47625</xdr:colOff>
                    <xdr:row>37</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37</xdr:col>
                    <xdr:colOff>19050</xdr:colOff>
                    <xdr:row>34</xdr:row>
                    <xdr:rowOff>104775</xdr:rowOff>
                  </from>
                  <to>
                    <xdr:col>40</xdr:col>
                    <xdr:colOff>114300</xdr:colOff>
                    <xdr:row>37</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38</xdr:col>
                    <xdr:colOff>66675</xdr:colOff>
                    <xdr:row>26</xdr:row>
                    <xdr:rowOff>152400</xdr:rowOff>
                  </from>
                  <to>
                    <xdr:col>40</xdr:col>
                    <xdr:colOff>142875</xdr:colOff>
                    <xdr:row>28</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28</xdr:col>
                    <xdr:colOff>57150</xdr:colOff>
                    <xdr:row>24</xdr:row>
                    <xdr:rowOff>123825</xdr:rowOff>
                  </from>
                  <to>
                    <xdr:col>33</xdr:col>
                    <xdr:colOff>38100</xdr:colOff>
                    <xdr:row>26</xdr:row>
                    <xdr:rowOff>19050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34</xdr:col>
                    <xdr:colOff>161925</xdr:colOff>
                    <xdr:row>24</xdr:row>
                    <xdr:rowOff>123825</xdr:rowOff>
                  </from>
                  <to>
                    <xdr:col>41</xdr:col>
                    <xdr:colOff>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145" zoomScaleNormal="145" zoomScaleSheetLayoutView="85" workbookViewId="0">
      <selection activeCell="M6" sqref="M6"/>
    </sheetView>
  </sheetViews>
  <sheetFormatPr defaultRowHeight="15" x14ac:dyDescent="0.25"/>
  <sheetData>
    <row r="1" spans="1:11" ht="15" customHeight="1" x14ac:dyDescent="0.25">
      <c r="C1" s="195" t="s">
        <v>1</v>
      </c>
      <c r="D1" s="195"/>
      <c r="E1" s="195"/>
      <c r="F1" s="195"/>
      <c r="G1" s="195"/>
      <c r="H1" s="195"/>
      <c r="I1" s="195"/>
      <c r="K1" s="345" t="s">
        <v>59</v>
      </c>
    </row>
    <row r="2" spans="1:11" x14ac:dyDescent="0.25">
      <c r="C2" s="196" t="s">
        <v>128</v>
      </c>
      <c r="D2" s="196"/>
      <c r="E2" s="196"/>
      <c r="F2" s="196"/>
      <c r="G2" s="196"/>
      <c r="H2" s="196"/>
      <c r="I2" s="196"/>
      <c r="J2" s="97"/>
      <c r="K2" s="345"/>
    </row>
    <row r="3" spans="1:11" x14ac:dyDescent="0.25">
      <c r="A3" s="57"/>
    </row>
    <row r="4" spans="1:11" s="58" customFormat="1" ht="19.5" x14ac:dyDescent="0.3">
      <c r="A4" s="335" t="s">
        <v>130</v>
      </c>
      <c r="B4" s="335"/>
      <c r="C4" s="335"/>
      <c r="D4" s="335"/>
      <c r="E4" s="335"/>
      <c r="F4" s="335"/>
      <c r="G4" s="335"/>
      <c r="H4" s="335"/>
      <c r="I4" s="335"/>
      <c r="J4" s="335"/>
      <c r="K4" s="335"/>
    </row>
    <row r="5" spans="1:11" s="58" customFormat="1" x14ac:dyDescent="0.25">
      <c r="A5" s="334"/>
      <c r="B5" s="334"/>
      <c r="C5" s="334"/>
      <c r="D5" s="334"/>
      <c r="E5" s="334"/>
      <c r="F5" s="334"/>
      <c r="G5" s="334"/>
      <c r="H5" s="334"/>
      <c r="I5" s="334"/>
      <c r="J5" s="334"/>
      <c r="K5" s="334"/>
    </row>
    <row r="6" spans="1:11" s="58" customFormat="1" ht="19.5" x14ac:dyDescent="0.3">
      <c r="A6" s="335" t="s">
        <v>131</v>
      </c>
      <c r="B6" s="335"/>
      <c r="C6" s="335"/>
      <c r="D6" s="335"/>
      <c r="E6" s="335"/>
      <c r="F6" s="335"/>
      <c r="G6" s="335"/>
      <c r="H6" s="335"/>
      <c r="I6" s="335"/>
      <c r="J6" s="335"/>
      <c r="K6" s="335"/>
    </row>
    <row r="7" spans="1:11" s="58" customFormat="1" x14ac:dyDescent="0.25">
      <c r="A7" s="334" t="s">
        <v>162</v>
      </c>
      <c r="B7" s="334"/>
      <c r="C7" s="334"/>
      <c r="D7" s="334"/>
      <c r="E7" s="334"/>
      <c r="F7" s="334"/>
      <c r="G7" s="334"/>
      <c r="H7" s="334"/>
      <c r="I7" s="334"/>
      <c r="J7" s="334"/>
      <c r="K7" s="334"/>
    </row>
    <row r="8" spans="1:11" s="58" customFormat="1" x14ac:dyDescent="0.25">
      <c r="A8" s="334"/>
      <c r="B8" s="334"/>
      <c r="C8" s="334"/>
      <c r="D8" s="334"/>
      <c r="E8" s="334"/>
      <c r="F8" s="334"/>
      <c r="G8" s="334"/>
      <c r="H8" s="334"/>
      <c r="I8" s="334"/>
      <c r="J8" s="334"/>
      <c r="K8" s="334"/>
    </row>
    <row r="9" spans="1:11" s="58" customFormat="1" ht="19.5" x14ac:dyDescent="0.3">
      <c r="A9" s="335" t="s">
        <v>132</v>
      </c>
      <c r="B9" s="335"/>
      <c r="C9" s="335"/>
      <c r="D9" s="335"/>
      <c r="E9" s="335"/>
      <c r="F9" s="335"/>
      <c r="G9" s="335"/>
      <c r="H9" s="335"/>
      <c r="I9" s="335"/>
      <c r="J9" s="335"/>
      <c r="K9" s="335"/>
    </row>
    <row r="10" spans="1:11" s="93" customFormat="1" ht="89.25" customHeight="1" x14ac:dyDescent="0.25">
      <c r="A10" s="321" t="s">
        <v>129</v>
      </c>
      <c r="B10" s="321"/>
      <c r="C10" s="321"/>
      <c r="D10" s="321"/>
      <c r="E10" s="321"/>
      <c r="F10" s="321"/>
      <c r="G10" s="321"/>
      <c r="H10" s="321"/>
      <c r="I10" s="321"/>
      <c r="J10" s="321"/>
      <c r="K10" s="321"/>
    </row>
    <row r="11" spans="1:11" s="58" customFormat="1" x14ac:dyDescent="0.25">
      <c r="A11" s="334"/>
      <c r="B11" s="334"/>
      <c r="C11" s="334"/>
      <c r="D11" s="334"/>
      <c r="E11" s="334"/>
      <c r="F11" s="334"/>
      <c r="G11" s="334"/>
      <c r="H11" s="334"/>
      <c r="I11" s="334"/>
      <c r="J11" s="334"/>
      <c r="K11" s="334"/>
    </row>
    <row r="12" spans="1:11" s="58" customFormat="1" ht="42.75" customHeight="1" x14ac:dyDescent="0.25">
      <c r="A12" s="337" t="s">
        <v>163</v>
      </c>
      <c r="B12" s="337"/>
      <c r="C12" s="337"/>
      <c r="D12" s="337"/>
      <c r="E12" s="337"/>
      <c r="F12" s="337"/>
      <c r="G12" s="337"/>
      <c r="H12" s="337"/>
      <c r="I12" s="337"/>
      <c r="J12" s="337"/>
      <c r="K12" s="337"/>
    </row>
    <row r="13" spans="1:11" s="58" customFormat="1" x14ac:dyDescent="0.25">
      <c r="A13" s="59"/>
      <c r="B13" s="59"/>
      <c r="C13" s="59"/>
      <c r="D13" s="59"/>
      <c r="E13" s="59"/>
      <c r="F13" s="59"/>
      <c r="G13" s="59"/>
      <c r="H13" s="59"/>
      <c r="I13" s="59"/>
      <c r="J13" s="59"/>
      <c r="K13" s="59"/>
    </row>
    <row r="14" spans="1:11" s="88" customFormat="1" ht="20.100000000000001" customHeight="1" x14ac:dyDescent="0.25">
      <c r="B14" s="85"/>
      <c r="D14" s="87" t="s">
        <v>69</v>
      </c>
      <c r="E14" s="84"/>
      <c r="F14" s="84"/>
      <c r="G14" s="84"/>
      <c r="H14" s="84"/>
    </row>
    <row r="15" spans="1:11" s="88" customFormat="1" ht="20.100000000000001" customHeight="1" x14ac:dyDescent="0.25">
      <c r="B15" s="85"/>
      <c r="D15" s="87" t="s">
        <v>70</v>
      </c>
      <c r="E15" s="84"/>
      <c r="F15" s="84"/>
      <c r="G15" s="84"/>
      <c r="H15" s="84"/>
    </row>
    <row r="16" spans="1:11" s="88" customFormat="1" ht="20.100000000000001" customHeight="1" x14ac:dyDescent="0.25">
      <c r="B16" s="86"/>
      <c r="D16" s="89" t="s">
        <v>71</v>
      </c>
      <c r="E16" s="90"/>
      <c r="F16" s="90"/>
      <c r="G16" s="90"/>
      <c r="H16" s="90"/>
    </row>
    <row r="17" spans="1:11" s="91" customFormat="1" x14ac:dyDescent="0.25">
      <c r="A17" s="338"/>
      <c r="B17" s="338"/>
      <c r="C17" s="338"/>
      <c r="D17" s="338"/>
      <c r="E17" s="338"/>
      <c r="F17" s="338"/>
      <c r="G17" s="338"/>
      <c r="H17" s="338"/>
      <c r="I17" s="338"/>
      <c r="J17" s="338"/>
      <c r="K17" s="338"/>
    </row>
    <row r="18" spans="1:11" s="91" customFormat="1" ht="19.5" x14ac:dyDescent="0.3">
      <c r="A18" s="339" t="s">
        <v>133</v>
      </c>
      <c r="B18" s="339"/>
      <c r="C18" s="339"/>
      <c r="D18" s="339"/>
      <c r="E18" s="339"/>
      <c r="F18" s="339"/>
      <c r="G18" s="339"/>
      <c r="H18" s="339"/>
      <c r="I18" s="339"/>
      <c r="J18" s="339"/>
      <c r="K18" s="339"/>
    </row>
    <row r="19" spans="1:11" s="91" customFormat="1" ht="29.25" customHeight="1" x14ac:dyDescent="0.25">
      <c r="A19" s="329" t="s">
        <v>134</v>
      </c>
      <c r="B19" s="329"/>
      <c r="C19" s="329"/>
      <c r="D19" s="329"/>
      <c r="E19" s="329"/>
      <c r="F19" s="329"/>
      <c r="G19" s="329"/>
      <c r="H19" s="329"/>
      <c r="I19" s="329"/>
      <c r="J19" s="329"/>
      <c r="K19" s="329"/>
    </row>
    <row r="20" spans="1:11" s="91" customFormat="1" x14ac:dyDescent="0.25">
      <c r="A20" s="338"/>
      <c r="B20" s="338"/>
      <c r="C20" s="338"/>
      <c r="D20" s="338"/>
      <c r="E20" s="338"/>
      <c r="F20" s="338"/>
      <c r="G20" s="338"/>
      <c r="H20" s="338"/>
      <c r="I20" s="338"/>
      <c r="J20" s="338"/>
      <c r="K20" s="338"/>
    </row>
    <row r="21" spans="1:11" s="91" customFormat="1" ht="42.75" customHeight="1" x14ac:dyDescent="0.25">
      <c r="A21" s="337" t="s">
        <v>164</v>
      </c>
      <c r="B21" s="337"/>
      <c r="C21" s="337"/>
      <c r="D21" s="337"/>
      <c r="E21" s="337"/>
      <c r="F21" s="337"/>
      <c r="G21" s="337"/>
      <c r="H21" s="337"/>
      <c r="I21" s="337"/>
      <c r="J21" s="337"/>
      <c r="K21" s="337"/>
    </row>
    <row r="22" spans="1:11" s="91" customFormat="1" x14ac:dyDescent="0.25">
      <c r="A22" s="340"/>
      <c r="B22" s="340"/>
      <c r="C22" s="340"/>
      <c r="D22" s="340"/>
      <c r="E22" s="340"/>
      <c r="F22" s="340"/>
      <c r="G22" s="340"/>
      <c r="H22" s="340"/>
      <c r="I22" s="340"/>
      <c r="J22" s="340"/>
      <c r="K22" s="340"/>
    </row>
    <row r="23" spans="1:11" s="91" customFormat="1" ht="30" customHeight="1" x14ac:dyDescent="0.25">
      <c r="A23" s="329" t="s">
        <v>135</v>
      </c>
      <c r="B23" s="329"/>
      <c r="C23" s="329"/>
      <c r="D23" s="329"/>
      <c r="E23" s="329"/>
      <c r="F23" s="329"/>
      <c r="G23" s="329"/>
      <c r="H23" s="329"/>
      <c r="I23" s="329"/>
      <c r="J23" s="329"/>
      <c r="K23" s="329"/>
    </row>
    <row r="24" spans="1:11" s="91" customFormat="1" x14ac:dyDescent="0.25">
      <c r="A24" s="92"/>
      <c r="B24" s="92"/>
      <c r="C24" s="92"/>
      <c r="D24" s="92"/>
      <c r="E24" s="92"/>
      <c r="F24" s="92"/>
      <c r="G24" s="92"/>
      <c r="H24" s="92"/>
      <c r="I24" s="92"/>
      <c r="J24" s="92"/>
      <c r="K24" s="92"/>
    </row>
    <row r="25" spans="1:11" s="83" customFormat="1" x14ac:dyDescent="0.25">
      <c r="A25" s="342" t="s">
        <v>72</v>
      </c>
      <c r="B25" s="342"/>
      <c r="C25" s="342"/>
      <c r="D25" s="342"/>
      <c r="E25" s="342"/>
      <c r="F25" s="342"/>
      <c r="G25" s="342"/>
      <c r="H25" s="342"/>
      <c r="I25" s="342"/>
      <c r="J25" s="342"/>
      <c r="K25" s="342"/>
    </row>
    <row r="26" spans="1:11" s="83" customFormat="1" ht="20.100000000000001" customHeight="1" x14ac:dyDescent="0.25">
      <c r="A26" s="82" t="s">
        <v>79</v>
      </c>
      <c r="B26" s="82"/>
      <c r="C26" s="82"/>
      <c r="D26" s="82"/>
      <c r="E26" s="82"/>
      <c r="F26" s="82"/>
      <c r="G26" s="343" t="s">
        <v>82</v>
      </c>
      <c r="H26" s="343"/>
      <c r="I26" s="343"/>
      <c r="J26" s="343"/>
      <c r="K26" s="343"/>
    </row>
    <row r="27" spans="1:11" s="83" customFormat="1" ht="20.100000000000001" customHeight="1" x14ac:dyDescent="0.25">
      <c r="A27" s="82" t="s">
        <v>80</v>
      </c>
      <c r="B27" s="82"/>
      <c r="C27" s="82"/>
      <c r="D27" s="82"/>
      <c r="E27" s="82"/>
      <c r="F27" s="82"/>
      <c r="G27" s="343" t="s">
        <v>117</v>
      </c>
      <c r="H27" s="343"/>
      <c r="I27" s="343"/>
      <c r="J27" s="343"/>
      <c r="K27" s="343"/>
    </row>
    <row r="28" spans="1:11" s="83" customFormat="1" ht="20.100000000000001" customHeight="1" x14ac:dyDescent="0.25">
      <c r="A28" s="82" t="s">
        <v>81</v>
      </c>
      <c r="B28" s="82"/>
      <c r="C28" s="82"/>
      <c r="D28" s="82"/>
      <c r="E28" s="82"/>
      <c r="F28" s="82"/>
      <c r="G28" s="82"/>
      <c r="H28" s="82"/>
      <c r="I28" s="82"/>
      <c r="J28" s="82"/>
      <c r="K28" s="82"/>
    </row>
    <row r="29" spans="1:11" s="83" customFormat="1" x14ac:dyDescent="0.25">
      <c r="A29" s="340"/>
      <c r="B29" s="340"/>
      <c r="C29" s="340"/>
      <c r="D29" s="340"/>
      <c r="E29" s="340"/>
      <c r="F29" s="340"/>
      <c r="G29" s="340"/>
      <c r="H29" s="340"/>
      <c r="I29" s="340"/>
      <c r="J29" s="340"/>
      <c r="K29" s="340"/>
    </row>
    <row r="30" spans="1:11" s="83" customFormat="1" ht="19.5" x14ac:dyDescent="0.3">
      <c r="A30" s="341" t="s">
        <v>136</v>
      </c>
      <c r="B30" s="341"/>
      <c r="C30" s="341"/>
      <c r="D30" s="341"/>
      <c r="E30" s="341"/>
      <c r="F30" s="341"/>
      <c r="G30" s="341"/>
      <c r="H30" s="341"/>
      <c r="I30" s="341"/>
      <c r="J30" s="341"/>
      <c r="K30" s="341"/>
    </row>
    <row r="31" spans="1:11" s="83" customFormat="1" ht="45" customHeight="1" x14ac:dyDescent="0.25">
      <c r="A31" s="329" t="s">
        <v>137</v>
      </c>
      <c r="B31" s="329"/>
      <c r="C31" s="329"/>
      <c r="D31" s="329"/>
      <c r="E31" s="329"/>
      <c r="F31" s="329"/>
      <c r="G31" s="329"/>
      <c r="H31" s="329"/>
      <c r="I31" s="329"/>
      <c r="J31" s="329"/>
      <c r="K31" s="329"/>
    </row>
    <row r="32" spans="1:11" s="83" customFormat="1" x14ac:dyDescent="0.25">
      <c r="A32" s="92"/>
      <c r="B32" s="92"/>
      <c r="C32" s="92"/>
      <c r="D32" s="92"/>
      <c r="E32" s="92"/>
      <c r="F32" s="92"/>
      <c r="G32" s="92"/>
      <c r="H32" s="92"/>
      <c r="I32" s="92"/>
      <c r="J32" s="92"/>
      <c r="K32" s="92"/>
    </row>
    <row r="33" spans="1:11" s="83" customFormat="1" x14ac:dyDescent="0.25">
      <c r="A33" s="332" t="s">
        <v>73</v>
      </c>
      <c r="B33" s="332"/>
      <c r="C33" s="332"/>
      <c r="D33" s="332" t="s">
        <v>74</v>
      </c>
      <c r="E33" s="332"/>
      <c r="F33" s="332"/>
      <c r="G33" s="332" t="s">
        <v>75</v>
      </c>
      <c r="H33" s="332"/>
      <c r="I33" s="332" t="s">
        <v>76</v>
      </c>
      <c r="J33" s="332"/>
      <c r="K33" s="332"/>
    </row>
    <row r="34" spans="1:11" s="83" customFormat="1" x14ac:dyDescent="0.25">
      <c r="A34" s="332"/>
      <c r="B34" s="332"/>
      <c r="C34" s="332"/>
      <c r="D34" s="332"/>
      <c r="E34" s="332"/>
      <c r="F34" s="332"/>
      <c r="G34" s="332"/>
      <c r="H34" s="332"/>
      <c r="I34" s="332"/>
      <c r="J34" s="332"/>
      <c r="K34" s="332"/>
    </row>
    <row r="35" spans="1:11" s="83" customFormat="1" x14ac:dyDescent="0.25">
      <c r="A35" s="313" t="s">
        <v>77</v>
      </c>
      <c r="B35" s="313"/>
      <c r="C35" s="313"/>
      <c r="D35" s="313" t="s">
        <v>118</v>
      </c>
      <c r="E35" s="313"/>
      <c r="F35" s="313"/>
      <c r="G35" s="333">
        <v>0.98499999999999999</v>
      </c>
      <c r="H35" s="313"/>
      <c r="I35" s="313">
        <v>0.60699999999999998</v>
      </c>
      <c r="J35" s="313"/>
      <c r="K35" s="313"/>
    </row>
    <row r="36" spans="1:11" s="83" customFormat="1" x14ac:dyDescent="0.25">
      <c r="A36" s="313" t="s">
        <v>78</v>
      </c>
      <c r="B36" s="313"/>
      <c r="C36" s="313"/>
      <c r="D36" s="313" t="s">
        <v>119</v>
      </c>
      <c r="E36" s="313"/>
      <c r="F36" s="313"/>
      <c r="G36" s="314">
        <v>0.23</v>
      </c>
      <c r="H36" s="313"/>
      <c r="I36" s="313">
        <v>0.79200000000000004</v>
      </c>
      <c r="J36" s="313"/>
      <c r="K36" s="313"/>
    </row>
    <row r="37" spans="1:11" s="83" customFormat="1" x14ac:dyDescent="0.25">
      <c r="A37" s="311"/>
      <c r="B37" s="311"/>
      <c r="C37" s="311"/>
      <c r="D37" s="311"/>
      <c r="E37" s="311"/>
      <c r="F37" s="311"/>
      <c r="G37" s="311"/>
      <c r="H37" s="311"/>
      <c r="I37" s="311"/>
      <c r="J37" s="311"/>
      <c r="K37" s="311"/>
    </row>
    <row r="38" spans="1:11" ht="44.25" customHeight="1" x14ac:dyDescent="0.25">
      <c r="A38" s="307" t="s">
        <v>138</v>
      </c>
      <c r="B38" s="307"/>
      <c r="C38" s="307"/>
      <c r="D38" s="307"/>
      <c r="E38" s="307"/>
      <c r="F38" s="307"/>
      <c r="G38" s="307"/>
      <c r="H38" s="307"/>
      <c r="I38" s="307"/>
      <c r="J38" s="307"/>
      <c r="K38" s="307"/>
    </row>
    <row r="39" spans="1:11" ht="19.5" x14ac:dyDescent="0.3">
      <c r="A39" s="325" t="s">
        <v>139</v>
      </c>
      <c r="B39" s="325"/>
      <c r="C39" s="325"/>
      <c r="D39" s="325"/>
      <c r="E39" s="325"/>
      <c r="F39" s="325"/>
      <c r="G39" s="325"/>
      <c r="H39" s="325"/>
      <c r="I39" s="325"/>
      <c r="J39" s="325"/>
      <c r="K39" s="325"/>
    </row>
    <row r="40" spans="1:11" x14ac:dyDescent="0.25">
      <c r="A40" s="322" t="s">
        <v>95</v>
      </c>
      <c r="B40" s="322"/>
      <c r="C40" s="322"/>
      <c r="D40" s="322"/>
      <c r="E40" s="322"/>
      <c r="F40" s="322"/>
      <c r="G40" s="322"/>
      <c r="H40" s="322"/>
      <c r="I40" s="322"/>
      <c r="J40" s="322"/>
      <c r="K40" s="322"/>
    </row>
    <row r="41" spans="1:11" x14ac:dyDescent="0.25">
      <c r="A41" s="322"/>
      <c r="B41" s="322"/>
      <c r="C41" s="322"/>
      <c r="D41" s="322"/>
      <c r="E41" s="322"/>
      <c r="F41" s="322"/>
      <c r="G41" s="322"/>
      <c r="H41" s="322"/>
      <c r="I41" s="322"/>
      <c r="J41" s="322"/>
      <c r="K41" s="322"/>
    </row>
    <row r="42" spans="1:11" ht="21.95" customHeight="1" x14ac:dyDescent="0.25">
      <c r="C42" s="323" t="s">
        <v>142</v>
      </c>
      <c r="D42" s="323"/>
      <c r="E42" s="323"/>
      <c r="F42" s="346" t="s">
        <v>120</v>
      </c>
      <c r="G42" s="346"/>
      <c r="H42" s="346"/>
      <c r="I42" s="346"/>
    </row>
    <row r="43" spans="1:11" ht="21.95" customHeight="1" x14ac:dyDescent="0.25">
      <c r="C43" s="324"/>
      <c r="D43" s="324"/>
      <c r="E43" s="324"/>
      <c r="F43" s="331" t="s">
        <v>121</v>
      </c>
      <c r="G43" s="331"/>
      <c r="H43" s="331"/>
      <c r="I43" s="331"/>
    </row>
    <row r="44" spans="1:11" x14ac:dyDescent="0.25">
      <c r="C44" s="80"/>
      <c r="D44" s="80"/>
      <c r="E44" s="80"/>
      <c r="F44" s="81"/>
      <c r="G44" s="81"/>
      <c r="H44" s="81"/>
      <c r="I44" s="81"/>
    </row>
    <row r="45" spans="1:11" ht="21.95" customHeight="1" x14ac:dyDescent="0.25">
      <c r="C45" s="323" t="s">
        <v>148</v>
      </c>
      <c r="D45" s="323"/>
      <c r="E45" s="323"/>
      <c r="F45" s="346" t="s">
        <v>122</v>
      </c>
      <c r="G45" s="346"/>
      <c r="H45" s="346"/>
      <c r="I45" s="346"/>
    </row>
    <row r="46" spans="1:11" ht="21.95" customHeight="1" x14ac:dyDescent="0.25">
      <c r="C46" s="324"/>
      <c r="D46" s="324"/>
      <c r="E46" s="324"/>
      <c r="F46" s="331" t="s">
        <v>123</v>
      </c>
      <c r="G46" s="331"/>
      <c r="H46" s="331"/>
      <c r="I46" s="331"/>
    </row>
    <row r="47" spans="1:11" s="62" customFormat="1" ht="15" customHeight="1" x14ac:dyDescent="0.25">
      <c r="C47" s="104"/>
      <c r="D47" s="104"/>
      <c r="E47" s="104"/>
      <c r="F47" s="94"/>
      <c r="G47" s="94"/>
      <c r="H47" s="94"/>
      <c r="I47" s="94"/>
    </row>
    <row r="48" spans="1:11" x14ac:dyDescent="0.25">
      <c r="A48" s="322"/>
      <c r="B48" s="322"/>
      <c r="C48" s="322"/>
      <c r="D48" s="322"/>
      <c r="E48" s="322"/>
      <c r="F48" s="322"/>
      <c r="G48" s="322"/>
      <c r="H48" s="322"/>
      <c r="I48" s="322"/>
      <c r="J48" s="322"/>
      <c r="K48" s="322"/>
    </row>
    <row r="49" spans="1:13" x14ac:dyDescent="0.25">
      <c r="A49" s="320" t="s">
        <v>104</v>
      </c>
      <c r="B49" s="320"/>
      <c r="C49" s="320"/>
      <c r="D49" s="320"/>
      <c r="E49" s="320"/>
      <c r="F49" s="320"/>
      <c r="G49" s="320"/>
      <c r="H49" s="320"/>
      <c r="I49" s="320"/>
      <c r="J49" s="320"/>
      <c r="K49" s="320"/>
    </row>
    <row r="50" spans="1:13" x14ac:dyDescent="0.25">
      <c r="A50" s="63"/>
      <c r="B50" s="63"/>
      <c r="C50" s="63"/>
      <c r="D50" s="63"/>
      <c r="E50" s="63"/>
      <c r="F50" s="63"/>
      <c r="G50" s="63"/>
      <c r="H50" s="63"/>
      <c r="I50" s="63"/>
      <c r="J50" s="63"/>
      <c r="K50" s="63"/>
    </row>
    <row r="51" spans="1:13" s="64" customFormat="1" ht="26.25" customHeight="1" x14ac:dyDescent="0.25">
      <c r="A51" s="321" t="s">
        <v>140</v>
      </c>
      <c r="B51" s="321"/>
      <c r="C51" s="321"/>
      <c r="D51" s="321"/>
      <c r="E51" s="321"/>
      <c r="F51" s="321"/>
      <c r="G51" s="321"/>
      <c r="H51" s="321"/>
      <c r="I51" s="321"/>
      <c r="J51" s="321"/>
      <c r="K51" s="321"/>
    </row>
    <row r="52" spans="1:13" x14ac:dyDescent="0.25">
      <c r="C52" s="347" t="s">
        <v>141</v>
      </c>
      <c r="D52" s="347"/>
      <c r="E52" s="347"/>
      <c r="F52" s="347"/>
      <c r="G52" s="347"/>
      <c r="H52" s="98"/>
      <c r="I52" s="98"/>
      <c r="J52" s="98"/>
      <c r="K52" s="98"/>
      <c r="L52" s="98"/>
      <c r="M52" s="98"/>
    </row>
    <row r="53" spans="1:13" ht="9.9499999999999993" customHeight="1" x14ac:dyDescent="0.25">
      <c r="A53" s="68"/>
      <c r="B53" s="61"/>
      <c r="C53" s="61"/>
      <c r="D53" s="61"/>
      <c r="E53" s="61"/>
      <c r="F53" s="61"/>
      <c r="G53" s="61"/>
      <c r="H53" s="61"/>
      <c r="I53" s="61"/>
      <c r="J53" s="61"/>
      <c r="K53" s="61"/>
    </row>
    <row r="54" spans="1:13" x14ac:dyDescent="0.25">
      <c r="C54" s="311" t="s">
        <v>83</v>
      </c>
      <c r="D54" s="311"/>
      <c r="E54" s="311"/>
      <c r="F54" s="311"/>
      <c r="G54" s="311"/>
      <c r="H54" s="326" t="s">
        <v>92</v>
      </c>
      <c r="I54" s="326"/>
      <c r="J54" s="58"/>
      <c r="K54" s="58"/>
      <c r="L54" s="58"/>
    </row>
    <row r="55" spans="1:13" x14ac:dyDescent="0.25">
      <c r="B55" s="65"/>
      <c r="C55" s="310" t="s">
        <v>84</v>
      </c>
      <c r="D55" s="310"/>
      <c r="E55" s="310"/>
      <c r="F55" s="310"/>
      <c r="G55" s="310"/>
      <c r="H55" s="326"/>
      <c r="I55" s="326"/>
      <c r="J55" s="58"/>
      <c r="K55" s="58"/>
      <c r="L55" s="58"/>
    </row>
    <row r="56" spans="1:13" ht="23.25" customHeight="1" x14ac:dyDescent="0.25">
      <c r="B56" s="348" t="s">
        <v>149</v>
      </c>
      <c r="C56" s="348"/>
      <c r="D56" s="348"/>
      <c r="E56" s="348"/>
      <c r="F56" s="348"/>
      <c r="G56" s="348"/>
      <c r="H56" s="348"/>
      <c r="I56" s="348"/>
      <c r="J56" s="99"/>
      <c r="K56" s="99"/>
    </row>
    <row r="57" spans="1:13" x14ac:dyDescent="0.25">
      <c r="A57" s="66"/>
      <c r="B57" s="66"/>
      <c r="C57" s="66"/>
      <c r="D57" s="66"/>
      <c r="E57" s="66"/>
      <c r="F57" s="66"/>
      <c r="G57" s="66"/>
      <c r="H57" s="66"/>
      <c r="I57" s="66"/>
      <c r="J57" s="66"/>
      <c r="K57" s="66"/>
    </row>
    <row r="58" spans="1:13" x14ac:dyDescent="0.25">
      <c r="A58" s="351" t="s">
        <v>150</v>
      </c>
      <c r="B58" s="351"/>
      <c r="C58" s="351"/>
      <c r="D58" s="351"/>
      <c r="E58" s="58" t="s">
        <v>85</v>
      </c>
      <c r="F58" s="58"/>
      <c r="G58" s="58"/>
      <c r="H58" s="58"/>
      <c r="I58" s="58"/>
      <c r="J58" s="58"/>
      <c r="K58" s="58"/>
      <c r="L58" s="58"/>
    </row>
    <row r="59" spans="1:13" x14ac:dyDescent="0.25">
      <c r="A59" s="60"/>
      <c r="B59" s="60"/>
      <c r="C59" s="60"/>
      <c r="D59" s="58"/>
      <c r="E59" s="58"/>
      <c r="F59" s="58"/>
      <c r="G59" s="58"/>
      <c r="H59" s="58"/>
      <c r="I59" s="58"/>
      <c r="J59" s="58"/>
      <c r="K59" s="58"/>
    </row>
    <row r="60" spans="1:13" ht="29.25" customHeight="1" x14ac:dyDescent="0.25">
      <c r="A60" s="307" t="s">
        <v>143</v>
      </c>
      <c r="B60" s="307"/>
      <c r="C60" s="307"/>
      <c r="D60" s="307"/>
      <c r="E60" s="307"/>
      <c r="F60" s="307"/>
      <c r="G60" s="307"/>
      <c r="H60" s="307"/>
      <c r="I60" s="307"/>
      <c r="J60" s="307"/>
      <c r="K60" s="307"/>
    </row>
    <row r="61" spans="1:13" s="75" customFormat="1" ht="9.9499999999999993" customHeight="1" x14ac:dyDescent="0.25">
      <c r="A61" s="100"/>
      <c r="B61" s="100"/>
      <c r="C61" s="100"/>
      <c r="D61" s="100"/>
      <c r="E61" s="100"/>
      <c r="F61" s="100"/>
      <c r="G61" s="100"/>
      <c r="H61" s="100"/>
      <c r="I61" s="100"/>
      <c r="J61" s="100"/>
      <c r="K61" s="100"/>
    </row>
    <row r="62" spans="1:13" x14ac:dyDescent="0.25">
      <c r="B62" s="70"/>
      <c r="C62" s="70"/>
      <c r="D62" s="70" t="s">
        <v>144</v>
      </c>
      <c r="E62" s="70"/>
      <c r="F62" s="70"/>
      <c r="G62" s="70"/>
      <c r="H62" s="70"/>
      <c r="I62" s="70"/>
      <c r="J62" s="70"/>
      <c r="K62" s="70"/>
    </row>
    <row r="63" spans="1:13" x14ac:dyDescent="0.25">
      <c r="C63" s="67"/>
      <c r="D63" s="311" t="s">
        <v>86</v>
      </c>
      <c r="E63" s="311"/>
      <c r="F63" s="311"/>
      <c r="G63" s="315" t="s">
        <v>87</v>
      </c>
      <c r="H63" s="315"/>
      <c r="I63" s="58"/>
      <c r="J63" s="58"/>
      <c r="K63" s="58"/>
      <c r="L63" s="58"/>
      <c r="M63" s="58"/>
    </row>
    <row r="64" spans="1:13" x14ac:dyDescent="0.25">
      <c r="C64" s="67"/>
      <c r="D64" s="327">
        <v>1000000</v>
      </c>
      <c r="E64" s="327"/>
      <c r="F64" s="327"/>
      <c r="G64" s="315"/>
      <c r="H64" s="315"/>
      <c r="I64" s="58"/>
      <c r="J64" s="58"/>
      <c r="K64" s="58"/>
      <c r="L64" s="58"/>
      <c r="M64" s="58"/>
    </row>
    <row r="65" spans="1:13" ht="9.9499999999999993" customHeight="1" x14ac:dyDescent="0.25">
      <c r="C65" s="67"/>
      <c r="D65" s="72"/>
      <c r="E65" s="72"/>
      <c r="F65" s="72"/>
      <c r="G65" s="73"/>
      <c r="H65" s="73"/>
      <c r="I65" s="58"/>
      <c r="J65" s="58"/>
      <c r="K65" s="58"/>
      <c r="L65" s="58"/>
      <c r="M65" s="58"/>
    </row>
    <row r="66" spans="1:13" x14ac:dyDescent="0.25">
      <c r="B66" s="70"/>
      <c r="C66" s="349" t="s">
        <v>145</v>
      </c>
      <c r="D66" s="349"/>
      <c r="E66" s="349"/>
      <c r="F66" s="349"/>
      <c r="G66" s="349"/>
      <c r="H66" s="70"/>
      <c r="I66" s="70"/>
      <c r="J66" s="70"/>
      <c r="K66" s="70"/>
    </row>
    <row r="67" spans="1:13" x14ac:dyDescent="0.25">
      <c r="C67" s="311" t="s">
        <v>88</v>
      </c>
      <c r="D67" s="311"/>
      <c r="E67" s="311"/>
      <c r="F67" s="311"/>
      <c r="G67" s="311"/>
      <c r="H67" s="315" t="s">
        <v>90</v>
      </c>
      <c r="I67" s="315"/>
      <c r="J67" s="58"/>
      <c r="K67" s="58"/>
      <c r="L67" s="58"/>
    </row>
    <row r="68" spans="1:13" x14ac:dyDescent="0.25">
      <c r="C68" s="310" t="s">
        <v>89</v>
      </c>
      <c r="D68" s="310"/>
      <c r="E68" s="310"/>
      <c r="F68" s="310"/>
      <c r="G68" s="310"/>
      <c r="H68" s="315"/>
      <c r="I68" s="315"/>
      <c r="J68" s="58"/>
      <c r="K68" s="58"/>
      <c r="L68" s="58"/>
    </row>
    <row r="69" spans="1:13" ht="15" customHeight="1" x14ac:dyDescent="0.25">
      <c r="B69" s="350" t="s">
        <v>146</v>
      </c>
      <c r="C69" s="350"/>
      <c r="D69" s="350"/>
      <c r="E69" s="350"/>
      <c r="F69" s="350"/>
      <c r="G69" s="350"/>
      <c r="H69" s="350"/>
      <c r="I69" s="350"/>
      <c r="J69" s="350"/>
      <c r="K69" s="101"/>
      <c r="L69" s="101"/>
    </row>
    <row r="70" spans="1:13" ht="10.5" customHeight="1" x14ac:dyDescent="0.25">
      <c r="A70" s="308"/>
      <c r="B70" s="308"/>
      <c r="C70" s="308"/>
      <c r="D70" s="308"/>
      <c r="E70" s="308"/>
      <c r="F70" s="308"/>
      <c r="G70" s="308"/>
      <c r="H70" s="308"/>
      <c r="I70" s="308"/>
      <c r="J70" s="308"/>
      <c r="K70" s="308"/>
    </row>
    <row r="71" spans="1:13" ht="27" customHeight="1" x14ac:dyDescent="0.25">
      <c r="B71" s="312" t="s">
        <v>165</v>
      </c>
      <c r="C71" s="312"/>
      <c r="D71" s="312"/>
      <c r="E71" s="312"/>
      <c r="F71" s="312"/>
      <c r="G71" s="312"/>
      <c r="H71" s="312"/>
      <c r="I71" s="312"/>
      <c r="J71" s="312"/>
      <c r="K71" s="101"/>
    </row>
    <row r="72" spans="1:13" ht="15" customHeight="1" x14ac:dyDescent="0.25">
      <c r="C72" s="349" t="s">
        <v>147</v>
      </c>
      <c r="D72" s="349"/>
      <c r="E72" s="349"/>
      <c r="F72" s="349"/>
      <c r="G72" s="349"/>
      <c r="H72" s="349"/>
      <c r="I72" s="70"/>
      <c r="J72" s="70"/>
      <c r="K72" s="70"/>
      <c r="L72" s="70"/>
      <c r="M72" s="70"/>
    </row>
    <row r="73" spans="1:13" ht="15" customHeight="1" x14ac:dyDescent="0.25">
      <c r="B73" s="58"/>
      <c r="C73" s="69" t="s">
        <v>91</v>
      </c>
      <c r="D73" s="70"/>
      <c r="E73" s="70"/>
      <c r="F73" s="70"/>
      <c r="G73" s="70"/>
      <c r="H73" s="70"/>
      <c r="I73" s="70"/>
      <c r="J73" s="58"/>
      <c r="K73" s="58"/>
      <c r="L73" s="58"/>
    </row>
    <row r="74" spans="1:13" s="75" customFormat="1" ht="12.75" customHeight="1" x14ac:dyDescent="0.25">
      <c r="B74" s="95"/>
      <c r="C74" s="79"/>
      <c r="D74" s="70"/>
      <c r="E74" s="70"/>
      <c r="F74" s="70"/>
      <c r="G74" s="70"/>
      <c r="H74" s="70"/>
      <c r="I74" s="70"/>
      <c r="J74" s="95"/>
      <c r="K74" s="95"/>
      <c r="L74" s="95"/>
    </row>
    <row r="75" spans="1:13" ht="30.75" customHeight="1" x14ac:dyDescent="0.25">
      <c r="A75" s="309" t="s">
        <v>152</v>
      </c>
      <c r="B75" s="309"/>
      <c r="C75" s="309"/>
      <c r="D75" s="309"/>
      <c r="E75" s="309"/>
      <c r="F75" s="309"/>
      <c r="G75" s="309"/>
      <c r="H75" s="309"/>
      <c r="I75" s="309"/>
      <c r="J75" s="309"/>
      <c r="K75" s="309"/>
    </row>
    <row r="76" spans="1:13" s="62" customFormat="1" ht="9.9499999999999993" customHeight="1" x14ac:dyDescent="0.25">
      <c r="A76" s="102"/>
      <c r="B76" s="102"/>
      <c r="C76" s="102"/>
      <c r="D76" s="102"/>
      <c r="E76" s="102"/>
      <c r="F76" s="102"/>
      <c r="G76" s="102"/>
      <c r="H76" s="102"/>
      <c r="I76" s="102"/>
      <c r="J76" s="102"/>
      <c r="K76" s="102"/>
    </row>
    <row r="77" spans="1:13" s="71" customFormat="1" ht="15.75" customHeight="1" x14ac:dyDescent="0.25">
      <c r="C77" s="349" t="s">
        <v>151</v>
      </c>
      <c r="D77" s="349"/>
      <c r="E77" s="349"/>
      <c r="F77" s="349"/>
      <c r="G77" s="349"/>
      <c r="H77" s="70"/>
      <c r="I77" s="70"/>
      <c r="J77" s="70"/>
      <c r="K77" s="70"/>
    </row>
    <row r="78" spans="1:13" x14ac:dyDescent="0.25">
      <c r="A78" s="58"/>
      <c r="C78" s="353" t="s">
        <v>153</v>
      </c>
      <c r="D78" s="353"/>
      <c r="E78" s="353"/>
      <c r="F78" s="353"/>
      <c r="G78" s="353"/>
      <c r="H78" s="306" t="s">
        <v>93</v>
      </c>
      <c r="I78" s="306"/>
      <c r="J78" s="58"/>
      <c r="K78" s="58"/>
    </row>
    <row r="79" spans="1:13" x14ac:dyDescent="0.25">
      <c r="A79" s="58"/>
      <c r="C79" s="352" t="s">
        <v>154</v>
      </c>
      <c r="D79" s="352"/>
      <c r="E79" s="352"/>
      <c r="F79" s="352"/>
      <c r="G79" s="352"/>
      <c r="H79" s="306"/>
      <c r="I79" s="306"/>
      <c r="J79" s="58"/>
      <c r="K79" s="58"/>
    </row>
    <row r="80" spans="1:13" x14ac:dyDescent="0.25">
      <c r="A80" s="322"/>
      <c r="B80" s="322"/>
      <c r="C80" s="322"/>
      <c r="D80" s="322"/>
      <c r="E80" s="322"/>
      <c r="F80" s="322"/>
      <c r="G80" s="322"/>
      <c r="H80" s="322"/>
      <c r="I80" s="322"/>
      <c r="J80" s="322"/>
      <c r="K80" s="322"/>
    </row>
    <row r="81" spans="1:13" ht="28.5" customHeight="1" x14ac:dyDescent="0.25">
      <c r="B81" s="354" t="s">
        <v>155</v>
      </c>
      <c r="C81" s="354"/>
      <c r="D81" s="354"/>
      <c r="E81" s="354"/>
      <c r="F81" s="354"/>
      <c r="G81" s="354"/>
      <c r="H81" s="354"/>
      <c r="I81" s="354"/>
      <c r="J81" s="354"/>
      <c r="K81" s="354"/>
    </row>
    <row r="82" spans="1:13" s="75" customFormat="1" ht="9.9499999999999993" customHeight="1" x14ac:dyDescent="0.25">
      <c r="B82" s="103"/>
      <c r="C82" s="103"/>
      <c r="D82" s="103"/>
      <c r="E82" s="103"/>
      <c r="F82" s="103"/>
      <c r="G82" s="103"/>
      <c r="H82" s="103"/>
      <c r="I82" s="103"/>
      <c r="J82" s="103"/>
      <c r="K82" s="103"/>
    </row>
    <row r="83" spans="1:13" x14ac:dyDescent="0.25">
      <c r="B83" s="70"/>
      <c r="C83" s="70"/>
      <c r="D83" s="349" t="s">
        <v>156</v>
      </c>
      <c r="E83" s="349"/>
      <c r="F83" s="349"/>
      <c r="G83" s="349"/>
      <c r="H83" s="70"/>
      <c r="I83" s="70"/>
      <c r="J83" s="70"/>
      <c r="K83" s="70"/>
    </row>
    <row r="84" spans="1:13" x14ac:dyDescent="0.25">
      <c r="C84" s="58"/>
      <c r="D84" s="58" t="s">
        <v>94</v>
      </c>
      <c r="E84" s="58"/>
      <c r="F84" s="58"/>
      <c r="G84" s="58"/>
      <c r="H84" s="58"/>
      <c r="I84" s="58"/>
      <c r="J84" s="58"/>
      <c r="K84" s="58"/>
      <c r="L84" s="58"/>
      <c r="M84" s="58"/>
    </row>
    <row r="85" spans="1:13" x14ac:dyDescent="0.25">
      <c r="A85" s="322"/>
      <c r="B85" s="322"/>
      <c r="C85" s="322"/>
      <c r="D85" s="322"/>
      <c r="E85" s="322"/>
      <c r="F85" s="322"/>
      <c r="G85" s="322"/>
      <c r="H85" s="322"/>
      <c r="I85" s="322"/>
      <c r="J85" s="322"/>
      <c r="K85" s="322"/>
    </row>
    <row r="86" spans="1:13" ht="19.5" x14ac:dyDescent="0.3">
      <c r="A86" s="325" t="s">
        <v>96</v>
      </c>
      <c r="B86" s="325"/>
      <c r="C86" s="325"/>
      <c r="D86" s="325"/>
      <c r="E86" s="325"/>
      <c r="F86" s="325"/>
      <c r="G86" s="325"/>
      <c r="H86" s="325"/>
      <c r="I86" s="325"/>
      <c r="J86" s="325"/>
      <c r="K86" s="325"/>
      <c r="L86" s="75"/>
      <c r="M86" s="75"/>
    </row>
    <row r="87" spans="1:13" s="75" customFormat="1" ht="106.5" customHeight="1" x14ac:dyDescent="0.25">
      <c r="A87" s="321" t="s">
        <v>157</v>
      </c>
      <c r="B87" s="321"/>
      <c r="C87" s="321"/>
      <c r="D87" s="321"/>
      <c r="E87" s="321"/>
      <c r="F87" s="321"/>
      <c r="G87" s="321"/>
      <c r="H87" s="321"/>
      <c r="I87" s="321"/>
      <c r="J87" s="321"/>
      <c r="K87" s="321"/>
    </row>
    <row r="88" spans="1:13" x14ac:dyDescent="0.25">
      <c r="A88" s="77"/>
      <c r="B88" s="77"/>
      <c r="C88" s="77"/>
      <c r="D88" s="77"/>
      <c r="E88" s="77"/>
      <c r="F88" s="77"/>
      <c r="G88" s="77"/>
      <c r="H88" s="77"/>
      <c r="I88" s="77"/>
      <c r="J88" s="77"/>
      <c r="K88" s="77"/>
      <c r="L88" s="77"/>
      <c r="M88" s="74"/>
    </row>
    <row r="89" spans="1:13" x14ac:dyDescent="0.25">
      <c r="A89" s="76" t="s">
        <v>97</v>
      </c>
      <c r="B89" s="76"/>
      <c r="C89" s="76"/>
      <c r="D89" s="76"/>
      <c r="E89" s="76"/>
      <c r="F89" s="76"/>
      <c r="G89" s="76"/>
      <c r="H89" s="76"/>
      <c r="I89" s="76"/>
      <c r="J89" s="76"/>
      <c r="K89" s="76"/>
      <c r="L89" s="76"/>
      <c r="M89" s="74"/>
    </row>
    <row r="90" spans="1:13" x14ac:dyDescent="0.25">
      <c r="A90" s="322"/>
      <c r="B90" s="322"/>
      <c r="C90" s="322"/>
      <c r="D90" s="322"/>
      <c r="E90" s="322"/>
      <c r="F90" s="322"/>
      <c r="G90" s="322"/>
      <c r="H90" s="322"/>
      <c r="I90" s="322"/>
      <c r="J90" s="322"/>
      <c r="K90" s="322"/>
      <c r="L90" s="322"/>
      <c r="M90" s="74"/>
    </row>
    <row r="91" spans="1:13" x14ac:dyDescent="0.25">
      <c r="A91" s="77"/>
      <c r="B91" s="77"/>
      <c r="C91" s="336" t="s">
        <v>98</v>
      </c>
      <c r="D91" s="336"/>
      <c r="E91" s="313" t="s">
        <v>99</v>
      </c>
      <c r="F91" s="313"/>
      <c r="G91" s="313"/>
      <c r="H91" s="313"/>
      <c r="I91" s="313"/>
      <c r="J91" s="79"/>
      <c r="K91" s="78"/>
      <c r="L91" s="77"/>
      <c r="M91" s="74"/>
    </row>
    <row r="92" spans="1:13" x14ac:dyDescent="0.25">
      <c r="A92" s="77"/>
      <c r="B92" s="77"/>
      <c r="C92" s="336"/>
      <c r="D92" s="336"/>
      <c r="E92" s="331" t="s">
        <v>100</v>
      </c>
      <c r="F92" s="331"/>
      <c r="G92" s="331"/>
      <c r="H92" s="331"/>
      <c r="I92" s="331"/>
      <c r="J92" s="79"/>
      <c r="K92" s="78"/>
      <c r="L92" s="77"/>
      <c r="M92" s="74"/>
    </row>
    <row r="93" spans="1:13" x14ac:dyDescent="0.25">
      <c r="A93" s="322"/>
      <c r="B93" s="322"/>
      <c r="C93" s="322"/>
      <c r="D93" s="322"/>
      <c r="E93" s="322"/>
      <c r="F93" s="322"/>
      <c r="G93" s="322"/>
      <c r="H93" s="322"/>
      <c r="I93" s="322"/>
      <c r="J93" s="322"/>
      <c r="K93" s="322"/>
      <c r="L93" s="322"/>
      <c r="M93" s="74"/>
    </row>
    <row r="94" spans="1:13" ht="44.25" customHeight="1" x14ac:dyDescent="0.25">
      <c r="A94" s="307" t="s">
        <v>160</v>
      </c>
      <c r="B94" s="307"/>
      <c r="C94" s="307"/>
      <c r="D94" s="307"/>
      <c r="E94" s="307"/>
      <c r="F94" s="307"/>
      <c r="G94" s="307"/>
      <c r="H94" s="307"/>
      <c r="I94" s="307"/>
      <c r="J94" s="307"/>
      <c r="K94" s="307"/>
      <c r="L94" s="76"/>
      <c r="M94" s="74"/>
    </row>
    <row r="95" spans="1:13" x14ac:dyDescent="0.25">
      <c r="A95" s="322"/>
      <c r="B95" s="322"/>
      <c r="C95" s="322"/>
      <c r="D95" s="322"/>
      <c r="E95" s="322"/>
      <c r="F95" s="322"/>
      <c r="G95" s="322"/>
      <c r="H95" s="322"/>
      <c r="I95" s="322"/>
      <c r="J95" s="322"/>
      <c r="K95" s="322"/>
      <c r="L95" s="76"/>
      <c r="M95" s="74"/>
    </row>
    <row r="96" spans="1:13" x14ac:dyDescent="0.25">
      <c r="A96" s="77"/>
      <c r="B96" s="77"/>
      <c r="C96" s="330" t="s">
        <v>101</v>
      </c>
      <c r="D96" s="330"/>
      <c r="E96" s="313" t="s">
        <v>102</v>
      </c>
      <c r="F96" s="313"/>
      <c r="G96" s="313"/>
      <c r="H96" s="313"/>
      <c r="I96" s="313"/>
      <c r="J96" s="77"/>
      <c r="K96" s="77"/>
      <c r="L96" s="77"/>
      <c r="M96" s="74"/>
    </row>
    <row r="97" spans="1:13" x14ac:dyDescent="0.25">
      <c r="A97" s="77"/>
      <c r="B97" s="77"/>
      <c r="C97" s="330"/>
      <c r="D97" s="330"/>
      <c r="E97" s="331" t="s">
        <v>103</v>
      </c>
      <c r="F97" s="331"/>
      <c r="G97" s="331"/>
      <c r="H97" s="331"/>
      <c r="I97" s="331"/>
      <c r="J97" s="77"/>
      <c r="K97" s="77"/>
      <c r="L97" s="77"/>
      <c r="M97" s="74"/>
    </row>
    <row r="98" spans="1:13" x14ac:dyDescent="0.25">
      <c r="A98" s="322"/>
      <c r="B98" s="322"/>
      <c r="C98" s="322"/>
      <c r="D98" s="322"/>
      <c r="E98" s="322"/>
      <c r="F98" s="322"/>
      <c r="G98" s="322"/>
      <c r="H98" s="322"/>
      <c r="I98" s="322"/>
      <c r="J98" s="322"/>
      <c r="K98" s="322"/>
      <c r="L98" s="76"/>
      <c r="M98" s="74"/>
    </row>
    <row r="99" spans="1:13" ht="30" customHeight="1" x14ac:dyDescent="0.25">
      <c r="A99" s="307" t="s">
        <v>161</v>
      </c>
      <c r="B99" s="307"/>
      <c r="C99" s="307"/>
      <c r="D99" s="307"/>
      <c r="E99" s="307"/>
      <c r="F99" s="307"/>
      <c r="G99" s="307"/>
      <c r="H99" s="307"/>
      <c r="I99" s="307"/>
      <c r="J99" s="307"/>
      <c r="K99" s="307"/>
      <c r="L99" s="76"/>
      <c r="M99" s="74"/>
    </row>
    <row r="100" spans="1:13" x14ac:dyDescent="0.25">
      <c r="A100" s="322"/>
      <c r="B100" s="322"/>
      <c r="C100" s="322"/>
      <c r="D100" s="322"/>
      <c r="E100" s="322"/>
      <c r="F100" s="322"/>
      <c r="G100" s="322"/>
      <c r="H100" s="322"/>
      <c r="I100" s="322"/>
      <c r="J100" s="322"/>
      <c r="K100" s="322"/>
    </row>
    <row r="101" spans="1:13" s="75" customFormat="1" x14ac:dyDescent="0.25">
      <c r="A101" s="320" t="s">
        <v>124</v>
      </c>
      <c r="B101" s="320"/>
      <c r="C101" s="320"/>
      <c r="D101" s="320"/>
      <c r="E101" s="320"/>
      <c r="F101" s="320"/>
      <c r="G101" s="320"/>
      <c r="H101" s="320"/>
      <c r="I101" s="320"/>
      <c r="J101" s="320"/>
      <c r="K101" s="320"/>
    </row>
    <row r="102" spans="1:13" x14ac:dyDescent="0.25">
      <c r="A102" s="322"/>
      <c r="B102" s="322"/>
      <c r="C102" s="322"/>
      <c r="D102" s="322"/>
      <c r="E102" s="322"/>
      <c r="F102" s="322"/>
      <c r="G102" s="322"/>
      <c r="H102" s="322"/>
      <c r="I102" s="322"/>
      <c r="J102" s="322"/>
      <c r="K102" s="322"/>
    </row>
    <row r="103" spans="1:13" ht="30.75" customHeight="1" x14ac:dyDescent="0.25">
      <c r="A103" s="309" t="s">
        <v>166</v>
      </c>
      <c r="B103" s="309"/>
      <c r="C103" s="309"/>
      <c r="D103" s="309"/>
      <c r="E103" s="309"/>
      <c r="F103" s="309"/>
      <c r="G103" s="309"/>
      <c r="H103" s="309"/>
      <c r="I103" s="309"/>
      <c r="J103" s="309"/>
      <c r="K103" s="309"/>
    </row>
    <row r="104" spans="1:13" s="75" customFormat="1" x14ac:dyDescent="0.25">
      <c r="B104" s="70"/>
      <c r="C104" s="70"/>
      <c r="D104" s="328" t="s">
        <v>158</v>
      </c>
      <c r="E104" s="328"/>
      <c r="F104" s="328"/>
      <c r="G104" s="328"/>
      <c r="H104" s="328"/>
      <c r="I104" s="70"/>
      <c r="J104" s="70"/>
      <c r="K104" s="70"/>
    </row>
    <row r="105" spans="1:13" ht="15.75" customHeight="1" x14ac:dyDescent="0.25">
      <c r="A105" s="102"/>
      <c r="B105" s="102"/>
      <c r="C105" s="62"/>
      <c r="D105" s="318" t="s">
        <v>105</v>
      </c>
      <c r="E105" s="318"/>
      <c r="F105" s="318"/>
      <c r="G105" s="315" t="s">
        <v>107</v>
      </c>
      <c r="H105" s="315"/>
      <c r="I105" s="62"/>
      <c r="J105" s="62"/>
      <c r="K105" s="62"/>
    </row>
    <row r="106" spans="1:13" x14ac:dyDescent="0.25">
      <c r="A106" s="102"/>
      <c r="B106" s="102"/>
      <c r="C106" s="62"/>
      <c r="D106" s="319" t="s">
        <v>106</v>
      </c>
      <c r="E106" s="319"/>
      <c r="F106" s="319"/>
      <c r="G106" s="315"/>
      <c r="H106" s="315"/>
      <c r="I106" s="62"/>
      <c r="J106" s="62"/>
      <c r="K106" s="62"/>
    </row>
    <row r="107" spans="1:13" x14ac:dyDescent="0.25">
      <c r="A107" s="316"/>
      <c r="B107" s="316"/>
      <c r="C107" s="316"/>
      <c r="D107" s="316"/>
      <c r="E107" s="316"/>
      <c r="F107" s="316"/>
      <c r="G107" s="316"/>
      <c r="H107" s="316"/>
      <c r="I107" s="316"/>
      <c r="J107" s="316"/>
      <c r="K107" s="316"/>
    </row>
    <row r="108" spans="1:13" s="75" customFormat="1" ht="27.75" customHeight="1" x14ac:dyDescent="0.25">
      <c r="A108" s="317" t="s">
        <v>167</v>
      </c>
      <c r="B108" s="317"/>
      <c r="C108" s="317"/>
      <c r="D108" s="317"/>
      <c r="E108" s="317"/>
      <c r="F108" s="317"/>
      <c r="G108" s="317"/>
      <c r="H108" s="317"/>
      <c r="I108" s="317"/>
      <c r="J108" s="317"/>
      <c r="K108" s="317"/>
    </row>
    <row r="109" spans="1:13" x14ac:dyDescent="0.25">
      <c r="B109" s="70"/>
      <c r="C109" s="70"/>
      <c r="D109" s="328" t="s">
        <v>158</v>
      </c>
      <c r="E109" s="328"/>
      <c r="F109" s="328"/>
      <c r="G109" s="328"/>
      <c r="H109" s="328"/>
      <c r="I109" s="70"/>
      <c r="J109" s="70"/>
      <c r="K109" s="70"/>
    </row>
    <row r="110" spans="1:13" s="75" customFormat="1" ht="15.75" customHeight="1" x14ac:dyDescent="0.25">
      <c r="A110" s="102"/>
      <c r="B110" s="102"/>
      <c r="C110" s="62"/>
      <c r="D110" s="318" t="s">
        <v>108</v>
      </c>
      <c r="E110" s="318"/>
      <c r="F110" s="318"/>
      <c r="G110" s="315" t="s">
        <v>112</v>
      </c>
      <c r="H110" s="315"/>
      <c r="I110" s="62"/>
      <c r="J110" s="62"/>
      <c r="K110" s="62"/>
    </row>
    <row r="111" spans="1:13" s="75" customFormat="1" x14ac:dyDescent="0.25">
      <c r="A111" s="102"/>
      <c r="B111" s="102"/>
      <c r="C111" s="62"/>
      <c r="D111" s="319" t="s">
        <v>109</v>
      </c>
      <c r="E111" s="319"/>
      <c r="F111" s="319"/>
      <c r="G111" s="315"/>
      <c r="H111" s="315"/>
      <c r="I111" s="62"/>
      <c r="J111" s="62"/>
      <c r="K111" s="62"/>
    </row>
    <row r="112" spans="1:13" x14ac:dyDescent="0.25">
      <c r="A112" s="316"/>
      <c r="B112" s="316"/>
      <c r="C112" s="316"/>
      <c r="D112" s="316"/>
      <c r="E112" s="316"/>
      <c r="F112" s="316"/>
      <c r="G112" s="316"/>
      <c r="H112" s="316"/>
      <c r="I112" s="316"/>
      <c r="J112" s="316"/>
      <c r="K112" s="316"/>
    </row>
    <row r="113" spans="1:14" s="101" customFormat="1" ht="27" customHeight="1" x14ac:dyDescent="0.25">
      <c r="A113" s="317" t="s">
        <v>168</v>
      </c>
      <c r="B113" s="317"/>
      <c r="C113" s="317"/>
      <c r="D113" s="317"/>
      <c r="E113" s="317"/>
      <c r="F113" s="317"/>
      <c r="G113" s="317"/>
      <c r="H113" s="317"/>
      <c r="I113" s="317"/>
      <c r="J113" s="317"/>
      <c r="K113" s="317"/>
    </row>
    <row r="114" spans="1:14" s="75" customFormat="1" ht="19.5" customHeight="1" x14ac:dyDescent="0.25">
      <c r="D114" s="70" t="s">
        <v>159</v>
      </c>
      <c r="E114" s="70"/>
      <c r="F114" s="70"/>
      <c r="G114" s="70"/>
      <c r="H114" s="70"/>
      <c r="I114" s="70"/>
      <c r="J114" s="70"/>
      <c r="K114" s="70"/>
      <c r="L114" s="70"/>
      <c r="M114" s="70"/>
      <c r="N114" s="70"/>
    </row>
    <row r="115" spans="1:14" x14ac:dyDescent="0.25">
      <c r="A115" s="102"/>
      <c r="B115" s="102"/>
      <c r="C115" s="102"/>
      <c r="D115" s="318" t="s">
        <v>110</v>
      </c>
      <c r="E115" s="318"/>
      <c r="F115" s="318"/>
      <c r="G115" s="315" t="s">
        <v>113</v>
      </c>
      <c r="H115" s="315"/>
      <c r="I115" s="102"/>
      <c r="J115" s="102"/>
      <c r="K115" s="102"/>
    </row>
    <row r="116" spans="1:14" x14ac:dyDescent="0.25">
      <c r="A116" s="102"/>
      <c r="B116" s="102"/>
      <c r="C116" s="102"/>
      <c r="D116" s="319" t="s">
        <v>111</v>
      </c>
      <c r="E116" s="319"/>
      <c r="F116" s="319"/>
      <c r="G116" s="315"/>
      <c r="H116" s="315"/>
      <c r="I116" s="102"/>
      <c r="J116" s="102"/>
      <c r="K116" s="102"/>
    </row>
    <row r="117" spans="1:14" x14ac:dyDescent="0.25">
      <c r="A117" s="316"/>
      <c r="B117" s="316"/>
      <c r="C117" s="316"/>
      <c r="D117" s="316"/>
      <c r="E117" s="316"/>
      <c r="F117" s="316"/>
      <c r="G117" s="316"/>
      <c r="H117" s="316"/>
      <c r="I117" s="316"/>
      <c r="J117" s="316"/>
      <c r="K117" s="316"/>
    </row>
    <row r="118" spans="1:14" s="101" customFormat="1" ht="27.75" customHeight="1" x14ac:dyDescent="0.25">
      <c r="A118" s="317" t="s">
        <v>169</v>
      </c>
      <c r="B118" s="317"/>
      <c r="C118" s="317"/>
      <c r="D118" s="317"/>
      <c r="E118" s="317"/>
      <c r="F118" s="317"/>
      <c r="G118" s="317"/>
      <c r="H118" s="317"/>
      <c r="I118" s="317"/>
      <c r="J118" s="317"/>
      <c r="K118" s="317"/>
    </row>
    <row r="119" spans="1:14" s="75" customFormat="1" ht="17.25" customHeight="1" x14ac:dyDescent="0.25">
      <c r="B119" s="70"/>
      <c r="C119" s="70"/>
      <c r="D119" s="70" t="s">
        <v>159</v>
      </c>
      <c r="E119" s="70"/>
      <c r="F119" s="70"/>
      <c r="G119" s="70"/>
      <c r="H119" s="70"/>
      <c r="I119" s="70"/>
      <c r="J119" s="70"/>
      <c r="K119" s="70"/>
    </row>
    <row r="120" spans="1:14" x14ac:dyDescent="0.25">
      <c r="A120" s="76"/>
      <c r="B120" s="76"/>
      <c r="C120" s="76"/>
      <c r="D120" s="318" t="s">
        <v>114</v>
      </c>
      <c r="E120" s="318"/>
      <c r="F120" s="318"/>
      <c r="G120" s="306" t="s">
        <v>116</v>
      </c>
      <c r="H120" s="306"/>
      <c r="I120" s="76"/>
      <c r="J120" s="76"/>
      <c r="K120" s="76"/>
    </row>
    <row r="121" spans="1:14" x14ac:dyDescent="0.25">
      <c r="A121" s="76"/>
      <c r="B121" s="76"/>
      <c r="C121" s="76"/>
      <c r="D121" s="319" t="s">
        <v>115</v>
      </c>
      <c r="E121" s="319"/>
      <c r="F121" s="319"/>
      <c r="G121" s="306"/>
      <c r="H121" s="306"/>
      <c r="I121" s="76"/>
      <c r="J121" s="76"/>
      <c r="K121" s="76"/>
    </row>
    <row r="123" spans="1:14" s="75" customFormat="1" ht="19.5" x14ac:dyDescent="0.25">
      <c r="A123" s="96" t="s">
        <v>126</v>
      </c>
    </row>
    <row r="124" spans="1:14" s="64" customFormat="1" ht="30.75" customHeight="1" x14ac:dyDescent="0.25">
      <c r="A124" s="344" t="s">
        <v>127</v>
      </c>
      <c r="B124" s="344"/>
      <c r="C124" s="344"/>
      <c r="D124" s="344"/>
      <c r="E124" s="344"/>
      <c r="F124" s="344"/>
      <c r="G124" s="344"/>
      <c r="H124" s="344"/>
      <c r="I124" s="344"/>
      <c r="J124" s="344"/>
    </row>
  </sheetData>
  <mergeCells count="120">
    <mergeCell ref="A124:J124"/>
    <mergeCell ref="C1:I1"/>
    <mergeCell ref="C2:I2"/>
    <mergeCell ref="K1:K2"/>
    <mergeCell ref="A10:K10"/>
    <mergeCell ref="G27:K27"/>
    <mergeCell ref="F43:I43"/>
    <mergeCell ref="F42:I42"/>
    <mergeCell ref="F46:I46"/>
    <mergeCell ref="F45:I45"/>
    <mergeCell ref="C52:G52"/>
    <mergeCell ref="B56:I56"/>
    <mergeCell ref="C66:G66"/>
    <mergeCell ref="B69:J69"/>
    <mergeCell ref="C72:H72"/>
    <mergeCell ref="A58:D58"/>
    <mergeCell ref="C79:G79"/>
    <mergeCell ref="C78:G78"/>
    <mergeCell ref="C77:G77"/>
    <mergeCell ref="B81:K81"/>
    <mergeCell ref="D83:G83"/>
    <mergeCell ref="A4:K4"/>
    <mergeCell ref="A5:K5"/>
    <mergeCell ref="A6:K6"/>
    <mergeCell ref="A7:K7"/>
    <mergeCell ref="A8:K8"/>
    <mergeCell ref="A9:K9"/>
    <mergeCell ref="C91:D92"/>
    <mergeCell ref="E91:I91"/>
    <mergeCell ref="E92:I92"/>
    <mergeCell ref="A86:K86"/>
    <mergeCell ref="A11:K11"/>
    <mergeCell ref="A12:K12"/>
    <mergeCell ref="A87:K87"/>
    <mergeCell ref="A21:K21"/>
    <mergeCell ref="A20:K20"/>
    <mergeCell ref="A17:K17"/>
    <mergeCell ref="A18:K18"/>
    <mergeCell ref="A19:K19"/>
    <mergeCell ref="A23:K23"/>
    <mergeCell ref="A29:K29"/>
    <mergeCell ref="A30:K30"/>
    <mergeCell ref="A22:K22"/>
    <mergeCell ref="A25:K25"/>
    <mergeCell ref="G26:K26"/>
    <mergeCell ref="C55:G55"/>
    <mergeCell ref="C54:G54"/>
    <mergeCell ref="A48:K48"/>
    <mergeCell ref="A31:K31"/>
    <mergeCell ref="A85:K85"/>
    <mergeCell ref="A80:K80"/>
    <mergeCell ref="A90:L90"/>
    <mergeCell ref="A100:K100"/>
    <mergeCell ref="A101:K101"/>
    <mergeCell ref="A102:K102"/>
    <mergeCell ref="A103:K103"/>
    <mergeCell ref="C96:D97"/>
    <mergeCell ref="E96:I96"/>
    <mergeCell ref="E97:I97"/>
    <mergeCell ref="A98:K98"/>
    <mergeCell ref="A99:K99"/>
    <mergeCell ref="A94:K94"/>
    <mergeCell ref="A95:K95"/>
    <mergeCell ref="A93:L93"/>
    <mergeCell ref="I33:K34"/>
    <mergeCell ref="G33:H34"/>
    <mergeCell ref="D33:F34"/>
    <mergeCell ref="A33:C34"/>
    <mergeCell ref="D35:F35"/>
    <mergeCell ref="G35:H35"/>
    <mergeCell ref="I35:K35"/>
    <mergeCell ref="A36:C36"/>
    <mergeCell ref="D120:F120"/>
    <mergeCell ref="G120:H121"/>
    <mergeCell ref="D121:F121"/>
    <mergeCell ref="D104:H104"/>
    <mergeCell ref="D109:H109"/>
    <mergeCell ref="A107:K107"/>
    <mergeCell ref="A108:K108"/>
    <mergeCell ref="G105:H106"/>
    <mergeCell ref="D105:F105"/>
    <mergeCell ref="D106:F106"/>
    <mergeCell ref="D110:F110"/>
    <mergeCell ref="G110:H111"/>
    <mergeCell ref="D111:F111"/>
    <mergeCell ref="A35:C35"/>
    <mergeCell ref="A37:C37"/>
    <mergeCell ref="D37:F37"/>
    <mergeCell ref="G37:H37"/>
    <mergeCell ref="I37:K37"/>
    <mergeCell ref="A38:K38"/>
    <mergeCell ref="A117:K117"/>
    <mergeCell ref="A118:K118"/>
    <mergeCell ref="A112:K112"/>
    <mergeCell ref="A113:K113"/>
    <mergeCell ref="D115:F115"/>
    <mergeCell ref="G115:H116"/>
    <mergeCell ref="D116:F116"/>
    <mergeCell ref="A49:K49"/>
    <mergeCell ref="A51:K51"/>
    <mergeCell ref="A41:K41"/>
    <mergeCell ref="C45:E46"/>
    <mergeCell ref="C42:E43"/>
    <mergeCell ref="A39:K39"/>
    <mergeCell ref="A40:K40"/>
    <mergeCell ref="H54:I55"/>
    <mergeCell ref="H67:I68"/>
    <mergeCell ref="D64:F64"/>
    <mergeCell ref="D63:F63"/>
    <mergeCell ref="H78:I79"/>
    <mergeCell ref="A60:K60"/>
    <mergeCell ref="A70:K70"/>
    <mergeCell ref="A75:K75"/>
    <mergeCell ref="C68:G68"/>
    <mergeCell ref="C67:G67"/>
    <mergeCell ref="B71:J71"/>
    <mergeCell ref="D36:F36"/>
    <mergeCell ref="G36:H36"/>
    <mergeCell ref="I36:K36"/>
    <mergeCell ref="G63:H64"/>
  </mergeCells>
  <printOptions horizontalCentered="1"/>
  <pageMargins left="0.5" right="0.5" top="0.5" bottom="0.5" header="0.3" footer="0.05"/>
  <pageSetup scale="88" fitToWidth="0" fitToHeight="0" orientation="portrait" r:id="rId1"/>
  <headerFooter>
    <oddFooter>&amp;LDOH Form 331-497 Fluorosilicic Acid and Sodium Fluorosilicate</oddFooter>
  </headerFooter>
  <rowBreaks count="1" manualBreakCount="1">
    <brk id="85"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5" ma:contentTypeDescription="Create a new document." ma:contentTypeScope="" ma:versionID="c7643aa399f44f9fc8b45f712f330a19">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97d0623276326a528efaf903cd663dfa"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ontaminants"/>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true</Standards_x0020_Compliant_x003f_>
    <Author0 xmlns="674801bb-1977-4af8-bfda-771dab8a9650">
      <UserInfo>
        <DisplayName>Helpling, Nina D (DOH)</DisplayName>
        <AccountId>445</AccountId>
        <AccountType/>
      </UserInfo>
    </Author0>
    <Design_x0020_Resources xmlns="674801bb-1977-4af8-bfda-771dab8a9650">
      <Url xsi:nil="true"/>
      <Description xsi:nil="true"/>
    </Design_x0020_Resources>
    <Website_x0020_Link xmlns="674801bb-1977-4af8-bfda-771dab8a9650">
      <Url xsi:nil="true"/>
      <Description xsi:nil="true"/>
    </Website_x0020_Link>
    <Members xmlns="674801bb-1977-4af8-bfda-771dab8a9650" xsi:nil="true"/>
    <Lead xmlns="674801bb-1977-4af8-bfda-771dab8a9650" xsi:nil="true"/>
    <Management_x0020_Sponsor xmlns="674801bb-1977-4af8-bfda-771dab8a9650" xsi:nil="true"/>
    <Status xmlns="674801bb-1977-4af8-bfda-771dab8a9650">Review</Status>
    <p69d xmlns="674801bb-1977-4af8-bfda-771dab8a9650">331-497</p69d>
    <Language xmlns="674801bb-1977-4af8-bfda-771dab8a9650">English</Language>
    <Category0 xmlns="674801bb-1977-4af8-bfda-771dab8a9650">Operations &amp; Maintenance</Category0>
    <Team xmlns="674801bb-1977-4af8-bfda-771dab8a9650" xsi:nil="true"/>
    <_dlc_DocId xmlns="8ab7d52b-01f7-4c5e-9645-b3a1341544da">WVASKAP5RADE-135-149</_dlc_DocId>
    <_dlc_DocIdUrl xmlns="8ab7d52b-01f7-4c5e-9645-b3a1341544da">
      <Url>https://doh.sp.wa.gov/sites/EPH/ODW/centralserv/CommOutreach/_layouts/15/DocIdRedir.aspx?ID=WVASKAP5RADE-135-149</Url>
      <Description>WVASKAP5RADE-135-149</Description>
    </_dlc_DocIdUrl>
  </documentManagement>
</p:properties>
</file>

<file path=customXml/itemProps1.xml><?xml version="1.0" encoding="utf-8"?>
<ds:datastoreItem xmlns:ds="http://schemas.openxmlformats.org/officeDocument/2006/customXml" ds:itemID="{C6E2F189-F3BF-4C32-8F0F-D2770413D7B9}"/>
</file>

<file path=customXml/itemProps2.xml><?xml version="1.0" encoding="utf-8"?>
<ds:datastoreItem xmlns:ds="http://schemas.openxmlformats.org/officeDocument/2006/customXml" ds:itemID="{9257C517-C5E9-46D2-9503-0A0F1745A30E}"/>
</file>

<file path=customXml/itemProps3.xml><?xml version="1.0" encoding="utf-8"?>
<ds:datastoreItem xmlns:ds="http://schemas.openxmlformats.org/officeDocument/2006/customXml" ds:itemID="{4910202E-10E8-4608-BE41-CE4E8A312687}"/>
</file>

<file path=customXml/itemProps4.xml><?xml version="1.0" encoding="utf-8"?>
<ds:datastoreItem xmlns:ds="http://schemas.openxmlformats.org/officeDocument/2006/customXml" ds:itemID="{000E611A-3D98-481D-9C9F-F75E3E7BB8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MOR</vt:lpstr>
      <vt:lpstr>Calculations</vt:lpstr>
      <vt:lpstr>Calculations!Print_Area</vt:lpstr>
    </vt:vector>
  </TitlesOfParts>
  <Company>Washington State Department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Fluoridation Monthly Operations Report Form for Fluoride Acids</dc:title>
  <dc:creator>Washington State Department of Health - Environmental Public Health Division - Office of Drinking Water</dc:creator>
  <cp:lastModifiedBy>Gates, Jon-Mikel (DOH)</cp:lastModifiedBy>
  <cp:lastPrinted>2016-04-07T21:41:01Z</cp:lastPrinted>
  <dcterms:created xsi:type="dcterms:W3CDTF">2016-01-15T19:13:02Z</dcterms:created>
  <dcterms:modified xsi:type="dcterms:W3CDTF">2016-05-05T22:10:16Z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0x010100C4219127A00B7745AC10D9461FF95318</vt:lpwstr>
  </property>
  <property fmtid="{D5CDD505-2E9C-101B-9397-08002B2CF9AE}" pid="3" name="_dlc_DocIdItemGuid">
    <vt:lpwstr>ef958788-47fd-47dd-b7d0-004f38c7caef</vt:lpwstr>
  </property>
</Properties>
</file>